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3290" windowHeight="12240" tabRatio="935" activeTab="3"/>
  </bookViews>
  <sheets>
    <sheet name="CHECK LIST" sheetId="52" r:id="rId1"/>
    <sheet name="FICHE 1 - Donnees Cles" sheetId="28" r:id="rId2"/>
    <sheet name="FICHE 2 - Objectifs" sheetId="59" r:id="rId3"/>
    <sheet name="FICHE 3 - EA Verrous Solutions" sheetId="55" r:id="rId4"/>
    <sheet name="FICHE 4 - Roles Partenaires" sheetId="56" r:id="rId5"/>
    <sheet name="FICHE 5 - Plan Financement" sheetId="54" r:id="rId6"/>
    <sheet name="FICHE 6 - Impacts" sheetId="58" r:id="rId7"/>
    <sheet name="FICHE 6bis Impacts exemples" sheetId="60" r:id="rId8"/>
    <sheet name="FICHE 7 - Activité Site Projet" sheetId="57" r:id="rId9"/>
    <sheet name="FICHE 7bis-Activité Site projet" sheetId="63" r:id="rId10"/>
    <sheet name="FICHE 8 - Sites de production" sheetId="30" r:id="rId11"/>
    <sheet name="FICHE 9 - Activité Viande" sheetId="62" r:id="rId12"/>
    <sheet name="FICHE 9bis -Activité Partenaire" sheetId="29" r:id="rId13"/>
    <sheet name="FICHE 10 - Financier Partenaire" sheetId="31" r:id="rId14"/>
    <sheet name="FICHE10bis-Financier Partenaire" sheetId="66" r:id="rId15"/>
    <sheet name="FICHE 11- Activité Consolidée" sheetId="35" r:id="rId16"/>
    <sheet name="FICHE 12 - Financier Consolidés" sheetId="48" r:id="rId17"/>
    <sheet name="Listes" sheetId="49" r:id="rId18"/>
  </sheets>
  <externalReferences>
    <externalReference r:id="rId19"/>
    <externalReference r:id="rId20"/>
  </externalReferences>
  <definedNames>
    <definedName name="Achatconso0" localSheetId="11">#REF!</definedName>
    <definedName name="Achatconso0">#REF!</definedName>
    <definedName name="Achatconso01" localSheetId="11">#REF!</definedName>
    <definedName name="Achatconso01">#REF!</definedName>
    <definedName name="Achatconso02" localSheetId="11">#REF!</definedName>
    <definedName name="Achatconso02">#REF!</definedName>
    <definedName name="Achatconso1" localSheetId="11">#REF!</definedName>
    <definedName name="Achatconso1">#REF!</definedName>
    <definedName name="Achatconso2" localSheetId="11">#REF!</definedName>
    <definedName name="Achatconso2">#REF!</definedName>
    <definedName name="Achatconso3" localSheetId="11">#REF!</definedName>
    <definedName name="Achatconso3">#REF!</definedName>
    <definedName name="Achatconso4" localSheetId="11">#REF!</definedName>
    <definedName name="Achatconso4">#REF!</definedName>
    <definedName name="Achatconso5" localSheetId="11">[1]Page7!#REF!</definedName>
    <definedName name="Achatconso5">[1]Page7!#REF!</definedName>
    <definedName name="ACRONYME" localSheetId="14">'[2]FICHE 1 - Donnees Cles'!$C$8</definedName>
    <definedName name="ACRONYME">'FICHE 1 - Donnees Cles'!$C$8</definedName>
    <definedName name="Agroalimentaire">"Case d'option 12"</definedName>
    <definedName name="ANNEE_J" localSheetId="14">'[2]FICHE 1 - Donnees Cles'!$G$73</definedName>
    <definedName name="ANNEE_J">'FICHE 1 - Donnees Cles'!$G$73</definedName>
    <definedName name="ANNEE_J1" localSheetId="14">'[2]FICHE 1 - Donnees Cles'!$H$73</definedName>
    <definedName name="ANNEE_J1">'FICHE 1 - Donnees Cles'!$H$73</definedName>
    <definedName name="ANNEE_J2" localSheetId="14">'[2]FICHE 1 - Donnees Cles'!$I$73</definedName>
    <definedName name="ANNEE_J2">'FICHE 1 - Donnees Cles'!$I$73</definedName>
    <definedName name="ANNEE_J3" localSheetId="14">'[2]FICHE 1 - Donnees Cles'!$J$73</definedName>
    <definedName name="ANNEE_J3">'FICHE 1 - Donnees Cles'!$J$73</definedName>
    <definedName name="ANNEE_N" localSheetId="14">'[2]FICHE 1 - Donnees Cles'!$A$73</definedName>
    <definedName name="ANNEE_N">'FICHE 1 - Donnees Cles'!$A$73</definedName>
    <definedName name="ANNEE_N1" localSheetId="14">'[2]FICHE 1 - Donnees Cles'!$C$73</definedName>
    <definedName name="ANNEE_N1">'FICHE 1 - Donnees Cles'!$C$73</definedName>
    <definedName name="ANNEE_N2" localSheetId="14">'[2]FICHE 1 - Donnees Cles'!$D$73</definedName>
    <definedName name="ANNEE_N2">'FICHE 1 - Donnees Cles'!$D$73</definedName>
    <definedName name="ANNEE_N3" localSheetId="14">'[2]FICHE 1 - Donnees Cles'!$E$73</definedName>
    <definedName name="ANNEE_N3">'FICHE 1 - Donnees Cles'!$E$73</definedName>
    <definedName name="Autreproduit0" localSheetId="11">#REF!</definedName>
    <definedName name="Autreproduit0">#REF!</definedName>
    <definedName name="Autreproduit01" localSheetId="11">#REF!</definedName>
    <definedName name="Autreproduit01">#REF!</definedName>
    <definedName name="Autreproduit02" localSheetId="11">#REF!</definedName>
    <definedName name="Autreproduit02">#REF!</definedName>
    <definedName name="Autreproduit1" localSheetId="11">#REF!</definedName>
    <definedName name="Autreproduit1">#REF!</definedName>
    <definedName name="Autreproduit2" localSheetId="11">#REF!</definedName>
    <definedName name="Autreproduit2">#REF!</definedName>
    <definedName name="Autreproduit3" localSheetId="11">#REF!</definedName>
    <definedName name="Autreproduit3">#REF!</definedName>
    <definedName name="Autreproduit4" localSheetId="11">#REF!</definedName>
    <definedName name="Autreproduit4">#REF!</definedName>
    <definedName name="Autreproduit5" localSheetId="11">[1]Page7!#REF!</definedName>
    <definedName name="Autreproduit5">[1]Page7!#REF!</definedName>
    <definedName name="Autresachats0" localSheetId="11">#REF!</definedName>
    <definedName name="Autresachats0">#REF!</definedName>
    <definedName name="Autresachats01" localSheetId="11">#REF!</definedName>
    <definedName name="Autresachats01">#REF!</definedName>
    <definedName name="Autresachats02" localSheetId="11">#REF!</definedName>
    <definedName name="Autresachats02">#REF!</definedName>
    <definedName name="Autresachats1" localSheetId="11">#REF!</definedName>
    <definedName name="Autresachats1">#REF!</definedName>
    <definedName name="Autresachats2" localSheetId="11">#REF!</definedName>
    <definedName name="Autresachats2">#REF!</definedName>
    <definedName name="Autresachats3" localSheetId="11">#REF!</definedName>
    <definedName name="Autresachats3">#REF!</definedName>
    <definedName name="Autresachats4" localSheetId="11">#REF!</definedName>
    <definedName name="Autresachats4">#REF!</definedName>
    <definedName name="Autresachats5" localSheetId="11">[1]Page7!#REF!</definedName>
    <definedName name="Autresachats5">[1]Page7!#REF!</definedName>
    <definedName name="Autrescharges0" localSheetId="11">#REF!</definedName>
    <definedName name="Autrescharges0">#REF!</definedName>
    <definedName name="Autrescharges01" localSheetId="11">#REF!</definedName>
    <definedName name="Autrescharges01">#REF!</definedName>
    <definedName name="Autrescharges02" localSheetId="11">#REF!</definedName>
    <definedName name="Autrescharges02">#REF!</definedName>
    <definedName name="Autrescharges1" localSheetId="11">#REF!</definedName>
    <definedName name="Autrescharges1">#REF!</definedName>
    <definedName name="Autrescharges2" localSheetId="11">#REF!</definedName>
    <definedName name="Autrescharges2">#REF!</definedName>
    <definedName name="Autrescharges3" localSheetId="11">#REF!</definedName>
    <definedName name="Autrescharges3">#REF!</definedName>
    <definedName name="Autrescharges4" localSheetId="11">#REF!</definedName>
    <definedName name="Autrescharges4">#REF!</definedName>
    <definedName name="Autrescharges5" localSheetId="11">[1]Page7!#REF!</definedName>
    <definedName name="Autrescharges5">[1]Page7!#REF!</definedName>
    <definedName name="AXES_AAP" localSheetId="14">[2]Listes!$E$2:$E$9</definedName>
    <definedName name="AXES_AAP">Listes!$E$2:$E$8</definedName>
    <definedName name="Brevetannée1" localSheetId="11">#REF!</definedName>
    <definedName name="Brevetannée1">#REF!</definedName>
    <definedName name="Brevetannée2" localSheetId="11">#REF!</definedName>
    <definedName name="Brevetannée2">#REF!</definedName>
    <definedName name="Brevetannée3" localSheetId="11">#REF!</definedName>
    <definedName name="Brevetannée3">#REF!</definedName>
    <definedName name="Brevetannée4" localSheetId="11">#REF!</definedName>
    <definedName name="Brevetannée4">#REF!</definedName>
    <definedName name="Brevetannée5" localSheetId="11">#REF!</definedName>
    <definedName name="Brevetannée5">#REF!</definedName>
    <definedName name="Caannée1" localSheetId="11">#REF!</definedName>
    <definedName name="Caannée1">#REF!</definedName>
    <definedName name="Caannée2" localSheetId="11">#REF!</definedName>
    <definedName name="Caannée2">#REF!</definedName>
    <definedName name="Caannée3" localSheetId="11">#REF!</definedName>
    <definedName name="Caannée3">#REF!</definedName>
    <definedName name="Caannée4" localSheetId="11">#REF!</definedName>
    <definedName name="Caannée4">#REF!</definedName>
    <definedName name="Caannée5" localSheetId="11">#REF!</definedName>
    <definedName name="Caannée5">#REF!</definedName>
    <definedName name="Cafrance0" localSheetId="11">#REF!</definedName>
    <definedName name="Cafrance0">#REF!</definedName>
    <definedName name="Cafrance01" localSheetId="11">#REF!</definedName>
    <definedName name="Cafrance01">#REF!</definedName>
    <definedName name="Cafrance02" localSheetId="11">#REF!</definedName>
    <definedName name="Cafrance02">#REF!</definedName>
    <definedName name="Cafrance1" localSheetId="11">#REF!</definedName>
    <definedName name="Cafrance1">#REF!</definedName>
    <definedName name="Cafrance2" localSheetId="11">#REF!</definedName>
    <definedName name="Cafrance2">#REF!</definedName>
    <definedName name="Cafrance3" localSheetId="11">#REF!</definedName>
    <definedName name="Cafrance3">#REF!</definedName>
    <definedName name="Cafrance4" localSheetId="11">#REF!</definedName>
    <definedName name="Cafrance4">#REF!</definedName>
    <definedName name="Cafrance5" localSheetId="11">[1]Page7!#REF!</definedName>
    <definedName name="Cafrance5">[1]Page7!#REF!</definedName>
    <definedName name="Canet0" localSheetId="11">#REF!</definedName>
    <definedName name="Canet0">#REF!</definedName>
    <definedName name="Canet01" localSheetId="11">#REF!</definedName>
    <definedName name="Canet01">#REF!</definedName>
    <definedName name="Canet02" localSheetId="11">#REF!</definedName>
    <definedName name="Canet02">#REF!</definedName>
    <definedName name="Canet1" localSheetId="11">#REF!</definedName>
    <definedName name="Canet1">#REF!</definedName>
    <definedName name="Canet2" localSheetId="11">#REF!</definedName>
    <definedName name="Canet2">#REF!</definedName>
    <definedName name="Canet3" localSheetId="11">#REF!</definedName>
    <definedName name="Canet3">#REF!</definedName>
    <definedName name="Canet4" localSheetId="11">#REF!</definedName>
    <definedName name="Canet4">#REF!</definedName>
    <definedName name="Canet5" localSheetId="11">[1]Page7!#REF!</definedName>
    <definedName name="Canet5">[1]Page7!#REF!</definedName>
    <definedName name="Capautofinan0" localSheetId="11">#REF!</definedName>
    <definedName name="Capautofinan0">#REF!</definedName>
    <definedName name="Capautofinan01" localSheetId="11">#REF!</definedName>
    <definedName name="Capautofinan01">#REF!</definedName>
    <definedName name="Capautofinan02" localSheetId="11">#REF!</definedName>
    <definedName name="Capautofinan02">#REF!</definedName>
    <definedName name="Capautofinan1" localSheetId="11">#REF!</definedName>
    <definedName name="Capautofinan1">#REF!</definedName>
    <definedName name="Capautofinan2" localSheetId="11">#REF!</definedName>
    <definedName name="Capautofinan2">#REF!</definedName>
    <definedName name="Capautofinan3" localSheetId="11">#REF!</definedName>
    <definedName name="Capautofinan3">#REF!</definedName>
    <definedName name="Capautofinan4" localSheetId="11">#REF!</definedName>
    <definedName name="Capautofinan4">#REF!</definedName>
    <definedName name="Capautofinan5" localSheetId="11">[1]Page7!#REF!</definedName>
    <definedName name="Capautofinan5">[1]Page7!#REF!</definedName>
    <definedName name="Capautofinanaprèssubv0" localSheetId="11">#REF!</definedName>
    <definedName name="Capautofinanaprèssubv0">#REF!</definedName>
    <definedName name="Capautofinanaprèssubv01" localSheetId="11">#REF!</definedName>
    <definedName name="Capautofinanaprèssubv01">#REF!</definedName>
    <definedName name="Capautofinanaprèssubv02" localSheetId="11">#REF!</definedName>
    <definedName name="Capautofinanaprèssubv02">#REF!</definedName>
    <definedName name="Capautofinanaprèssubv1" localSheetId="11">#REF!</definedName>
    <definedName name="Capautofinanaprèssubv1">#REF!</definedName>
    <definedName name="Capautofinanaprèssubv2" localSheetId="11">#REF!</definedName>
    <definedName name="Capautofinanaprèssubv2">#REF!</definedName>
    <definedName name="Capautofinanaprèssubv3" localSheetId="11">#REF!</definedName>
    <definedName name="Capautofinanaprèssubv3">#REF!</definedName>
    <definedName name="Capautofinanaprèssubv4" localSheetId="11">#REF!</definedName>
    <definedName name="Capautofinanaprèssubv4">#REF!</definedName>
    <definedName name="Capautofinanaprèssubv5" localSheetId="11">[1]Page7!#REF!</definedName>
    <definedName name="Capautofinanaprèssubv5">[1]Page7!#REF!</definedName>
    <definedName name="Cdicréesannée1">[1]Page3!$C$44</definedName>
    <definedName name="Cdicréesannée2">[1]Page3!$D$44</definedName>
    <definedName name="Cdicréesannée3">[1]Page3!$E$44</definedName>
    <definedName name="Cdicréesannée4">[1]Page3!$F$44</definedName>
    <definedName name="Cdicréesannée5">[1]Page3!$G$44</definedName>
    <definedName name="Chargepersonnel0" localSheetId="11">#REF!</definedName>
    <definedName name="Chargepersonnel0">#REF!</definedName>
    <definedName name="Chargepersonnel01" localSheetId="11">#REF!</definedName>
    <definedName name="Chargepersonnel01">#REF!</definedName>
    <definedName name="Chargepersonnel02" localSheetId="11">#REF!</definedName>
    <definedName name="Chargepersonnel02">#REF!</definedName>
    <definedName name="Chargepersonnel1" localSheetId="11">#REF!</definedName>
    <definedName name="Chargepersonnel1">#REF!</definedName>
    <definedName name="Chargepersonnel2" localSheetId="11">#REF!</definedName>
    <definedName name="Chargepersonnel2">#REF!</definedName>
    <definedName name="Chargepersonnel3" localSheetId="11">#REF!</definedName>
    <definedName name="Chargepersonnel3">#REF!</definedName>
    <definedName name="Chargepersonnel4" localSheetId="11">#REF!</definedName>
    <definedName name="Chargepersonnel4">#REF!</definedName>
    <definedName name="Chargepersonnel5" localSheetId="11">[1]Page7!#REF!</definedName>
    <definedName name="Chargepersonnel5">[1]Page7!#REF!</definedName>
    <definedName name="Chargesexceptionnelles0" localSheetId="11">#REF!</definedName>
    <definedName name="Chargesexceptionnelles0">#REF!</definedName>
    <definedName name="Chargesexceptionnelles01" localSheetId="11">#REF!</definedName>
    <definedName name="Chargesexceptionnelles01">#REF!</definedName>
    <definedName name="Chargesexceptionnelles02" localSheetId="11">#REF!</definedName>
    <definedName name="Chargesexceptionnelles02">#REF!</definedName>
    <definedName name="Chargesexceptionnelles1" localSheetId="11">#REF!</definedName>
    <definedName name="Chargesexceptionnelles1">#REF!</definedName>
    <definedName name="Chargesexceptionnelles2" localSheetId="11">#REF!</definedName>
    <definedName name="Chargesexceptionnelles2">#REF!</definedName>
    <definedName name="Chargesexceptionnelles3" localSheetId="11">#REF!</definedName>
    <definedName name="Chargesexceptionnelles3">#REF!</definedName>
    <definedName name="Chargesexceptionnelles4" localSheetId="11">#REF!</definedName>
    <definedName name="Chargesexceptionnelles4">#REF!</definedName>
    <definedName name="Chargesexceptionnelles5" localSheetId="11">[1]Page7!#REF!</definedName>
    <definedName name="Chargesexceptionnelles5">[1]Page7!#REF!</definedName>
    <definedName name="Coûtotalpost1" localSheetId="11">#REF!</definedName>
    <definedName name="Coûtotalpost1">#REF!</definedName>
    <definedName name="Coûtotalpost2" localSheetId="11">#REF!</definedName>
    <definedName name="Coûtotalpost2">#REF!</definedName>
    <definedName name="Coûtotalpost3" localSheetId="11">#REF!</definedName>
    <definedName name="Coûtotalpost3">#REF!</definedName>
    <definedName name="Coûtotalpost4" localSheetId="11">#REF!</definedName>
    <definedName name="Coûtotalpost4">#REF!</definedName>
    <definedName name="Coûtotalpost5" localSheetId="11">#REF!</definedName>
    <definedName name="Coûtotalpost5">#REF!</definedName>
    <definedName name="Coûtotalpost6" localSheetId="11">#REF!</definedName>
    <definedName name="Coûtotalpost6">#REF!</definedName>
    <definedName name="Coûtotalpost7" localSheetId="11">#REF!</definedName>
    <definedName name="Coûtotalpost7">#REF!</definedName>
    <definedName name="Coûtotalpost8" localSheetId="11">#REF!</definedName>
    <definedName name="Coûtotalpost8">#REF!</definedName>
    <definedName name="Coûtotalpost9" localSheetId="11">#REF!</definedName>
    <definedName name="Coûtotalpost9">#REF!</definedName>
    <definedName name="Coûtsalannuel1" localSheetId="11">#REF!</definedName>
    <definedName name="Coûtsalannuel1">#REF!</definedName>
    <definedName name="Coûtsalannuel2" localSheetId="11">#REF!</definedName>
    <definedName name="Coûtsalannuel2">#REF!</definedName>
    <definedName name="Coûtsalannuel3" localSheetId="11">#REF!</definedName>
    <definedName name="Coûtsalannuel3">#REF!</definedName>
    <definedName name="Coûtsalannuel4" localSheetId="11">#REF!</definedName>
    <definedName name="Coûtsalannuel4">#REF!</definedName>
    <definedName name="Coûtsalannuel5" localSheetId="11">#REF!</definedName>
    <definedName name="Coûtsalannuel5">#REF!</definedName>
    <definedName name="Coûtsalannuel6" localSheetId="11">#REF!</definedName>
    <definedName name="Coûtsalannuel6">#REF!</definedName>
    <definedName name="Coûtsalannuel7" localSheetId="11">#REF!</definedName>
    <definedName name="Coûtsalannuel7">#REF!</definedName>
    <definedName name="Coûtsalannuel8" localSheetId="11">#REF!</definedName>
    <definedName name="Coûtsalannuel8">#REF!</definedName>
    <definedName name="Coûtsalannuel9" localSheetId="11">#REF!</definedName>
    <definedName name="Coûtsalannuel9">#REF!</definedName>
    <definedName name="Coûttotalpost5" localSheetId="11">#REF!</definedName>
    <definedName name="Coûttotalpost5">#REF!</definedName>
    <definedName name="Création">"Case d'option 6"</definedName>
    <definedName name="Dépconsultannée1" localSheetId="11">#REF!</definedName>
    <definedName name="Dépconsultannée1">#REF!</definedName>
    <definedName name="Dépconsultannée2" localSheetId="11">#REF!</definedName>
    <definedName name="Dépconsultannée2">#REF!</definedName>
    <definedName name="Dépconsultannée3" localSheetId="11">#REF!</definedName>
    <definedName name="Dépconsultannée3">#REF!</definedName>
    <definedName name="Dépconsultannée4" localSheetId="11">#REF!</definedName>
    <definedName name="Dépconsultannée4">#REF!</definedName>
    <definedName name="Dépconsultannée5" localSheetId="11">#REF!</definedName>
    <definedName name="Dépconsultannée5">#REF!</definedName>
    <definedName name="Dépersannée1" localSheetId="11">#REF!</definedName>
    <definedName name="Dépersannée1">#REF!</definedName>
    <definedName name="Dépersannée2" localSheetId="11">#REF!</definedName>
    <definedName name="Dépersannée2">#REF!</definedName>
    <definedName name="Dépersannée3" localSheetId="11">#REF!</definedName>
    <definedName name="Dépersannée3">#REF!</definedName>
    <definedName name="Dépersannée4" localSheetId="11">#REF!</definedName>
    <definedName name="Dépersannée4">#REF!</definedName>
    <definedName name="Dépersannée5" localSheetId="11">#REF!</definedName>
    <definedName name="Dépersannée5">#REF!</definedName>
    <definedName name="Dépmatannée1" localSheetId="11">#REF!</definedName>
    <definedName name="Dépmatannée1">#REF!</definedName>
    <definedName name="Dépmatannée2" localSheetId="11">#REF!</definedName>
    <definedName name="Dépmatannée2">#REF!</definedName>
    <definedName name="Dépmatannée3" localSheetId="11">#REF!</definedName>
    <definedName name="Dépmatannée3">#REF!</definedName>
    <definedName name="Dépmatannée4" localSheetId="11">#REF!</definedName>
    <definedName name="Dépmatannée4">#REF!</definedName>
    <definedName name="Dépmatannée5" localSheetId="11">#REF!</definedName>
    <definedName name="Dépmatannée5">#REF!</definedName>
    <definedName name="Déprdcaannée1" localSheetId="11">#REF!</definedName>
    <definedName name="Déprdcaannée1">#REF!</definedName>
    <definedName name="Déprdcaannée2" localSheetId="11">#REF!</definedName>
    <definedName name="Déprdcaannée2">#REF!</definedName>
    <definedName name="Déprdcaannée3" localSheetId="11">#REF!</definedName>
    <definedName name="Déprdcaannée3">#REF!</definedName>
    <definedName name="Déprdcaannée4" localSheetId="11">#REF!</definedName>
    <definedName name="Déprdcaannée4">#REF!</definedName>
    <definedName name="Déprdcaannée5" localSheetId="11">#REF!</definedName>
    <definedName name="Déprdcaannée5">#REF!</definedName>
    <definedName name="Déprdiannée1" localSheetId="11">#REF!</definedName>
    <definedName name="Déprdiannée1">#REF!</definedName>
    <definedName name="Déprdiannée2" localSheetId="11">#REF!</definedName>
    <definedName name="Déprdiannée2">#REF!</definedName>
    <definedName name="Déprdiannée3" localSheetId="11">#REF!</definedName>
    <definedName name="Déprdiannée3">#REF!</definedName>
    <definedName name="Déprdiannée4" localSheetId="11">#REF!</definedName>
    <definedName name="Déprdiannée4">#REF!</definedName>
    <definedName name="Déprdiannée5" localSheetId="11">#REF!</definedName>
    <definedName name="Déprdiannée5">#REF!</definedName>
    <definedName name="Dotationexploit0" localSheetId="11">#REF!</definedName>
    <definedName name="Dotationexploit0">#REF!</definedName>
    <definedName name="Dotationexploit01" localSheetId="11">#REF!</definedName>
    <definedName name="Dotationexploit01">#REF!</definedName>
    <definedName name="Dotationexploit02" localSheetId="11">#REF!</definedName>
    <definedName name="Dotationexploit02">#REF!</definedName>
    <definedName name="Dotationexploit1" localSheetId="11">#REF!</definedName>
    <definedName name="Dotationexploit1">#REF!</definedName>
    <definedName name="Dotationexploit2" localSheetId="11">#REF!</definedName>
    <definedName name="Dotationexploit2">#REF!</definedName>
    <definedName name="Dotationexploit3" localSheetId="11">#REF!</definedName>
    <definedName name="Dotationexploit3">#REF!</definedName>
    <definedName name="Dotationexploit4" localSheetId="11">#REF!</definedName>
    <definedName name="Dotationexploit4">#REF!</definedName>
    <definedName name="Dotationexploit5" localSheetId="11">[1]Page7!#REF!</definedName>
    <definedName name="Dotationexploit5">[1]Page7!#REF!</definedName>
    <definedName name="Dotationreprise0" localSheetId="11">#REF!</definedName>
    <definedName name="Dotationreprise0">#REF!</definedName>
    <definedName name="Dotationreprise01" localSheetId="11">#REF!</definedName>
    <definedName name="Dotationreprise01">#REF!</definedName>
    <definedName name="Dotationreprise02" localSheetId="11">#REF!</definedName>
    <definedName name="Dotationreprise02">#REF!</definedName>
    <definedName name="Dotationreprise1" localSheetId="11">#REF!</definedName>
    <definedName name="Dotationreprise1">#REF!</definedName>
    <definedName name="Dotationreprise2" localSheetId="11">#REF!</definedName>
    <definedName name="Dotationreprise2">#REF!</definedName>
    <definedName name="Dotationreprise3" localSheetId="11">#REF!</definedName>
    <definedName name="Dotationreprise3">#REF!</definedName>
    <definedName name="Dotationreprise4" localSheetId="11">#REF!</definedName>
    <definedName name="Dotationreprise4">#REF!</definedName>
    <definedName name="Dotationreprise5" localSheetId="11">[1]Page7!#REF!</definedName>
    <definedName name="Dotationreprise5">[1]Page7!#REF!</definedName>
    <definedName name="Ebit0" localSheetId="11">#REF!</definedName>
    <definedName name="Ebit0">#REF!</definedName>
    <definedName name="Ebit01" localSheetId="11">#REF!</definedName>
    <definedName name="Ebit01">#REF!</definedName>
    <definedName name="Ebit02" localSheetId="11">#REF!</definedName>
    <definedName name="Ebit02">#REF!</definedName>
    <definedName name="Ebit1" localSheetId="11">#REF!</definedName>
    <definedName name="Ebit1">#REF!</definedName>
    <definedName name="Ebit2" localSheetId="11">#REF!</definedName>
    <definedName name="Ebit2">#REF!</definedName>
    <definedName name="Ebit3" localSheetId="11">#REF!</definedName>
    <definedName name="Ebit3">#REF!</definedName>
    <definedName name="Ebit4" localSheetId="11">#REF!</definedName>
    <definedName name="Ebit4">#REF!</definedName>
    <definedName name="Ebit5" localSheetId="11">[1]Page7!#REF!</definedName>
    <definedName name="Ebit5">[1]Page7!#REF!</definedName>
    <definedName name="Ebitda0" localSheetId="11">#REF!</definedName>
    <definedName name="Ebitda0">#REF!</definedName>
    <definedName name="Ebitda01" localSheetId="11">#REF!</definedName>
    <definedName name="Ebitda01">#REF!</definedName>
    <definedName name="Ebitda02" localSheetId="11">#REF!</definedName>
    <definedName name="Ebitda02">#REF!</definedName>
    <definedName name="Ebitda1" localSheetId="11">#REF!</definedName>
    <definedName name="Ebitda1">#REF!</definedName>
    <definedName name="Ebitda2" localSheetId="11">#REF!</definedName>
    <definedName name="Ebitda2">#REF!</definedName>
    <definedName name="Ebitda3" localSheetId="11">#REF!</definedName>
    <definedName name="Ebitda3">#REF!</definedName>
    <definedName name="Ebitda4" localSheetId="11">#REF!</definedName>
    <definedName name="Ebitda4">#REF!</definedName>
    <definedName name="Ebitda5" localSheetId="11">[1]Page7!#REF!</definedName>
    <definedName name="Ebitda5">[1]Page7!#REF!</definedName>
    <definedName name="EmploisMaintenusN">[1]Page3!$C$46</definedName>
    <definedName name="EmploisMaintenusN1">[1]Page3!$D$46</definedName>
    <definedName name="EmploisMaintenusN2">[1]Page3!$E$46</definedName>
    <definedName name="EmploisMaintenusN3">[1]Page3!$F$46</definedName>
    <definedName name="EmploisMaintenusN4">[1]Page3!$G$46</definedName>
    <definedName name="Emploitransfannée1">[1]Page3!$C$45</definedName>
    <definedName name="Emplreprisannée1">[1]Page3!$C$47</definedName>
    <definedName name="Emplreprisannée2">[1]Page3!$D$47</definedName>
    <definedName name="Emplreprisannée3">[1]Page3!$E$47</definedName>
    <definedName name="Emplreprisannée4">[1]Page3!$F$47</definedName>
    <definedName name="Emplreprisannée5">[1]Page3!$G$47</definedName>
    <definedName name="Empltransfannée2">[1]Page3!$D$45</definedName>
    <definedName name="Empltransfannée4">[1]Page3!$F$45</definedName>
    <definedName name="Empltransfannée5">[1]Page3!$G$45</definedName>
    <definedName name="Ensonnomperso">"Case d'option 36"</definedName>
    <definedName name="Exportation0" localSheetId="11">#REF!</definedName>
    <definedName name="Exportation0">#REF!</definedName>
    <definedName name="Exportation01" localSheetId="11">#REF!</definedName>
    <definedName name="Exportation01">#REF!</definedName>
    <definedName name="Exportation02" localSheetId="11">#REF!</definedName>
    <definedName name="Exportation02">#REF!</definedName>
    <definedName name="Exportation1" localSheetId="11">#REF!</definedName>
    <definedName name="Exportation1">#REF!</definedName>
    <definedName name="Exportation2" localSheetId="11">#REF!</definedName>
    <definedName name="Exportation2">#REF!</definedName>
    <definedName name="Exportation3" localSheetId="11">#REF!</definedName>
    <definedName name="Exportation3">#REF!</definedName>
    <definedName name="Exportation4" localSheetId="11">#REF!</definedName>
    <definedName name="Exportation4">#REF!</definedName>
    <definedName name="Exportation5" localSheetId="11">[1]Page7!#REF!</definedName>
    <definedName name="Exportation5">[1]Page7!#REF!</definedName>
    <definedName name="Extension">"Case d'option 7"</definedName>
    <definedName name="F_Demande" localSheetId="11">#REF!</definedName>
    <definedName name="F_Demande">#REF!</definedName>
    <definedName name="F_demande1" localSheetId="11">#REF!</definedName>
    <definedName name="F_demande1">#REF!</definedName>
    <definedName name="F_Demande312" localSheetId="11">#REF!</definedName>
    <definedName name="F_Demande312">#REF!</definedName>
    <definedName name="FILIERES" localSheetId="14">[2]Listes!$F$2:$F$13</definedName>
    <definedName name="FILIERES">Listes!$F$2:$F$13</definedName>
    <definedName name="Fraisaddannée1" localSheetId="11">#REF!</definedName>
    <definedName name="Fraisaddannée1">#REF!</definedName>
    <definedName name="Fraisaddannée2" localSheetId="11">#REF!</definedName>
    <definedName name="Fraisaddannée2">#REF!</definedName>
    <definedName name="Fraisaddannée3" localSheetId="11">#REF!</definedName>
    <definedName name="Fraisaddannée3">#REF!</definedName>
    <definedName name="Fraisaddannée4" localSheetId="11">#REF!</definedName>
    <definedName name="Fraisaddannée4">#REF!</definedName>
    <definedName name="Fraisaddannée5" localSheetId="11">#REF!</definedName>
    <definedName name="Fraisaddannée5">#REF!</definedName>
    <definedName name="Fraisexploitannée1" localSheetId="11">#REF!</definedName>
    <definedName name="Fraisexploitannée1">#REF!</definedName>
    <definedName name="Fraisexploitannée2" localSheetId="11">#REF!</definedName>
    <definedName name="Fraisexploitannée2">#REF!</definedName>
    <definedName name="Fraisexploitannée3" localSheetId="11">#REF!</definedName>
    <definedName name="Fraisexploitannée3">#REF!</definedName>
    <definedName name="Fraisexploitannée4" localSheetId="11">#REF!</definedName>
    <definedName name="Fraisexploitannée4">#REF!</definedName>
    <definedName name="Fraisexploitannée5" localSheetId="11">#REF!</definedName>
    <definedName name="Fraisexploitannée5">#REF!</definedName>
    <definedName name="Gdeentre">"Case d'option 15"</definedName>
    <definedName name="Impôtaxes0" localSheetId="11">#REF!</definedName>
    <definedName name="Impôtaxes0">#REF!</definedName>
    <definedName name="Impôtaxes01" localSheetId="11">#REF!</definedName>
    <definedName name="Impôtaxes01">#REF!</definedName>
    <definedName name="Impôtaxes02" localSheetId="11">#REF!</definedName>
    <definedName name="Impôtaxes02">#REF!</definedName>
    <definedName name="Impôtaxes1" localSheetId="11">#REF!</definedName>
    <definedName name="Impôtaxes1">#REF!</definedName>
    <definedName name="Impôtaxes2" localSheetId="11">#REF!</definedName>
    <definedName name="Impôtaxes2">#REF!</definedName>
    <definedName name="Impôtaxes3" localSheetId="11">#REF!</definedName>
    <definedName name="Impôtaxes3">#REF!</definedName>
    <definedName name="Impôtaxes4" localSheetId="11">#REF!</definedName>
    <definedName name="Impôtaxes4">#REF!</definedName>
    <definedName name="Impôtaxes5" localSheetId="11">[1]Page7!#REF!</definedName>
    <definedName name="Impôtaxes5">[1]Page7!#REF!</definedName>
    <definedName name="Impôtbénéfices0" localSheetId="11">#REF!</definedName>
    <definedName name="Impôtbénéfices0">#REF!</definedName>
    <definedName name="Impôtbénéfices01" localSheetId="11">#REF!</definedName>
    <definedName name="Impôtbénéfices01">#REF!</definedName>
    <definedName name="Impôtbénéfices02" localSheetId="11">#REF!</definedName>
    <definedName name="Impôtbénéfices02">#REF!</definedName>
    <definedName name="Impôtbénéfices1" localSheetId="11">#REF!</definedName>
    <definedName name="Impôtbénéfices1">#REF!</definedName>
    <definedName name="Impôtbénéfices2" localSheetId="11">#REF!</definedName>
    <definedName name="Impôtbénéfices2">#REF!</definedName>
    <definedName name="Impôtbénéfices3" localSheetId="11">#REF!</definedName>
    <definedName name="Impôtbénéfices3">#REF!</definedName>
    <definedName name="Impôtbénéfices4" localSheetId="11">#REF!</definedName>
    <definedName name="Impôtbénéfices4">#REF!</definedName>
    <definedName name="Impôtbénéfices5" localSheetId="11">[1]Page7!#REF!</definedName>
    <definedName name="Impôtbénéfices5">[1]Page7!#REF!</definedName>
    <definedName name="Industielleserv">"Case d'option 13"</definedName>
    <definedName name="Industrielleserv">"Case d'option 13"</definedName>
    <definedName name="Intérêts0" localSheetId="11">#REF!</definedName>
    <definedName name="Intérêts0">#REF!</definedName>
    <definedName name="Intérêts01" localSheetId="11">#REF!</definedName>
    <definedName name="Intérêts01">#REF!</definedName>
    <definedName name="Intérêts02" localSheetId="11">#REF!</definedName>
    <definedName name="Intérêts02">#REF!</definedName>
    <definedName name="Intérêts1" localSheetId="11">#REF!</definedName>
    <definedName name="Intérêts1">#REF!</definedName>
    <definedName name="Intérêts2" localSheetId="11">#REF!</definedName>
    <definedName name="Intérêts2">#REF!</definedName>
    <definedName name="Intérêts3" localSheetId="11">#REF!</definedName>
    <definedName name="Intérêts3">#REF!</definedName>
    <definedName name="Intérêts4" localSheetId="11">#REF!</definedName>
    <definedName name="Intérêts4">#REF!</definedName>
    <definedName name="Intérêts5" localSheetId="11">[1]Page7!#REF!</definedName>
    <definedName name="Intérêts5">[1]Page7!#REF!</definedName>
    <definedName name="kjfkdsjf" localSheetId="11">#REF!</definedName>
    <definedName name="kjfkdsjf">#REF!</definedName>
    <definedName name="LOCALISATION_PROJET">'FICHE 1 - Donnees Cles'!$C$40:$C$42</definedName>
    <definedName name="M">"Case d'option 30"</definedName>
    <definedName name="Margeachats0" localSheetId="11">#REF!</definedName>
    <definedName name="Margeachats0">#REF!</definedName>
    <definedName name="Margeachats01" localSheetId="11">#REF!</definedName>
    <definedName name="Margeachats01">#REF!</definedName>
    <definedName name="Margeachats02" localSheetId="11">#REF!</definedName>
    <definedName name="Margeachats02">#REF!</definedName>
    <definedName name="Margeachats1" localSheetId="11">#REF!</definedName>
    <definedName name="Margeachats1">#REF!</definedName>
    <definedName name="Margeachats2" localSheetId="11">#REF!</definedName>
    <definedName name="Margeachats2">#REF!</definedName>
    <definedName name="Margeachats3" localSheetId="11">#REF!</definedName>
    <definedName name="Margeachats3">#REF!</definedName>
    <definedName name="Margeachats4" localSheetId="11">#REF!</definedName>
    <definedName name="Margeachats4">#REF!</definedName>
    <definedName name="Margeachats5" localSheetId="11">[1]Page7!#REF!</definedName>
    <definedName name="Margeachats5">[1]Page7!#REF!</definedName>
    <definedName name="Me">"Case d'option 29"</definedName>
    <definedName name="Mlle">"Case d'option 28"</definedName>
    <definedName name="MONTANT_PROJET">'FICHE 1 - Donnees Cles'!$G$45</definedName>
    <definedName name="MONTANT_SUB">'FICHE 1 - Donnees Cles'!$G$47</definedName>
    <definedName name="Moyentre">"Case d'option 13"</definedName>
    <definedName name="Natact">"Zone de groupe 62"</definedName>
    <definedName name="Natpost1" localSheetId="11">#REF!</definedName>
    <definedName name="Natpost1">#REF!</definedName>
    <definedName name="Natpost2" localSheetId="11">#REF!</definedName>
    <definedName name="Natpost2">#REF!</definedName>
    <definedName name="Natpost3" localSheetId="11">#REF!</definedName>
    <definedName name="Natpost3">#REF!</definedName>
    <definedName name="Natpost4" localSheetId="11">#REF!</definedName>
    <definedName name="Natpost4">#REF!</definedName>
    <definedName name="Natpost5" localSheetId="11">#REF!</definedName>
    <definedName name="Natpost5">#REF!</definedName>
    <definedName name="Natpost6" localSheetId="11">#REF!</definedName>
    <definedName name="Natpost6">#REF!</definedName>
    <definedName name="Natpost7" localSheetId="11">#REF!</definedName>
    <definedName name="Natpost7">#REF!</definedName>
    <definedName name="Natpost8" localSheetId="11">#REF!</definedName>
    <definedName name="Natpost8">#REF!</definedName>
    <definedName name="Natpost9" localSheetId="11">#REF!</definedName>
    <definedName name="Natpost9">#REF!</definedName>
    <definedName name="Natprog">"Zone de groupe 61"</definedName>
    <definedName name="NATURE_FINANCEMENT" localSheetId="14">[2]Listes!$D$2:$D$7</definedName>
    <definedName name="NATURE_FINANCEMENT">Listes!$D$2:$D$7</definedName>
    <definedName name="Nbchercheurannée1" localSheetId="11">#REF!</definedName>
    <definedName name="Nbchercheurannée1">#REF!</definedName>
    <definedName name="Nbchercheurannée2" localSheetId="11">#REF!</definedName>
    <definedName name="Nbchercheurannée2">#REF!</definedName>
    <definedName name="Nbchercheurannée3" localSheetId="11">#REF!</definedName>
    <definedName name="Nbchercheurannée3">#REF!</definedName>
    <definedName name="Nbchercheurannée4" localSheetId="11">#REF!</definedName>
    <definedName name="Nbchercheurannée4">#REF!</definedName>
    <definedName name="Nbchercheurannée5" localSheetId="11">#REF!</definedName>
    <definedName name="Nbchercheurannée5">#REF!</definedName>
    <definedName name="Nbpost1" localSheetId="11">#REF!</definedName>
    <definedName name="Nbpost1">#REF!</definedName>
    <definedName name="Nbpost2" localSheetId="11">#REF!</definedName>
    <definedName name="Nbpost2">#REF!</definedName>
    <definedName name="Nbpost3" localSheetId="11">#REF!</definedName>
    <definedName name="Nbpost3">#REF!</definedName>
    <definedName name="Nbpost4" localSheetId="11">#REF!</definedName>
    <definedName name="Nbpost4">#REF!</definedName>
    <definedName name="Nbpost5" localSheetId="11">#REF!</definedName>
    <definedName name="Nbpost5">#REF!</definedName>
    <definedName name="Nbpost6" localSheetId="11">#REF!</definedName>
    <definedName name="Nbpost6">#REF!</definedName>
    <definedName name="Nbpost7" localSheetId="11">#REF!</definedName>
    <definedName name="Nbpost7">#REF!</definedName>
    <definedName name="Nbpost8" localSheetId="11">#REF!</definedName>
    <definedName name="Nbpost8">#REF!</definedName>
    <definedName name="Nbpost9" localSheetId="11">#REF!</definedName>
    <definedName name="Nbpost9">#REF!</definedName>
    <definedName name="NOM_PORTEUR" localSheetId="14">'[2]FICHE 1 - Donnees Cles'!$B$20</definedName>
    <definedName name="NOM_PORTEUR">'FICHE 1 - Donnees Cles'!$B$20</definedName>
    <definedName name="NOM_PROJET">'FICHE 1 - Donnees Cles'!$C$6</definedName>
    <definedName name="Opcommun0" localSheetId="11">#REF!</definedName>
    <definedName name="Opcommun0">#REF!</definedName>
    <definedName name="Opcommun01" localSheetId="11">#REF!</definedName>
    <definedName name="Opcommun01">#REF!</definedName>
    <definedName name="Opcommun02" localSheetId="11">#REF!</definedName>
    <definedName name="Opcommun02">#REF!</definedName>
    <definedName name="Opcommun1" localSheetId="11">#REF!</definedName>
    <definedName name="Opcommun1">#REF!</definedName>
    <definedName name="Opcommun2" localSheetId="11">#REF!</definedName>
    <definedName name="Opcommun2">#REF!</definedName>
    <definedName name="Opcommun3" localSheetId="11">#REF!</definedName>
    <definedName name="Opcommun3">#REF!</definedName>
    <definedName name="Opcommun4" localSheetId="11">#REF!</definedName>
    <definedName name="Opcommun4">#REF!</definedName>
    <definedName name="Opcommun5" localSheetId="11">[1]Page7!#REF!</definedName>
    <definedName name="Opcommun5">[1]Page7!#REF!</definedName>
    <definedName name="Partdvpexp" localSheetId="11">#REF!</definedName>
    <definedName name="Partdvpexp">#REF!</definedName>
    <definedName name="Participation0" localSheetId="11">#REF!</definedName>
    <definedName name="Participation0">#REF!</definedName>
    <definedName name="Participation01" localSheetId="11">#REF!</definedName>
    <definedName name="Participation01">#REF!</definedName>
    <definedName name="Participation02" localSheetId="11">#REF!</definedName>
    <definedName name="Participation02">#REF!</definedName>
    <definedName name="Participation1" localSheetId="11">#REF!</definedName>
    <definedName name="Participation1">#REF!</definedName>
    <definedName name="Participation2" localSheetId="11">#REF!</definedName>
    <definedName name="Participation2">#REF!</definedName>
    <definedName name="Participation3" localSheetId="11">#REF!</definedName>
    <definedName name="Participation3">#REF!</definedName>
    <definedName name="Participation4" localSheetId="11">#REF!</definedName>
    <definedName name="Participation4">#REF!</definedName>
    <definedName name="Participation5" localSheetId="11">[1]Page7!#REF!</definedName>
    <definedName name="Participation5">[1]Page7!#REF!</definedName>
    <definedName name="Partrecherchefond" localSheetId="11">#REF!</definedName>
    <definedName name="Partrecherchefond">#REF!</definedName>
    <definedName name="Partrechercheind" localSheetId="11">#REF!</definedName>
    <definedName name="Partrechercheind">#REF!</definedName>
    <definedName name="Pourcentageebit0" localSheetId="11">#REF!</definedName>
    <definedName name="Pourcentageebit0">#REF!</definedName>
    <definedName name="Pourcentageebit01" localSheetId="11">#REF!</definedName>
    <definedName name="Pourcentageebit01">#REF!</definedName>
    <definedName name="Pourcentageebit02" localSheetId="11">#REF!</definedName>
    <definedName name="Pourcentageebit02">#REF!</definedName>
    <definedName name="Pourcentageebit1" localSheetId="11">#REF!</definedName>
    <definedName name="Pourcentageebit1">#REF!</definedName>
    <definedName name="Pourcentageebit2" localSheetId="11">#REF!</definedName>
    <definedName name="Pourcentageebit2">#REF!</definedName>
    <definedName name="Pourcentageebit3" localSheetId="11">#REF!</definedName>
    <definedName name="Pourcentageebit3">#REF!</definedName>
    <definedName name="Pourcentageebit4" localSheetId="11">#REF!</definedName>
    <definedName name="Pourcentageebit4">#REF!</definedName>
    <definedName name="Pourcentageebit5" localSheetId="11">[1]Page7!#REF!</definedName>
    <definedName name="Pourcentageebit5">[1]Page7!#REF!</definedName>
    <definedName name="Pourcentageebitda0" localSheetId="11">#REF!</definedName>
    <definedName name="Pourcentageebitda0">#REF!</definedName>
    <definedName name="Pourcentageebitda01" localSheetId="11">#REF!</definedName>
    <definedName name="Pourcentageebitda01">#REF!</definedName>
    <definedName name="Pourcentageebitda02" localSheetId="11">#REF!</definedName>
    <definedName name="Pourcentageebitda02">#REF!</definedName>
    <definedName name="Pourcentageebitda1" localSheetId="11">#REF!</definedName>
    <definedName name="Pourcentageebitda1">#REF!</definedName>
    <definedName name="Pourcentageebitda2" localSheetId="11">#REF!</definedName>
    <definedName name="Pourcentageebitda2">#REF!</definedName>
    <definedName name="Pourcentageebitda3" localSheetId="11">#REF!</definedName>
    <definedName name="Pourcentageebitda3">#REF!</definedName>
    <definedName name="Pourcentageebitda4" localSheetId="11">#REF!</definedName>
    <definedName name="Pourcentageebitda4">#REF!</definedName>
    <definedName name="Pourcentageebitda5" localSheetId="11">[1]Page7!#REF!</definedName>
    <definedName name="Pourcentageebitda5">[1]Page7!#REF!</definedName>
    <definedName name="Pourcentagefrais0" localSheetId="11">#REF!</definedName>
    <definedName name="Pourcentagefrais0">#REF!</definedName>
    <definedName name="Pourcentagefrais01" localSheetId="11">#REF!</definedName>
    <definedName name="Pourcentagefrais01">#REF!</definedName>
    <definedName name="Pourcentagefrais02" localSheetId="11">#REF!</definedName>
    <definedName name="Pourcentagefrais02">#REF!</definedName>
    <definedName name="Pourcentagefrais1" localSheetId="11">#REF!</definedName>
    <definedName name="Pourcentagefrais1">#REF!</definedName>
    <definedName name="Pourcentagefrais2" localSheetId="11">#REF!</definedName>
    <definedName name="Pourcentagefrais2">#REF!</definedName>
    <definedName name="Pourcentagefrais3" localSheetId="11">#REF!</definedName>
    <definedName name="Pourcentagefrais3">#REF!</definedName>
    <definedName name="Pourcentagefrais4" localSheetId="11">#REF!</definedName>
    <definedName name="Pourcentagefrais4">#REF!</definedName>
    <definedName name="Pourcentagefrais5" localSheetId="11">[1]Page7!#REF!</definedName>
    <definedName name="Pourcentagefrais5">[1]Page7!#REF!</definedName>
    <definedName name="Pourcentagemarge0" localSheetId="11">#REF!</definedName>
    <definedName name="Pourcentagemarge0">#REF!</definedName>
    <definedName name="Pourcentagemarge01" localSheetId="11">#REF!</definedName>
    <definedName name="Pourcentagemarge01">#REF!</definedName>
    <definedName name="Pourcentagemarge02" localSheetId="11">#REF!</definedName>
    <definedName name="Pourcentagemarge02">#REF!</definedName>
    <definedName name="Pourcentagemarge1" localSheetId="11">#REF!</definedName>
    <definedName name="Pourcentagemarge1">#REF!</definedName>
    <definedName name="Pourcentagemarge2" localSheetId="11">#REF!</definedName>
    <definedName name="Pourcentagemarge2">#REF!</definedName>
    <definedName name="Pourcentagemarge3" localSheetId="11">#REF!</definedName>
    <definedName name="Pourcentagemarge3">#REF!</definedName>
    <definedName name="Pourcentagemarge4" localSheetId="11">#REF!</definedName>
    <definedName name="Pourcentagemarge4">#REF!</definedName>
    <definedName name="Pourcentagemarge5" localSheetId="11">[1]Page7!#REF!</definedName>
    <definedName name="Pourcentagemarge5">[1]Page7!#REF!</definedName>
    <definedName name="Pourcentagerésultnet0" localSheetId="11">#REF!</definedName>
    <definedName name="Pourcentagerésultnet0">#REF!</definedName>
    <definedName name="Pourcentagerésultnet01" localSheetId="11">#REF!</definedName>
    <definedName name="Pourcentagerésultnet01">#REF!</definedName>
    <definedName name="Pourcentagerésultnet02" localSheetId="11">#REF!</definedName>
    <definedName name="Pourcentagerésultnet02">#REF!</definedName>
    <definedName name="Pourcentagerésultnet1" localSheetId="11">#REF!</definedName>
    <definedName name="Pourcentagerésultnet1">#REF!</definedName>
    <definedName name="Pourcentagerésultnet2" localSheetId="11">#REF!</definedName>
    <definedName name="Pourcentagerésultnet2">#REF!</definedName>
    <definedName name="Pourcentagerésultnet3" localSheetId="11">#REF!</definedName>
    <definedName name="Pourcentagerésultnet3">#REF!</definedName>
    <definedName name="Pourcentagerésultnet4" localSheetId="11">#REF!</definedName>
    <definedName name="Pourcentagerésultnet4">#REF!</definedName>
    <definedName name="Pourcentagerésultnet5" localSheetId="11">[1]Page7!#REF!</definedName>
    <definedName name="Pourcentagerésultnet5">[1]Page7!#REF!</definedName>
    <definedName name="Pourcentagevaleuraj0" localSheetId="11">#REF!</definedName>
    <definedName name="Pourcentagevaleuraj0">#REF!</definedName>
    <definedName name="Pourcentagevaleuraj01" localSheetId="11">#REF!</definedName>
    <definedName name="Pourcentagevaleuraj01">#REF!</definedName>
    <definedName name="Pourcentagevaleuraj02" localSheetId="11">#REF!</definedName>
    <definedName name="Pourcentagevaleuraj02">#REF!</definedName>
    <definedName name="Pourcentagevaleuraj1" localSheetId="11">#REF!</definedName>
    <definedName name="Pourcentagevaleuraj1">#REF!</definedName>
    <definedName name="Pourcentagevaleuraj2" localSheetId="11">#REF!</definedName>
    <definedName name="Pourcentagevaleuraj2">#REF!</definedName>
    <definedName name="Pourcentagevaleuraj3" localSheetId="11">#REF!</definedName>
    <definedName name="Pourcentagevaleuraj3">#REF!</definedName>
    <definedName name="Pourcentagevaleuraj4" localSheetId="11">#REF!</definedName>
    <definedName name="Pourcentagevaleuraj4">#REF!</definedName>
    <definedName name="Pourcentagevaleuraj5" localSheetId="11">[1]Page7!#REF!</definedName>
    <definedName name="Pourcentagevaleuraj5">[1]Page7!#REF!</definedName>
    <definedName name="Pourcomptesociété">"Case d'option 35"</definedName>
    <definedName name="Prodimmobilisée0" localSheetId="11">#REF!</definedName>
    <definedName name="Prodimmobilisée0">#REF!</definedName>
    <definedName name="Prodimmobilisée01" localSheetId="11">#REF!</definedName>
    <definedName name="Prodimmobilisée01">#REF!</definedName>
    <definedName name="Prodimmobilisée02" localSheetId="11">#REF!</definedName>
    <definedName name="Prodimmobilisée02">#REF!</definedName>
    <definedName name="Prodimmobilisée1" localSheetId="11">#REF!</definedName>
    <definedName name="Prodimmobilisée1">#REF!</definedName>
    <definedName name="Prodimmobilisée2" localSheetId="11">#REF!</definedName>
    <definedName name="Prodimmobilisée2">#REF!</definedName>
    <definedName name="Prodimmobilisée3" localSheetId="11">#REF!</definedName>
    <definedName name="Prodimmobilisée3">#REF!</definedName>
    <definedName name="Prodimmobilisée4" localSheetId="11">#REF!</definedName>
    <definedName name="Prodimmobilisée4">#REF!</definedName>
    <definedName name="Prodimmobilisée5" localSheetId="11">[1]Page7!#REF!</definedName>
    <definedName name="Prodimmobilisée5">[1]Page7!#REF!</definedName>
    <definedName name="Prodstockée0" localSheetId="11">#REF!</definedName>
    <definedName name="Prodstockée0">#REF!</definedName>
    <definedName name="Prodstockée01" localSheetId="11">#REF!</definedName>
    <definedName name="Prodstockée01">#REF!</definedName>
    <definedName name="Prodstockée02" localSheetId="11">#REF!</definedName>
    <definedName name="Prodstockée02">#REF!</definedName>
    <definedName name="Prodstockée1" localSheetId="11">#REF!</definedName>
    <definedName name="Prodstockée1">#REF!</definedName>
    <definedName name="Prodstockée2" localSheetId="11">#REF!</definedName>
    <definedName name="Prodstockée2">#REF!</definedName>
    <definedName name="Prodstockée3" localSheetId="11">#REF!</definedName>
    <definedName name="Prodstockée3">#REF!</definedName>
    <definedName name="Prodstockée4" localSheetId="11">#REF!</definedName>
    <definedName name="Prodstockée4">#REF!</definedName>
    <definedName name="Prodstockée5" localSheetId="11">[1]Page7!#REF!</definedName>
    <definedName name="Prodstockée5">[1]Page7!#REF!</definedName>
    <definedName name="Produitfinancier0" localSheetId="11">#REF!</definedName>
    <definedName name="Produitfinancier0">#REF!</definedName>
    <definedName name="Produitfinancier01" localSheetId="11">#REF!</definedName>
    <definedName name="Produitfinancier01">#REF!</definedName>
    <definedName name="Produitfinancier02" localSheetId="11">#REF!</definedName>
    <definedName name="Produitfinancier02">#REF!</definedName>
    <definedName name="Produitfinancier1" localSheetId="11">#REF!</definedName>
    <definedName name="Produitfinancier1">#REF!</definedName>
    <definedName name="Produitfinancier2" localSheetId="11">#REF!</definedName>
    <definedName name="Produitfinancier2">#REF!</definedName>
    <definedName name="Produitfinancier3" localSheetId="11">#REF!</definedName>
    <definedName name="Produitfinancier3">#REF!</definedName>
    <definedName name="Produitfinancier4" localSheetId="11">#REF!</definedName>
    <definedName name="Produitfinancier4">#REF!</definedName>
    <definedName name="Produitfinancier5" localSheetId="11">[1]Page7!#REF!</definedName>
    <definedName name="Produitfinancier5">[1]Page7!#REF!</definedName>
    <definedName name="Produitsexceptionnels0" localSheetId="11">#REF!</definedName>
    <definedName name="Produitsexceptionnels0">#REF!</definedName>
    <definedName name="Produitsexceptionnels01" localSheetId="11">#REF!</definedName>
    <definedName name="Produitsexceptionnels01">#REF!</definedName>
    <definedName name="Produitsexceptionnels02" localSheetId="11">#REF!</definedName>
    <definedName name="Produitsexceptionnels02">#REF!</definedName>
    <definedName name="Produitsexceptionnels1" localSheetId="11">#REF!</definedName>
    <definedName name="Produitsexceptionnels1">#REF!</definedName>
    <definedName name="Produitsexceptionnels2" localSheetId="11">#REF!</definedName>
    <definedName name="Produitsexceptionnels2">#REF!</definedName>
    <definedName name="Produitsexceptionnels3" localSheetId="11">#REF!</definedName>
    <definedName name="Produitsexceptionnels3">#REF!</definedName>
    <definedName name="Produitsexceptionnels4" localSheetId="11">#REF!</definedName>
    <definedName name="Produitsexceptionnels4">#REF!</definedName>
    <definedName name="Produitsexceptionnels5" localSheetId="11">[1]Page7!#REF!</definedName>
    <definedName name="Produitsexceptionnels5">[1]Page7!#REF!</definedName>
    <definedName name="Prodventes0" localSheetId="11">#REF!</definedName>
    <definedName name="Prodventes0">#REF!</definedName>
    <definedName name="Prodventes01" localSheetId="11">#REF!</definedName>
    <definedName name="Prodventes01">#REF!</definedName>
    <definedName name="Prodventes02" localSheetId="11">#REF!</definedName>
    <definedName name="Prodventes02">#REF!</definedName>
    <definedName name="Prodventes1" localSheetId="11">#REF!</definedName>
    <definedName name="Prodventes1">#REF!</definedName>
    <definedName name="Prodventes2" localSheetId="11">#REF!</definedName>
    <definedName name="Prodventes2">#REF!</definedName>
    <definedName name="Prodventes3" localSheetId="11">#REF!</definedName>
    <definedName name="Prodventes3">#REF!</definedName>
    <definedName name="Prodventes4" localSheetId="11">#REF!</definedName>
    <definedName name="Prodventes4">#REF!</definedName>
    <definedName name="Prodventes5" localSheetId="11">[1]Page7!#REF!</definedName>
    <definedName name="Prodventes5">[1]Page7!#REF!</definedName>
    <definedName name="Progrdi">"Zone de groupe 63"</definedName>
    <definedName name="Pteentre">"Case d'option 10"</definedName>
    <definedName name="Qpsubv0" localSheetId="11">#REF!</definedName>
    <definedName name="Qpsubv0">#REF!</definedName>
    <definedName name="Qpsubv01" localSheetId="11">#REF!</definedName>
    <definedName name="Qpsubv01">#REF!</definedName>
    <definedName name="Qpsubv02" localSheetId="11">#REF!</definedName>
    <definedName name="Qpsubv02">#REF!</definedName>
    <definedName name="Qpsubv1" localSheetId="11">#REF!</definedName>
    <definedName name="Qpsubv1">#REF!</definedName>
    <definedName name="Qpsubv2" localSheetId="11">#REF!</definedName>
    <definedName name="Qpsubv2">#REF!</definedName>
    <definedName name="Qpsubv3" localSheetId="11">#REF!</definedName>
    <definedName name="Qpsubv3">#REF!</definedName>
    <definedName name="Qpsubv4" localSheetId="11">#REF!</definedName>
    <definedName name="Qpsubv4">#REF!</definedName>
    <definedName name="Qpsubv5" localSheetId="11">[1]Page7!#REF!</definedName>
    <definedName name="Qpsubv5">[1]Page7!#REF!</definedName>
    <definedName name="Rdinon">"Case d'option 53"</definedName>
    <definedName name="Rdioui">"Case d'option 20"</definedName>
    <definedName name="Redevancecrédit0" localSheetId="11">#REF!</definedName>
    <definedName name="Redevancecrédit0">#REF!</definedName>
    <definedName name="Redevancecrédit01" localSheetId="11">#REF!</definedName>
    <definedName name="Redevancecrédit01">#REF!</definedName>
    <definedName name="Redevancecrédit1" localSheetId="11">#REF!</definedName>
    <definedName name="Redevancecrédit1">#REF!</definedName>
    <definedName name="Redevancecrédit2" localSheetId="11">#REF!</definedName>
    <definedName name="Redevancecrédit2">#REF!</definedName>
    <definedName name="Redevancecrédit3" localSheetId="11">#REF!</definedName>
    <definedName name="Redevancecrédit3">#REF!</definedName>
    <definedName name="Redevancecrédit4" localSheetId="11">#REF!</definedName>
    <definedName name="Redevancecrédit4">#REF!</definedName>
    <definedName name="Redevancecrédit5" localSheetId="11">[1]Page7!#REF!</definedName>
    <definedName name="Redevancecrédit5">[1]Page7!#REF!</definedName>
    <definedName name="Redevancescrédit02" localSheetId="11">#REF!</definedName>
    <definedName name="Redevancescrédit02">#REF!</definedName>
    <definedName name="Reprise">"Case d'option 8"</definedName>
    <definedName name="Résultcourant0" localSheetId="11">#REF!</definedName>
    <definedName name="Résultcourant0">#REF!</definedName>
    <definedName name="Résultcourant01" localSheetId="11">#REF!</definedName>
    <definedName name="Résultcourant01">#REF!</definedName>
    <definedName name="Résultcourant02" localSheetId="11">#REF!</definedName>
    <definedName name="Résultcourant02">#REF!</definedName>
    <definedName name="Résultcourant1" localSheetId="11">#REF!</definedName>
    <definedName name="Résultcourant1">#REF!</definedName>
    <definedName name="Résultcourant2" localSheetId="11">#REF!</definedName>
    <definedName name="Résultcourant2">#REF!</definedName>
    <definedName name="Résultcourant3" localSheetId="11">#REF!</definedName>
    <definedName name="Résultcourant3">#REF!</definedName>
    <definedName name="Résultcourant4" localSheetId="11">#REF!</definedName>
    <definedName name="Résultcourant4">#REF!</definedName>
    <definedName name="Résultcourant5" localSheetId="11">[1]Page7!#REF!</definedName>
    <definedName name="Résultcourant5">[1]Page7!#REF!</definedName>
    <definedName name="Résultnet0" localSheetId="11">#REF!</definedName>
    <definedName name="Résultnet0">#REF!</definedName>
    <definedName name="Résultnet01" localSheetId="11">#REF!</definedName>
    <definedName name="Résultnet01">#REF!</definedName>
    <definedName name="Résultnet02" localSheetId="11">#REF!</definedName>
    <definedName name="Résultnet02">#REF!</definedName>
    <definedName name="Résultnet1" localSheetId="11">#REF!</definedName>
    <definedName name="Résultnet1">#REF!</definedName>
    <definedName name="Résultnet2" localSheetId="11">#REF!</definedName>
    <definedName name="Résultnet2">#REF!</definedName>
    <definedName name="Résultnet3" localSheetId="11">#REF!</definedName>
    <definedName name="Résultnet3">#REF!</definedName>
    <definedName name="Résultnet4" localSheetId="11">#REF!</definedName>
    <definedName name="Résultnet4">#REF!</definedName>
    <definedName name="Résultnet5" localSheetId="11">[1]Page7!#REF!</definedName>
    <definedName name="Résultnet5">[1]Page7!#REF!</definedName>
    <definedName name="SIREN_PORTEUR" localSheetId="14">'[2]FICHE 1 - Donnees Cles'!$E$20</definedName>
    <definedName name="SIREN_PORTEUR">'FICHE 1 - Donnees Cles'!$E$20</definedName>
    <definedName name="SIRET_PROJET">'FICHE 1 - Donnees Cles'!$G$36</definedName>
    <definedName name="Subvexploitation0" localSheetId="11">#REF!</definedName>
    <definedName name="Subvexploitation0">#REF!</definedName>
    <definedName name="Subvexploitation01" localSheetId="11">#REF!</definedName>
    <definedName name="Subvexploitation01">#REF!</definedName>
    <definedName name="Subvexploitation02" localSheetId="11">#REF!</definedName>
    <definedName name="Subvexploitation02">#REF!</definedName>
    <definedName name="Subvexploitation1" localSheetId="11">#REF!</definedName>
    <definedName name="Subvexploitation1">#REF!</definedName>
    <definedName name="Subvexploitation2" localSheetId="11">#REF!</definedName>
    <definedName name="Subvexploitation2">#REF!</definedName>
    <definedName name="Subvexploitation3" localSheetId="11">#REF!</definedName>
    <definedName name="Subvexploitation3">#REF!</definedName>
    <definedName name="Subvexploitation4" localSheetId="11">#REF!</definedName>
    <definedName name="Subvexploitation4">#REF!</definedName>
    <definedName name="Subvexploitation5" localSheetId="11">[1]Page7!#REF!</definedName>
    <definedName name="Subvexploitation5">[1]Page7!#REF!</definedName>
    <definedName name="TAILLES_PARTENAIRE" localSheetId="14">[2]Listes!$H$2:$H$5</definedName>
    <definedName name="TAILLES_PARTENAIRE">Listes!$H$2:$H$5</definedName>
    <definedName name="Totalcoûtpost" localSheetId="11">#REF!</definedName>
    <definedName name="Totalcoûtpost">#REF!</definedName>
    <definedName name="Totaldépannée1" localSheetId="11">#REF!</definedName>
    <definedName name="Totaldépannée1">#REF!</definedName>
    <definedName name="Totaldépannée2" localSheetId="11">#REF!</definedName>
    <definedName name="Totaldépannée2">#REF!</definedName>
    <definedName name="Totaldépannée3" localSheetId="11">#REF!</definedName>
    <definedName name="Totaldépannée3">#REF!</definedName>
    <definedName name="Totaldépannée4" localSheetId="11">#REF!</definedName>
    <definedName name="Totaldépannée4">#REF!</definedName>
    <definedName name="Totaldépannée5" localSheetId="11">#REF!</definedName>
    <definedName name="Totaldépannée5">#REF!</definedName>
    <definedName name="Totaldépbrevet" localSheetId="11">#REF!</definedName>
    <definedName name="Totaldépbrevet">#REF!</definedName>
    <definedName name="Totaldépconsult" localSheetId="11">#REF!</definedName>
    <definedName name="Totaldépconsult">#REF!</definedName>
    <definedName name="Totaldépfraisadd" localSheetId="11">#REF!</definedName>
    <definedName name="Totaldépfraisadd">#REF!</definedName>
    <definedName name="Totaldépmat" localSheetId="11">#REF!</definedName>
    <definedName name="Totaldépmat">#REF!</definedName>
    <definedName name="Totaldéppers" localSheetId="11">#REF!</definedName>
    <definedName name="Totaldéppers">#REF!</definedName>
    <definedName name="Totalfraisexploit" localSheetId="11">#REF!</definedName>
    <definedName name="Totalfraisexploit">#REF!</definedName>
    <definedName name="Totalnbpost" localSheetId="11">#REF!</definedName>
    <definedName name="Totalnbpost">#REF!</definedName>
    <definedName name="Txvarca0" localSheetId="11">#REF!</definedName>
    <definedName name="Txvarca0">#REF!</definedName>
    <definedName name="Txvarca01" localSheetId="11">#REF!</definedName>
    <definedName name="Txvarca01">#REF!</definedName>
    <definedName name="Txvarca02" localSheetId="11">#REF!</definedName>
    <definedName name="Txvarca02">#REF!</definedName>
    <definedName name="Txvarca1" localSheetId="11">#REF!</definedName>
    <definedName name="Txvarca1">#REF!</definedName>
    <definedName name="Txvarca2" localSheetId="11">#REF!</definedName>
    <definedName name="Txvarca2">#REF!</definedName>
    <definedName name="Txvarca3" localSheetId="11">#REF!</definedName>
    <definedName name="Txvarca3">#REF!</definedName>
    <definedName name="Txvarca4" localSheetId="11">#REF!</definedName>
    <definedName name="Txvarca4">#REF!</definedName>
    <definedName name="Txvarca5" localSheetId="11">[1]Page7!#REF!</definedName>
    <definedName name="Txvarca5">[1]Page7!#REF!</definedName>
    <definedName name="TYPE_FINANCEMENT" localSheetId="14">[2]Listes!$B$2:$B$9</definedName>
    <definedName name="TYPE_FINANCEMENT">Listes!$B$2:$B$9</definedName>
    <definedName name="TYPE_IMPACT" localSheetId="14">[2]Listes!$A$2:$A$13</definedName>
    <definedName name="TYPE_IMPACT">Listes!$A$2:$A$13</definedName>
    <definedName name="TYPE_PROJET">'FICHE 1 - Donnees Cles'!$C$12</definedName>
    <definedName name="TYPES_PARTENAIRE" localSheetId="14">[2]Listes!$G$2:$G$5</definedName>
    <definedName name="TYPES_PARTENAIRE">Listes!$G$2:$G$5</definedName>
    <definedName name="Valeurajprod0" localSheetId="11">#REF!</definedName>
    <definedName name="Valeurajprod0">#REF!</definedName>
    <definedName name="Valeurajprod01" localSheetId="11">#REF!</definedName>
    <definedName name="Valeurajprod01">#REF!</definedName>
    <definedName name="Valeurajprod02" localSheetId="11">#REF!</definedName>
    <definedName name="Valeurajprod02">#REF!</definedName>
    <definedName name="Valeurajprod1" localSheetId="11">#REF!</definedName>
    <definedName name="Valeurajprod1">#REF!</definedName>
    <definedName name="Valeurajprod2" localSheetId="11">#REF!</definedName>
    <definedName name="Valeurajprod2">#REF!</definedName>
    <definedName name="Valeurajprod3" localSheetId="11">#REF!</definedName>
    <definedName name="Valeurajprod3">#REF!</definedName>
    <definedName name="Valeurajprod4" localSheetId="11">#REF!</definedName>
    <definedName name="Valeurajprod4">#REF!</definedName>
    <definedName name="Valeurajprod5" localSheetId="11">[1]Page7!#REF!</definedName>
    <definedName name="Valeurajprod5">[1]Page7!#REF!</definedName>
    <definedName name="Varebit0" localSheetId="11">#REF!</definedName>
    <definedName name="Varebit0">#REF!</definedName>
    <definedName name="Varebit01" localSheetId="11">#REF!</definedName>
    <definedName name="Varebit01">#REF!</definedName>
    <definedName name="Varebit02" localSheetId="11">#REF!</definedName>
    <definedName name="Varebit02">#REF!</definedName>
    <definedName name="Varebit1" localSheetId="11">#REF!</definedName>
    <definedName name="Varebit1">#REF!</definedName>
    <definedName name="Varebit3" localSheetId="11">#REF!</definedName>
    <definedName name="Varebit3">#REF!</definedName>
    <definedName name="Varebit4" localSheetId="11">#REF!</definedName>
    <definedName name="Varebit4">#REF!</definedName>
    <definedName name="Varebit5" localSheetId="11">[1]Page7!#REF!</definedName>
    <definedName name="Varebit5">[1]Page7!#REF!</definedName>
    <definedName name="_xlnm.Print_Area" localSheetId="1">'FICHE 1 - Donnees Cles'!$A$1:$J$107</definedName>
  </definedNames>
  <calcPr calcId="125725"/>
</workbook>
</file>

<file path=xl/calcChain.xml><?xml version="1.0" encoding="utf-8"?>
<calcChain xmlns="http://schemas.openxmlformats.org/spreadsheetml/2006/main">
  <c r="F123" i="31"/>
  <c r="G123" s="1"/>
  <c r="H123" s="1"/>
  <c r="I123" s="1"/>
  <c r="H42" i="66"/>
  <c r="H35"/>
  <c r="H18"/>
  <c r="H20" s="1"/>
  <c r="H22" s="1"/>
  <c r="H26" s="1"/>
  <c r="H32" s="1"/>
  <c r="H36" s="1"/>
  <c r="H40" s="1"/>
  <c r="H52" s="1"/>
  <c r="I16" i="29"/>
  <c r="I16" i="62"/>
  <c r="K24" i="58"/>
  <c r="J24"/>
  <c r="K14"/>
  <c r="J14"/>
  <c r="F16" i="54"/>
  <c r="E16"/>
  <c r="D16"/>
  <c r="C16"/>
  <c r="C15"/>
  <c r="D15" s="1"/>
  <c r="E15" s="1"/>
  <c r="F15" s="1"/>
  <c r="C7"/>
  <c r="D7" s="1"/>
  <c r="E7" s="1"/>
  <c r="F7" s="1"/>
  <c r="F8"/>
  <c r="E8"/>
  <c r="D8"/>
  <c r="C8"/>
  <c r="J73" i="28" l="1"/>
  <c r="A73"/>
  <c r="G42" i="66"/>
  <c r="F42"/>
  <c r="E42"/>
  <c r="G35"/>
  <c r="F35"/>
  <c r="E35"/>
  <c r="G18"/>
  <c r="G20" s="1"/>
  <c r="G22" s="1"/>
  <c r="G26" s="1"/>
  <c r="G32" s="1"/>
  <c r="G36" s="1"/>
  <c r="G40" s="1"/>
  <c r="G52" s="1"/>
  <c r="F18"/>
  <c r="F20" s="1"/>
  <c r="F22" s="1"/>
  <c r="F26" s="1"/>
  <c r="F32" s="1"/>
  <c r="F36" s="1"/>
  <c r="F40" s="1"/>
  <c r="F52" s="1"/>
  <c r="E18"/>
  <c r="E20" s="1"/>
  <c r="E22" s="1"/>
  <c r="E26" s="1"/>
  <c r="E32" s="1"/>
  <c r="E36" s="1"/>
  <c r="E40" s="1"/>
  <c r="E52" s="1"/>
  <c r="H9"/>
  <c r="F3"/>
  <c r="C3"/>
  <c r="H16" i="29"/>
  <c r="H16" i="62"/>
  <c r="I25" i="29"/>
  <c r="I35"/>
  <c r="I69"/>
  <c r="I18" i="62"/>
  <c r="I21"/>
  <c r="I24"/>
  <c r="I27"/>
  <c r="I30"/>
  <c r="I33"/>
  <c r="I36"/>
  <c r="I39"/>
  <c r="I43"/>
  <c r="I47"/>
  <c r="I52"/>
  <c r="I54"/>
  <c r="I96"/>
  <c r="B6" i="58"/>
  <c r="B6" i="59"/>
  <c r="E60" i="28"/>
  <c r="I2" i="63"/>
  <c r="F2"/>
  <c r="C2"/>
  <c r="C56" i="57"/>
  <c r="I55"/>
  <c r="H55"/>
  <c r="G55"/>
  <c r="F55"/>
  <c r="E55"/>
  <c r="D55"/>
  <c r="C55"/>
  <c r="C49"/>
  <c r="I48"/>
  <c r="H48"/>
  <c r="G48"/>
  <c r="F48"/>
  <c r="E48"/>
  <c r="D48"/>
  <c r="C48"/>
  <c r="I40"/>
  <c r="H40"/>
  <c r="G40"/>
  <c r="F40"/>
  <c r="E40"/>
  <c r="D40"/>
  <c r="C40"/>
  <c r="I37"/>
  <c r="H37"/>
  <c r="G37"/>
  <c r="F37"/>
  <c r="E37"/>
  <c r="D37"/>
  <c r="C37"/>
  <c r="I34"/>
  <c r="H34"/>
  <c r="G34"/>
  <c r="F34"/>
  <c r="E34"/>
  <c r="D34"/>
  <c r="C34"/>
  <c r="I31"/>
  <c r="H31"/>
  <c r="G31"/>
  <c r="F31"/>
  <c r="E31"/>
  <c r="D31"/>
  <c r="C31"/>
  <c r="I28"/>
  <c r="H28"/>
  <c r="G28"/>
  <c r="F28"/>
  <c r="E28"/>
  <c r="D28"/>
  <c r="C28"/>
  <c r="I25"/>
  <c r="H25"/>
  <c r="G25"/>
  <c r="F25"/>
  <c r="E25"/>
  <c r="D25"/>
  <c r="C25"/>
  <c r="I22"/>
  <c r="H22"/>
  <c r="G22"/>
  <c r="F22"/>
  <c r="E22"/>
  <c r="D22"/>
  <c r="C22"/>
  <c r="I19"/>
  <c r="I44" s="1"/>
  <c r="I53" s="1"/>
  <c r="H19"/>
  <c r="H44" s="1"/>
  <c r="H53" s="1"/>
  <c r="G19"/>
  <c r="G44" s="1"/>
  <c r="G53" s="1"/>
  <c r="F19"/>
  <c r="F44" s="1"/>
  <c r="F53" s="1"/>
  <c r="E19"/>
  <c r="E44" s="1"/>
  <c r="E53" s="1"/>
  <c r="D19"/>
  <c r="D44" s="1"/>
  <c r="D53" s="1"/>
  <c r="C19"/>
  <c r="C44" s="1"/>
  <c r="C53" s="1"/>
  <c r="E17"/>
  <c r="D17" s="1"/>
  <c r="C17" s="1"/>
  <c r="D54" i="62"/>
  <c r="E54"/>
  <c r="F54"/>
  <c r="G54"/>
  <c r="H54"/>
  <c r="D47"/>
  <c r="E47"/>
  <c r="F47"/>
  <c r="G47"/>
  <c r="H47"/>
  <c r="C55"/>
  <c r="C54" s="1"/>
  <c r="J52"/>
  <c r="D18"/>
  <c r="E18"/>
  <c r="F18"/>
  <c r="G18"/>
  <c r="H18"/>
  <c r="D21"/>
  <c r="E21"/>
  <c r="F21"/>
  <c r="G21"/>
  <c r="H21"/>
  <c r="D24"/>
  <c r="E24"/>
  <c r="F24"/>
  <c r="G24"/>
  <c r="H24"/>
  <c r="D27"/>
  <c r="E27"/>
  <c r="F27"/>
  <c r="G27"/>
  <c r="H27"/>
  <c r="D30"/>
  <c r="E30"/>
  <c r="F30"/>
  <c r="G30"/>
  <c r="H30"/>
  <c r="D33"/>
  <c r="E33"/>
  <c r="F33"/>
  <c r="G33"/>
  <c r="H33"/>
  <c r="D36"/>
  <c r="E36"/>
  <c r="F36"/>
  <c r="G36"/>
  <c r="H36"/>
  <c r="D39"/>
  <c r="E39"/>
  <c r="F39"/>
  <c r="G39"/>
  <c r="H39"/>
  <c r="C39"/>
  <c r="C36"/>
  <c r="C33"/>
  <c r="C30"/>
  <c r="C27"/>
  <c r="C24"/>
  <c r="C21"/>
  <c r="C18"/>
  <c r="C43" s="1"/>
  <c r="H96"/>
  <c r="G96"/>
  <c r="F96"/>
  <c r="E96"/>
  <c r="D96"/>
  <c r="C96"/>
  <c r="E91"/>
  <c r="D91" s="1"/>
  <c r="C91" s="1"/>
  <c r="E75"/>
  <c r="E67" s="1"/>
  <c r="C48"/>
  <c r="H43"/>
  <c r="H52" s="1"/>
  <c r="G43"/>
  <c r="G52" s="1"/>
  <c r="F43"/>
  <c r="F52" s="1"/>
  <c r="E43"/>
  <c r="E52" s="1"/>
  <c r="D43"/>
  <c r="D52" s="1"/>
  <c r="E16"/>
  <c r="D16" s="1"/>
  <c r="C16" s="1"/>
  <c r="F2"/>
  <c r="C2"/>
  <c r="F8" i="58"/>
  <c r="F8" i="59"/>
  <c r="H3" i="31"/>
  <c r="F3"/>
  <c r="C3"/>
  <c r="I9" i="48"/>
  <c r="H3"/>
  <c r="F3"/>
  <c r="C3"/>
  <c r="E30" i="35"/>
  <c r="D30" s="1"/>
  <c r="C30" s="1"/>
  <c r="C69" i="29"/>
  <c r="E64"/>
  <c r="D64" s="1"/>
  <c r="C64" s="1"/>
  <c r="E48"/>
  <c r="E16"/>
  <c r="D48"/>
  <c r="C48" s="1"/>
  <c r="C6" i="35"/>
  <c r="I9" i="31"/>
  <c r="H2" i="62"/>
  <c r="I2" i="30"/>
  <c r="F2"/>
  <c r="D2"/>
  <c r="H3" i="57"/>
  <c r="F3"/>
  <c r="C3"/>
  <c r="F24" i="58"/>
  <c r="I24"/>
  <c r="H24"/>
  <c r="I14"/>
  <c r="H14"/>
  <c r="I2"/>
  <c r="F2"/>
  <c r="C2"/>
  <c r="C12" i="54"/>
  <c r="F25"/>
  <c r="G25"/>
  <c r="D25"/>
  <c r="E25"/>
  <c r="C25"/>
  <c r="B2"/>
  <c r="F2"/>
  <c r="D2"/>
  <c r="J2" i="56"/>
  <c r="G2"/>
  <c r="C2"/>
  <c r="A12"/>
  <c r="A13"/>
  <c r="A11"/>
  <c r="J2" i="55"/>
  <c r="G2"/>
  <c r="C2"/>
  <c r="F11" i="59"/>
  <c r="G73" i="28"/>
  <c r="H73" s="1"/>
  <c r="I73" s="1"/>
  <c r="I2" i="59"/>
  <c r="F2"/>
  <c r="C2"/>
  <c r="B27" i="28"/>
  <c r="E105" i="31" l="1"/>
  <c r="E74"/>
  <c r="F14"/>
  <c r="E14" s="1"/>
  <c r="E119"/>
  <c r="E97"/>
  <c r="E59"/>
  <c r="G14" i="66"/>
  <c r="H14"/>
  <c r="F14"/>
  <c r="E14"/>
  <c r="C52" i="62"/>
  <c r="D75"/>
  <c r="D67" s="1"/>
  <c r="C47"/>
  <c r="D16" i="29"/>
  <c r="C16" s="1"/>
  <c r="H11" i="59"/>
  <c r="J11"/>
  <c r="I11"/>
  <c r="C73" i="28"/>
  <c r="G5" i="60"/>
  <c r="H5" s="1"/>
  <c r="F5"/>
  <c r="A13" i="55"/>
  <c r="A14"/>
  <c r="A10"/>
  <c r="A11"/>
  <c r="A12"/>
  <c r="A9"/>
  <c r="F14" i="58"/>
  <c r="D12" i="54"/>
  <c r="E12"/>
  <c r="F12"/>
  <c r="A10" i="56"/>
  <c r="A9"/>
  <c r="G24" i="54"/>
  <c r="G19"/>
  <c r="G18"/>
  <c r="G10"/>
  <c r="G9"/>
  <c r="G97" i="31" l="1"/>
  <c r="H97"/>
  <c r="F97"/>
  <c r="G105"/>
  <c r="H105"/>
  <c r="F105"/>
  <c r="G59"/>
  <c r="H59"/>
  <c r="F59"/>
  <c r="G119"/>
  <c r="H119"/>
  <c r="F119"/>
  <c r="G74"/>
  <c r="H74"/>
  <c r="F74"/>
  <c r="C75" i="62"/>
  <c r="C67" s="1"/>
  <c r="D73" i="28"/>
  <c r="F17" i="57"/>
  <c r="F91" i="62"/>
  <c r="F30" i="35"/>
  <c r="F64" i="29"/>
  <c r="F75" i="62"/>
  <c r="F67" s="1"/>
  <c r="F16"/>
  <c r="F48" i="29"/>
  <c r="F16"/>
  <c r="J5" i="60"/>
  <c r="I5"/>
  <c r="G12" i="54"/>
  <c r="E73" i="28" l="1"/>
  <c r="G75" i="62"/>
  <c r="G67" s="1"/>
  <c r="G48" i="29"/>
  <c r="G16"/>
  <c r="G17" i="57"/>
  <c r="G91" i="62"/>
  <c r="G30" i="35"/>
  <c r="G64" i="29"/>
  <c r="E72" i="28"/>
  <c r="I97" i="31"/>
  <c r="E122" i="48"/>
  <c r="F107"/>
  <c r="G107" s="1"/>
  <c r="H107" s="1"/>
  <c r="I107" s="1"/>
  <c r="F105"/>
  <c r="G105" s="1"/>
  <c r="H105" s="1"/>
  <c r="I105" s="1"/>
  <c r="E103"/>
  <c r="E106" s="1"/>
  <c r="F101"/>
  <c r="F100"/>
  <c r="G100" s="1"/>
  <c r="H100" s="1"/>
  <c r="I100" s="1"/>
  <c r="F99"/>
  <c r="E96"/>
  <c r="F95"/>
  <c r="G95" s="1"/>
  <c r="H95" s="1"/>
  <c r="I95" s="1"/>
  <c r="I81"/>
  <c r="I80"/>
  <c r="I74"/>
  <c r="H74"/>
  <c r="G74"/>
  <c r="F74"/>
  <c r="E74"/>
  <c r="F104" s="1"/>
  <c r="I73"/>
  <c r="I72"/>
  <c r="I68"/>
  <c r="I67"/>
  <c r="I66"/>
  <c r="H65"/>
  <c r="G65"/>
  <c r="F65"/>
  <c r="E65"/>
  <c r="I64"/>
  <c r="I63"/>
  <c r="I62"/>
  <c r="I60"/>
  <c r="I59"/>
  <c r="H58"/>
  <c r="G58"/>
  <c r="F58"/>
  <c r="E58"/>
  <c r="I42"/>
  <c r="H42"/>
  <c r="G42"/>
  <c r="F42"/>
  <c r="E42"/>
  <c r="I40"/>
  <c r="I52" s="1"/>
  <c r="I82" s="1"/>
  <c r="H35"/>
  <c r="G35"/>
  <c r="F35"/>
  <c r="E35"/>
  <c r="I32"/>
  <c r="I18"/>
  <c r="I113" s="1"/>
  <c r="I118" s="1"/>
  <c r="H18"/>
  <c r="H20" s="1"/>
  <c r="H22" s="1"/>
  <c r="H26" s="1"/>
  <c r="H32" s="1"/>
  <c r="G18"/>
  <c r="G113" s="1"/>
  <c r="G118" s="1"/>
  <c r="F18"/>
  <c r="F113" s="1"/>
  <c r="F118" s="1"/>
  <c r="E18"/>
  <c r="E113" s="1"/>
  <c r="E118" s="1"/>
  <c r="F14"/>
  <c r="G14" s="1"/>
  <c r="E14"/>
  <c r="E93" s="1"/>
  <c r="E98" s="1"/>
  <c r="E111" s="1"/>
  <c r="G16" i="62" l="1"/>
  <c r="I48" i="29"/>
  <c r="I64"/>
  <c r="I74" i="62"/>
  <c r="I90"/>
  <c r="I47" i="29"/>
  <c r="I63"/>
  <c r="I75" i="62"/>
  <c r="I67" s="1"/>
  <c r="I91"/>
  <c r="H17" i="57"/>
  <c r="I16"/>
  <c r="H91" i="62"/>
  <c r="H74"/>
  <c r="I17" i="57"/>
  <c r="H16"/>
  <c r="H90" i="62"/>
  <c r="H75"/>
  <c r="I30" i="35"/>
  <c r="H48" i="29"/>
  <c r="G13" i="58"/>
  <c r="H29" i="35"/>
  <c r="I29"/>
  <c r="F6" i="58"/>
  <c r="G10" i="59"/>
  <c r="H63" i="29"/>
  <c r="H64"/>
  <c r="H30" i="35"/>
  <c r="H47" i="29"/>
  <c r="G23" i="58"/>
  <c r="F6" i="59"/>
  <c r="G11" s="1"/>
  <c r="I58" i="48"/>
  <c r="H36"/>
  <c r="H40" s="1"/>
  <c r="H69"/>
  <c r="E69"/>
  <c r="G69"/>
  <c r="H14"/>
  <c r="H93" s="1"/>
  <c r="H98" s="1"/>
  <c r="H111" s="1"/>
  <c r="F20"/>
  <c r="F22" s="1"/>
  <c r="F26" s="1"/>
  <c r="F32" s="1"/>
  <c r="F36" s="1"/>
  <c r="F40" s="1"/>
  <c r="I65"/>
  <c r="I69" s="1"/>
  <c r="F69"/>
  <c r="I83"/>
  <c r="G104"/>
  <c r="H104" s="1"/>
  <c r="I104" s="1"/>
  <c r="H52"/>
  <c r="H82" s="1"/>
  <c r="H83" s="1"/>
  <c r="H102"/>
  <c r="G93"/>
  <c r="G98" s="1"/>
  <c r="G111" s="1"/>
  <c r="F57"/>
  <c r="E124"/>
  <c r="E109"/>
  <c r="E114" s="1"/>
  <c r="E117" s="1"/>
  <c r="F102"/>
  <c r="G101" s="1"/>
  <c r="F52"/>
  <c r="F82" s="1"/>
  <c r="F83" s="1"/>
  <c r="I14"/>
  <c r="G20"/>
  <c r="G22" s="1"/>
  <c r="G26" s="1"/>
  <c r="G32" s="1"/>
  <c r="G36" s="1"/>
  <c r="G40" s="1"/>
  <c r="I102"/>
  <c r="H113"/>
  <c r="H118" s="1"/>
  <c r="E57"/>
  <c r="F93"/>
  <c r="F98" s="1"/>
  <c r="F111" s="1"/>
  <c r="F94"/>
  <c r="F108"/>
  <c r="E20"/>
  <c r="E22" s="1"/>
  <c r="E26" s="1"/>
  <c r="E32" s="1"/>
  <c r="E36" s="1"/>
  <c r="E40" s="1"/>
  <c r="E52" s="1"/>
  <c r="E82" s="1"/>
  <c r="E83" s="1"/>
  <c r="E85" s="1"/>
  <c r="F129" s="1"/>
  <c r="I20"/>
  <c r="G99"/>
  <c r="H67" i="62" l="1"/>
  <c r="G24" i="58"/>
  <c r="G14"/>
  <c r="F85" i="48"/>
  <c r="G129" s="1"/>
  <c r="H85"/>
  <c r="I129" s="1"/>
  <c r="G57"/>
  <c r="G71" s="1"/>
  <c r="F103"/>
  <c r="F106" s="1"/>
  <c r="I85"/>
  <c r="E119"/>
  <c r="E120"/>
  <c r="I93"/>
  <c r="I98" s="1"/>
  <c r="I111" s="1"/>
  <c r="H57"/>
  <c r="F87"/>
  <c r="F71"/>
  <c r="H99"/>
  <c r="F96"/>
  <c r="G94"/>
  <c r="G87"/>
  <c r="F122"/>
  <c r="G108"/>
  <c r="G102"/>
  <c r="H101" s="1"/>
  <c r="I101" s="1"/>
  <c r="G52"/>
  <c r="G82" s="1"/>
  <c r="G83" s="1"/>
  <c r="G85" s="1"/>
  <c r="H129" s="1"/>
  <c r="E123"/>
  <c r="E87"/>
  <c r="E71"/>
  <c r="F109" l="1"/>
  <c r="F123" s="1"/>
  <c r="G103"/>
  <c r="G106" s="1"/>
  <c r="G109" s="1"/>
  <c r="F124"/>
  <c r="G122"/>
  <c r="H108"/>
  <c r="H103"/>
  <c r="I99"/>
  <c r="I103" s="1"/>
  <c r="H87"/>
  <c r="H71"/>
  <c r="G96"/>
  <c r="H94"/>
  <c r="F114" l="1"/>
  <c r="F117" s="1"/>
  <c r="G123"/>
  <c r="G114"/>
  <c r="H106"/>
  <c r="H109" s="1"/>
  <c r="H122"/>
  <c r="I108"/>
  <c r="H96"/>
  <c r="I94"/>
  <c r="I96" s="1"/>
  <c r="I106"/>
  <c r="G124"/>
  <c r="F60" i="31"/>
  <c r="G60"/>
  <c r="H60"/>
  <c r="F112"/>
  <c r="G112" s="1"/>
  <c r="H112" s="1"/>
  <c r="I112" s="1"/>
  <c r="I32"/>
  <c r="E130"/>
  <c r="F99"/>
  <c r="G99" s="1"/>
  <c r="H99" s="1"/>
  <c r="I99" s="1"/>
  <c r="E110"/>
  <c r="E113" s="1"/>
  <c r="E116" s="1"/>
  <c r="F107"/>
  <c r="G107" s="1"/>
  <c r="H107" s="1"/>
  <c r="I107" s="1"/>
  <c r="F108"/>
  <c r="F100"/>
  <c r="G100" s="1"/>
  <c r="H100" s="1"/>
  <c r="I100" s="1"/>
  <c r="F101"/>
  <c r="G101" s="1"/>
  <c r="H101" s="1"/>
  <c r="I101" s="1"/>
  <c r="E102"/>
  <c r="F106"/>
  <c r="G106" s="1"/>
  <c r="H106" s="1"/>
  <c r="F114"/>
  <c r="G114" s="1"/>
  <c r="H114" s="1"/>
  <c r="I114" s="1"/>
  <c r="E67"/>
  <c r="F115" s="1"/>
  <c r="E60"/>
  <c r="F98" s="1"/>
  <c r="G98" s="1"/>
  <c r="I62"/>
  <c r="I61"/>
  <c r="F77"/>
  <c r="G77"/>
  <c r="H77"/>
  <c r="I77"/>
  <c r="E77"/>
  <c r="F111" s="1"/>
  <c r="I64"/>
  <c r="I65"/>
  <c r="I66"/>
  <c r="F67"/>
  <c r="G67"/>
  <c r="G71" s="1"/>
  <c r="H67"/>
  <c r="I68"/>
  <c r="I69"/>
  <c r="I70"/>
  <c r="I75"/>
  <c r="I76"/>
  <c r="I83"/>
  <c r="I84"/>
  <c r="I14"/>
  <c r="F42"/>
  <c r="G42"/>
  <c r="H42"/>
  <c r="I42"/>
  <c r="E42"/>
  <c r="I40"/>
  <c r="E35"/>
  <c r="F18"/>
  <c r="G18"/>
  <c r="G20" s="1"/>
  <c r="H18"/>
  <c r="H20" s="1"/>
  <c r="I18"/>
  <c r="I20" s="1"/>
  <c r="E18"/>
  <c r="E20" s="1"/>
  <c r="E22" s="1"/>
  <c r="F35"/>
  <c r="G35"/>
  <c r="H35"/>
  <c r="D69" i="29"/>
  <c r="E69"/>
  <c r="F69"/>
  <c r="G69"/>
  <c r="H69"/>
  <c r="F2" i="35"/>
  <c r="C2"/>
  <c r="H35" i="29"/>
  <c r="G35"/>
  <c r="F35"/>
  <c r="E35"/>
  <c r="D35"/>
  <c r="C39"/>
  <c r="C29"/>
  <c r="C35" s="1"/>
  <c r="D25"/>
  <c r="E25"/>
  <c r="F25"/>
  <c r="G25"/>
  <c r="H25"/>
  <c r="C25"/>
  <c r="F2"/>
  <c r="C2"/>
  <c r="B28" i="28"/>
  <c r="B29"/>
  <c r="B30"/>
  <c r="F128" i="48" l="1"/>
  <c r="F127" s="1"/>
  <c r="H2" i="35"/>
  <c r="H2" i="29"/>
  <c r="I109" i="48"/>
  <c r="I123" s="1"/>
  <c r="H124"/>
  <c r="H114"/>
  <c r="H117" s="1"/>
  <c r="H123"/>
  <c r="F119"/>
  <c r="F120"/>
  <c r="I124"/>
  <c r="I122"/>
  <c r="G117"/>
  <c r="G128"/>
  <c r="G127" s="1"/>
  <c r="H71" i="31"/>
  <c r="I60"/>
  <c r="I52"/>
  <c r="I85" s="1"/>
  <c r="I86" s="1"/>
  <c r="G111"/>
  <c r="I106"/>
  <c r="E131"/>
  <c r="E122"/>
  <c r="I121"/>
  <c r="I126" s="1"/>
  <c r="I109"/>
  <c r="E132"/>
  <c r="E121"/>
  <c r="E126" s="1"/>
  <c r="F121"/>
  <c r="F126" s="1"/>
  <c r="G121"/>
  <c r="G126" s="1"/>
  <c r="F71"/>
  <c r="H121"/>
  <c r="H126" s="1"/>
  <c r="G115"/>
  <c r="F102"/>
  <c r="I67"/>
  <c r="I71" s="1"/>
  <c r="E71"/>
  <c r="H14"/>
  <c r="G14"/>
  <c r="F20"/>
  <c r="G22"/>
  <c r="H22"/>
  <c r="E26"/>
  <c r="E32" s="1"/>
  <c r="F22"/>
  <c r="I119" l="1"/>
  <c r="I105"/>
  <c r="I114" i="48"/>
  <c r="I128" s="1"/>
  <c r="I127" s="1"/>
  <c r="H128"/>
  <c r="H127" s="1"/>
  <c r="H120"/>
  <c r="H119"/>
  <c r="G119"/>
  <c r="G120"/>
  <c r="H90" i="31"/>
  <c r="H73"/>
  <c r="E90"/>
  <c r="E73"/>
  <c r="H111"/>
  <c r="E125"/>
  <c r="H98"/>
  <c r="G102"/>
  <c r="H115"/>
  <c r="I88"/>
  <c r="E36"/>
  <c r="F26"/>
  <c r="F32" s="1"/>
  <c r="H26"/>
  <c r="H32" s="1"/>
  <c r="G26"/>
  <c r="G32" s="1"/>
  <c r="I117" i="48" l="1"/>
  <c r="I120" s="1"/>
  <c r="F73" i="31"/>
  <c r="F90"/>
  <c r="G90"/>
  <c r="G73"/>
  <c r="E127"/>
  <c r="E128"/>
  <c r="I111"/>
  <c r="I98"/>
  <c r="I102" s="1"/>
  <c r="H102"/>
  <c r="I115"/>
  <c r="E40"/>
  <c r="E52" s="1"/>
  <c r="H36"/>
  <c r="F36"/>
  <c r="G36"/>
  <c r="I119" i="48" l="1"/>
  <c r="E85" i="31"/>
  <c r="E86" s="1"/>
  <c r="E88" s="1"/>
  <c r="F137" s="1"/>
  <c r="F130"/>
  <c r="G40"/>
  <c r="G52" s="1"/>
  <c r="H40"/>
  <c r="H52" s="1"/>
  <c r="F40"/>
  <c r="F52" s="1"/>
  <c r="H130" l="1"/>
  <c r="G109"/>
  <c r="H109"/>
  <c r="G130"/>
  <c r="F109"/>
  <c r="F85"/>
  <c r="F86" s="1"/>
  <c r="F88" s="1"/>
  <c r="G137" s="1"/>
  <c r="G85"/>
  <c r="G86" s="1"/>
  <c r="G88" s="1"/>
  <c r="H137" s="1"/>
  <c r="G108" l="1"/>
  <c r="F110"/>
  <c r="H85"/>
  <c r="H86" s="1"/>
  <c r="H88" s="1"/>
  <c r="I137" s="1"/>
  <c r="I130"/>
  <c r="F113" l="1"/>
  <c r="H108"/>
  <c r="G110"/>
  <c r="F116" l="1"/>
  <c r="F132"/>
  <c r="G113"/>
  <c r="I108"/>
  <c r="I110" s="1"/>
  <c r="H110"/>
  <c r="H113" l="1"/>
  <c r="G116"/>
  <c r="G132"/>
  <c r="I113"/>
  <c r="F122"/>
  <c r="F131"/>
  <c r="H116" l="1"/>
  <c r="H132"/>
  <c r="G122"/>
  <c r="G131"/>
  <c r="I116"/>
  <c r="I132"/>
  <c r="F136"/>
  <c r="F135" s="1"/>
  <c r="F125"/>
  <c r="F128" l="1"/>
  <c r="F127"/>
  <c r="I122"/>
  <c r="I131"/>
  <c r="H122"/>
  <c r="H131"/>
  <c r="G125"/>
  <c r="G136"/>
  <c r="G135" s="1"/>
  <c r="H125" l="1"/>
  <c r="H136"/>
  <c r="H135" s="1"/>
  <c r="G128"/>
  <c r="G127"/>
  <c r="I136"/>
  <c r="I135" s="1"/>
  <c r="I125"/>
  <c r="H128" l="1"/>
  <c r="H127"/>
  <c r="I127"/>
  <c r="I128"/>
</calcChain>
</file>

<file path=xl/sharedStrings.xml><?xml version="1.0" encoding="utf-8"?>
<sst xmlns="http://schemas.openxmlformats.org/spreadsheetml/2006/main" count="1129" uniqueCount="519">
  <si>
    <t>Fonction</t>
  </si>
  <si>
    <t>Adresse</t>
  </si>
  <si>
    <t>-</t>
  </si>
  <si>
    <t>Activité réelle</t>
  </si>
  <si>
    <t>Année</t>
  </si>
  <si>
    <t>Unité</t>
  </si>
  <si>
    <t>en cours</t>
  </si>
  <si>
    <t>APPROVISIONNEMENTS</t>
  </si>
  <si>
    <t>Autres</t>
  </si>
  <si>
    <t>TOTAL</t>
  </si>
  <si>
    <t>PRODUITS FABRIQUES</t>
  </si>
  <si>
    <t>% CA</t>
  </si>
  <si>
    <t>GMS</t>
  </si>
  <si>
    <t>RHD</t>
  </si>
  <si>
    <t>Intervention, stockage</t>
  </si>
  <si>
    <t>Cessions intra-groupe</t>
  </si>
  <si>
    <t>Activité prévisionnelle</t>
  </si>
  <si>
    <t>DEBOUCHES</t>
  </si>
  <si>
    <t xml:space="preserve">Industriels transformateurs </t>
  </si>
  <si>
    <t>Innovation</t>
  </si>
  <si>
    <t>Code postal</t>
  </si>
  <si>
    <t>Raison sociale</t>
  </si>
  <si>
    <t>N</t>
  </si>
  <si>
    <t>N-1</t>
  </si>
  <si>
    <t>N+1</t>
  </si>
  <si>
    <t>N+2</t>
  </si>
  <si>
    <t>Autres achats et charges externes</t>
  </si>
  <si>
    <t>Impôts et taxes</t>
  </si>
  <si>
    <t>Charges de personnel</t>
  </si>
  <si>
    <t>Charges exceptionnelles</t>
  </si>
  <si>
    <t>N+3</t>
  </si>
  <si>
    <t>CHIFFRE D'AFFAIRES (HT)</t>
  </si>
  <si>
    <t xml:space="preserve">     dont Export</t>
  </si>
  <si>
    <t>PRODUCTION</t>
  </si>
  <si>
    <t>MARGE BRUTE</t>
  </si>
  <si>
    <t>VALEUR AJOUTEE</t>
  </si>
  <si>
    <t>Subvention d’exploitation</t>
  </si>
  <si>
    <t>EXCEDENT BRUT D’EXPLOITATION</t>
  </si>
  <si>
    <t>Dotation aux amortissements (a)</t>
  </si>
  <si>
    <r>
      <t xml:space="preserve">Dotation Prov.  </t>
    </r>
    <r>
      <rPr>
        <b/>
        <sz val="9"/>
        <rFont val="Arial"/>
        <family val="2"/>
      </rPr>
      <t xml:space="preserve">   </t>
    </r>
    <r>
      <rPr>
        <sz val="9"/>
        <rFont val="Arial"/>
        <family val="2"/>
      </rPr>
      <t xml:space="preserve"> (b)</t>
    </r>
  </si>
  <si>
    <t>RÉSULTAT COURANT AVANT IMPOTS</t>
  </si>
  <si>
    <t>Produits exceptionnels</t>
  </si>
  <si>
    <t>RESULTAT EXCEPTIONNEL</t>
  </si>
  <si>
    <t>Participation des salariés</t>
  </si>
  <si>
    <t>Impôts sur les bénéfices</t>
  </si>
  <si>
    <t>RÉSULTAT DE L’EXERCICE (i)</t>
  </si>
  <si>
    <t>EMPLOIS (en k€)</t>
  </si>
  <si>
    <t>CUMUL</t>
  </si>
  <si>
    <t>RESSOURCES (en k€)</t>
  </si>
  <si>
    <t>Augmentation capital social libéré</t>
  </si>
  <si>
    <t>Apport en compte courant du groupe</t>
  </si>
  <si>
    <t>Hypothèses de subventions d'invt:</t>
  </si>
  <si>
    <t>Investissements financiers</t>
  </si>
  <si>
    <t xml:space="preserve">     dont participations</t>
  </si>
  <si>
    <t>Prix de vente des immobilisations cédées</t>
  </si>
  <si>
    <t>Rembours. de comptes courants</t>
  </si>
  <si>
    <t>Augmentation DLMT</t>
  </si>
  <si>
    <t>Remboursement DLMT</t>
  </si>
  <si>
    <t xml:space="preserve">     anciennes </t>
  </si>
  <si>
    <t xml:space="preserve">     nouvelles</t>
  </si>
  <si>
    <t>Dividendes (sur résultat n)</t>
  </si>
  <si>
    <t>VARIATION        F.R.</t>
  </si>
  <si>
    <t>ACTIF (k€)</t>
  </si>
  <si>
    <t>PASSIF (k€)</t>
  </si>
  <si>
    <t xml:space="preserve">Capital social libéré                     </t>
  </si>
  <si>
    <t xml:space="preserve">Réserves                                         </t>
  </si>
  <si>
    <t xml:space="preserve">Report à nouveau     </t>
  </si>
  <si>
    <t xml:space="preserve">      dont Crédit Bail</t>
  </si>
  <si>
    <t>Résultat net conservé</t>
  </si>
  <si>
    <t>TOTAL CAPITAUX PROPRES</t>
  </si>
  <si>
    <t>Immo. financières</t>
  </si>
  <si>
    <t>Subventions d'investissement</t>
  </si>
  <si>
    <t xml:space="preserve">      dont titres de participation</t>
  </si>
  <si>
    <t>Autres fonds propres</t>
  </si>
  <si>
    <t>TOT. ACTIF IMMOBILISE  NET</t>
  </si>
  <si>
    <t>TOTAL CAP. PROPRES et assimilés</t>
  </si>
  <si>
    <t>Fonds de roulement</t>
  </si>
  <si>
    <t>Compte Courant &gt; 1 an du groupe</t>
  </si>
  <si>
    <t>Production</t>
  </si>
  <si>
    <t>BFR</t>
  </si>
  <si>
    <t>TOT. CAPITAUX PERMANENTS</t>
  </si>
  <si>
    <t>F.R (% Prod)</t>
  </si>
  <si>
    <t>B.F.R. (% Prod)</t>
  </si>
  <si>
    <t>CAP PROPRES /PERMAN. (%)</t>
  </si>
  <si>
    <t>F.R./  B.F.R. (%)</t>
  </si>
  <si>
    <t>DETTES &gt; 1AN / CAP PROPRES et ass.</t>
  </si>
  <si>
    <t>Trésorerie (% Prod)</t>
  </si>
  <si>
    <t>Vérification</t>
  </si>
  <si>
    <t>TER</t>
  </si>
  <si>
    <t>Haut de Bilan</t>
  </si>
  <si>
    <t>LOCALISATION DU PROJET</t>
  </si>
  <si>
    <t>Nom du projet</t>
  </si>
  <si>
    <t>Projet porté par un opérateur unique</t>
  </si>
  <si>
    <t>Partenaire 2</t>
  </si>
  <si>
    <t>Partenaire 3</t>
  </si>
  <si>
    <t>Partenaire 4</t>
  </si>
  <si>
    <t xml:space="preserve">Partenaire 1* </t>
  </si>
  <si>
    <t>Type</t>
  </si>
  <si>
    <t>SIREN</t>
  </si>
  <si>
    <t>Mail</t>
  </si>
  <si>
    <t>Acronyme projet</t>
  </si>
  <si>
    <t>AAP</t>
  </si>
  <si>
    <t>Commune</t>
  </si>
  <si>
    <t>SIRET de l'établissement porteur du projet si existant</t>
  </si>
  <si>
    <t>Appartenance à un groupe</t>
  </si>
  <si>
    <t>Taille</t>
  </si>
  <si>
    <t>Données contact</t>
  </si>
  <si>
    <t>Nom Personne Contact</t>
  </si>
  <si>
    <t>Teléphone</t>
  </si>
  <si>
    <t>ou</t>
  </si>
  <si>
    <r>
      <t xml:space="preserve">LISTE DES PARTENAIRES  </t>
    </r>
    <r>
      <rPr>
        <i/>
        <sz val="10"/>
        <color theme="1"/>
        <rFont val="Arial"/>
        <family val="2"/>
      </rPr>
      <t>(en cas de porteur unique ne renseigner que la première ligne)</t>
    </r>
  </si>
  <si>
    <t>Montant estimé du projet (€)</t>
  </si>
  <si>
    <t>Montant de subvention P3A demandée (€)</t>
  </si>
  <si>
    <t>Nom du site</t>
  </si>
  <si>
    <t>Type d'équipement</t>
  </si>
  <si>
    <t>Filière</t>
  </si>
  <si>
    <t>Capacité</t>
  </si>
  <si>
    <t>% Utilisation</t>
  </si>
  <si>
    <t>Effectif</t>
  </si>
  <si>
    <t>Dep.</t>
  </si>
  <si>
    <t>SIRET Exploitant</t>
  </si>
  <si>
    <t>20 signes max</t>
  </si>
  <si>
    <t>Aide : Cette fiche liste les données clés du projet, du porteur principal et de ses éventuels partenaires. L'acronyme (ou libellé court) choisi pour le projet servira de référence dans la suite du dossier.</t>
  </si>
  <si>
    <t>COPRODUITS et Perte</t>
  </si>
  <si>
    <t xml:space="preserve">dont import </t>
  </si>
  <si>
    <t>+ Ajouter des lignes si necessaire</t>
  </si>
  <si>
    <t>DEBOUCHES  PASSES et PREVISIONNEL de l'ENTREPRISE</t>
  </si>
  <si>
    <t>Type d'emploi</t>
  </si>
  <si>
    <t>CDI</t>
  </si>
  <si>
    <t>CDD</t>
  </si>
  <si>
    <t>Total</t>
  </si>
  <si>
    <t>Produit 1**</t>
  </si>
  <si>
    <t>Produit 2**</t>
  </si>
  <si>
    <t>Produit 3**</t>
  </si>
  <si>
    <t>Produit 4**</t>
  </si>
  <si>
    <t>CoProduit 1**</t>
  </si>
  <si>
    <t>CoProduit 2**</t>
  </si>
  <si>
    <r>
      <t>Appro 1</t>
    </r>
    <r>
      <rPr>
        <b/>
        <sz val="8"/>
        <color rgb="FFC00000"/>
        <rFont val="Arial"/>
        <family val="2"/>
      </rPr>
      <t>**</t>
    </r>
  </si>
  <si>
    <r>
      <t>Appro 2</t>
    </r>
    <r>
      <rPr>
        <b/>
        <sz val="8"/>
        <color rgb="FFC00000"/>
        <rFont val="Arial"/>
        <family val="2"/>
      </rPr>
      <t>**</t>
    </r>
  </si>
  <si>
    <r>
      <t>Appro 3</t>
    </r>
    <r>
      <rPr>
        <b/>
        <sz val="8"/>
        <color rgb="FFC00000"/>
        <rFont val="Arial"/>
        <family val="2"/>
      </rPr>
      <t>**</t>
    </r>
  </si>
  <si>
    <r>
      <t>Appro 4</t>
    </r>
    <r>
      <rPr>
        <b/>
        <sz val="8"/>
        <color rgb="FFC00000"/>
        <rFont val="Arial"/>
        <family val="2"/>
      </rPr>
      <t>**</t>
    </r>
  </si>
  <si>
    <r>
      <t>Appro 5</t>
    </r>
    <r>
      <rPr>
        <b/>
        <sz val="8"/>
        <color rgb="FFC00000"/>
        <rFont val="Arial"/>
        <family val="2"/>
      </rPr>
      <t>**</t>
    </r>
  </si>
  <si>
    <t>dont export</t>
  </si>
  <si>
    <t>Civile</t>
  </si>
  <si>
    <t>Comptable</t>
  </si>
  <si>
    <t xml:space="preserve">Période considérée* </t>
  </si>
  <si>
    <t>* Préciser si l'activité est décrite par année civile ou année comptable si différente</t>
  </si>
  <si>
    <t>VOLUMES  PASSES et PREVISIONNELS de l'ENTREPRISE</t>
  </si>
  <si>
    <t>Export hors UE</t>
  </si>
  <si>
    <r>
      <t>Export et échanges UE</t>
    </r>
    <r>
      <rPr>
        <sz val="9"/>
        <rFont val="Arial"/>
        <family val="2"/>
      </rPr>
      <t xml:space="preserve">              
</t>
    </r>
  </si>
  <si>
    <r>
      <t xml:space="preserve">Autres </t>
    </r>
    <r>
      <rPr>
        <sz val="9"/>
        <rFont val="Arial"/>
        <family val="2"/>
      </rPr>
      <t xml:space="preserve">(préciser) </t>
    </r>
    <r>
      <rPr>
        <sz val="11"/>
        <rFont val="Arial"/>
        <family val="2"/>
      </rPr>
      <t xml:space="preserve">: </t>
    </r>
  </si>
  <si>
    <t>EMPLOI  PASSES et PREVISIONNELS de l'ENTREPRISE</t>
  </si>
  <si>
    <t>En % du CA</t>
  </si>
  <si>
    <t>ETP</t>
  </si>
  <si>
    <t>RÉSULTAT D’EXPLOITATION</t>
  </si>
  <si>
    <t>Produits financiers</t>
  </si>
  <si>
    <t>Charges financières</t>
  </si>
  <si>
    <t>RESULTAT FINANCIER</t>
  </si>
  <si>
    <t>* Investissement en Crédit Bail</t>
  </si>
  <si>
    <t>Compte de Résultat Prévisionnel</t>
  </si>
  <si>
    <t>Date de fin d'exercice comptable</t>
  </si>
  <si>
    <t>Année N</t>
  </si>
  <si>
    <t>Production immobilisée et stockée</t>
  </si>
  <si>
    <t>=</t>
  </si>
  <si>
    <t>Achat de MP et march yc var. Stocks</t>
  </si>
  <si>
    <t>+</t>
  </si>
  <si>
    <t>Détail RESULTAT EXCEPTIONNEL</t>
  </si>
  <si>
    <t>CAF calculée  = i + (a+b-c-d-e-f+g+h)</t>
  </si>
  <si>
    <t>CAF corrigée si necessaire</t>
  </si>
  <si>
    <t>dont projet d'investissement présenté</t>
  </si>
  <si>
    <t xml:space="preserve">TOTAL emplois </t>
  </si>
  <si>
    <t>FranceAgriMer</t>
  </si>
  <si>
    <t>Région</t>
  </si>
  <si>
    <t>FEADER</t>
  </si>
  <si>
    <t xml:space="preserve">TOTAL ressources </t>
  </si>
  <si>
    <t xml:space="preserve">   correspondant au projet présenté (non-éligible)</t>
  </si>
  <si>
    <t xml:space="preserve">   correspondant aux autres investissements</t>
  </si>
  <si>
    <t>Capacité Rembours. (Dettes &gt; 1 an  / C.A.F.)</t>
  </si>
  <si>
    <t>dont autres investissements de diversification/augmentation capacité…</t>
  </si>
  <si>
    <t>dont investissement de renouvellement</t>
  </si>
  <si>
    <t>Autes collectiviités</t>
  </si>
  <si>
    <t>C.A.F.</t>
  </si>
  <si>
    <t>COMPTE DE RESULTAT (en K€)</t>
  </si>
  <si>
    <t>Investissements d'exploitation*</t>
  </si>
  <si>
    <t>FR, BFR, Trésorerie</t>
  </si>
  <si>
    <t>Contrôle cohérence Plan de Financement / Haut de Bilan</t>
  </si>
  <si>
    <t>Reprise / Amort   (c)</t>
  </si>
  <si>
    <t>Reprise / Prov.   (d)</t>
  </si>
  <si>
    <t xml:space="preserve">     dont quote-part subv. inv.  (e)</t>
  </si>
  <si>
    <t xml:space="preserve">     dont PV des immo. cédées (f)</t>
  </si>
  <si>
    <t xml:space="preserve">     dont Rep. sur Prov. excep et Transf. de charges (g)</t>
  </si>
  <si>
    <t xml:space="preserve">     dont VN des immo. cédées (h)</t>
  </si>
  <si>
    <t xml:space="preserve">     dont Dot. Amort. Excep. (i)</t>
  </si>
  <si>
    <t xml:space="preserve">     dont Dot. Amort. Prov.  Excep(j)</t>
  </si>
  <si>
    <t>Plan de financement - Tableau Emplois - Ressources</t>
  </si>
  <si>
    <r>
      <t>Immo. Incorporelles et corporelles</t>
    </r>
    <r>
      <rPr>
        <sz val="9"/>
        <rFont val="Arial"/>
        <family val="2"/>
      </rPr>
      <t xml:space="preserve"> (yc C Bail)</t>
    </r>
  </si>
  <si>
    <r>
      <t xml:space="preserve">D.L.M.T. (banque + dettes &gt; 1an) </t>
    </r>
    <r>
      <rPr>
        <sz val="9"/>
        <rFont val="Arial"/>
        <family val="2"/>
      </rPr>
      <t>(yc C bail)</t>
    </r>
  </si>
  <si>
    <t>EMPLOI  PASSES et PREVISIONNELS du Groupe</t>
  </si>
  <si>
    <r>
      <t xml:space="preserve">+ </t>
    </r>
    <r>
      <rPr>
        <i/>
        <sz val="9"/>
        <color rgb="FFC00000"/>
        <rFont val="Arial"/>
        <family val="2"/>
      </rPr>
      <t>Ajouter des lignes si partenaires supplémentaires</t>
    </r>
  </si>
  <si>
    <t>Compte de Résultat Prévisionnel CONSOLIDE</t>
  </si>
  <si>
    <t>Nom du Groupe</t>
  </si>
  <si>
    <t>SIREN Entité Consolidante</t>
  </si>
  <si>
    <t>Plan de financement  consolidé</t>
  </si>
  <si>
    <t>Haut de Bilan consolidé</t>
  </si>
  <si>
    <t xml:space="preserve">   correspondant au projet présenté </t>
  </si>
  <si>
    <t>Paramètres</t>
  </si>
  <si>
    <t>Les données financières doivent être renseignées en K€</t>
  </si>
  <si>
    <t>FR, BFR, Trésorerie (K€)</t>
  </si>
  <si>
    <t>Contrôle cohérence Plan de Financement / Haut de Bilan - Cadre réservé FAM</t>
  </si>
  <si>
    <t>Lait</t>
  </si>
  <si>
    <t>Date de cloture d'exercice</t>
  </si>
  <si>
    <t>% MB</t>
  </si>
  <si>
    <t>% Résultat</t>
  </si>
  <si>
    <t>REPARTITION DU CA et de la RENTABILITE par FILIERE ou METIER</t>
  </si>
  <si>
    <t xml:space="preserve">Acronyme* </t>
  </si>
  <si>
    <t xml:space="preserve">* ou libellé court </t>
  </si>
  <si>
    <t xml:space="preserve">  </t>
  </si>
  <si>
    <t xml:space="preserve">      </t>
  </si>
  <si>
    <t>PROJET AGRICOLES ET AGROALIMENTAIRES d’AVENIR</t>
  </si>
  <si>
    <t>FICHES PROJET</t>
  </si>
  <si>
    <t>Fiche 1</t>
  </si>
  <si>
    <t>Fiche 2</t>
  </si>
  <si>
    <t>Fiche 3</t>
  </si>
  <si>
    <t>Fiche 4</t>
  </si>
  <si>
    <t>Fiche 5</t>
  </si>
  <si>
    <t>Fiche 6</t>
  </si>
  <si>
    <t>Fiche 7</t>
  </si>
  <si>
    <t>Fiche 8</t>
  </si>
  <si>
    <t>Fiche 9</t>
  </si>
  <si>
    <t>CHECK LIST</t>
  </si>
  <si>
    <t>Donnèes financières</t>
  </si>
  <si>
    <t>Données d'activité</t>
  </si>
  <si>
    <t>Liste des équipements</t>
  </si>
  <si>
    <t>Données d'activité consolidée</t>
  </si>
  <si>
    <t>Données financières consolidée</t>
  </si>
  <si>
    <r>
      <t xml:space="preserve">Description - Résumé non confidentiel
</t>
    </r>
    <r>
      <rPr>
        <i/>
        <sz val="9"/>
        <rFont val="Arial"/>
        <family val="2"/>
      </rPr>
      <t>10 lignes max</t>
    </r>
  </si>
  <si>
    <t>Objectifs du projets</t>
  </si>
  <si>
    <t>Modalité de calcul</t>
  </si>
  <si>
    <t>Etat de l'art / Verrous / Solution</t>
  </si>
  <si>
    <t>Etat de l'Art</t>
  </si>
  <si>
    <t>Verrous</t>
  </si>
  <si>
    <t>Solutions</t>
  </si>
  <si>
    <t>Partenaire</t>
  </si>
  <si>
    <t>Compétences apportées au projet</t>
  </si>
  <si>
    <t>Rôles, Compétences apportés, Retours</t>
  </si>
  <si>
    <t>Calendrier des dépenses</t>
  </si>
  <si>
    <t>Ressources mobilisées</t>
  </si>
  <si>
    <t>Cash</t>
  </si>
  <si>
    <t>RH</t>
  </si>
  <si>
    <t>Biens immatériels (licences, logiciels, brevets, …)</t>
  </si>
  <si>
    <t>Immobiliers/foncier/mobiliers, équipements de travail, …</t>
  </si>
  <si>
    <t>Équipements/matériels scientifiques</t>
  </si>
  <si>
    <t>Privé-autres</t>
  </si>
  <si>
    <t>Public-bénéficiaires</t>
  </si>
  <si>
    <t>Public-Autres</t>
  </si>
  <si>
    <t>Public - Aides PIA</t>
  </si>
  <si>
    <t>Public - Aides État-Autre (hors enveloppe PIA)</t>
  </si>
  <si>
    <t>Public - Aides Collectivités territoriales</t>
  </si>
  <si>
    <t>Uniquement pour partenaire de type ENTREPRISE</t>
  </si>
  <si>
    <t>Uniquement pour partenaire de type ENTREPRISE appartenant à un GROUPE</t>
  </si>
  <si>
    <t>Fiche 10</t>
  </si>
  <si>
    <t>Fiche 11</t>
  </si>
  <si>
    <r>
      <rPr>
        <b/>
        <sz val="11"/>
        <color theme="1"/>
        <rFont val="Calibri"/>
        <family val="2"/>
        <scheme val="minor"/>
      </rPr>
      <t>FICHE PARTENAIRE</t>
    </r>
    <r>
      <rPr>
        <sz val="11"/>
        <color theme="1"/>
        <rFont val="Calibri"/>
        <family val="2"/>
        <scheme val="minor"/>
      </rPr>
      <t xml:space="preserve"> (à remplir pour chaque partenaire)</t>
    </r>
  </si>
  <si>
    <r>
      <t xml:space="preserve">Fiches PROJET </t>
    </r>
    <r>
      <rPr>
        <sz val="11"/>
        <color theme="1"/>
        <rFont val="Calibri"/>
        <family val="2"/>
        <scheme val="minor"/>
      </rPr>
      <t>(à remplir par le porteur)</t>
    </r>
  </si>
  <si>
    <t>R&amp;D Contexte</t>
  </si>
  <si>
    <t>Nature cofinancement</t>
  </si>
  <si>
    <t>Investissement matériel (hors R&amp;D)</t>
  </si>
  <si>
    <t>Investissement immatériel (hors R&amp;D)</t>
  </si>
  <si>
    <t>Coût R&amp;D</t>
  </si>
  <si>
    <t>TOTAL dépenses</t>
  </si>
  <si>
    <t>Catégorie</t>
  </si>
  <si>
    <t>Commercial et Financier</t>
  </si>
  <si>
    <t>Social et Economique</t>
  </si>
  <si>
    <t>Environnemental - Energie renouvellable</t>
  </si>
  <si>
    <t>Environnemental - Efficacité énergétique</t>
  </si>
  <si>
    <t>Environnemental - Climat- Reduction GES</t>
  </si>
  <si>
    <t>Environnemental - Pollution Air</t>
  </si>
  <si>
    <t>Environnemental - Qualité eau</t>
  </si>
  <si>
    <t>Environnemental - Reduction déchet</t>
  </si>
  <si>
    <t>Environnemental -Biodiversité</t>
  </si>
  <si>
    <t>Environnemental - Sociétal</t>
  </si>
  <si>
    <t xml:space="preserve">Indicateur </t>
  </si>
  <si>
    <t>Impact</t>
  </si>
  <si>
    <t>Année fin des investissement (J)</t>
  </si>
  <si>
    <t>J</t>
  </si>
  <si>
    <t>J+2</t>
  </si>
  <si>
    <t>J+1</t>
  </si>
  <si>
    <t>Phase d'execution ou d'industrialisation</t>
  </si>
  <si>
    <t>Commentaire (partenaire concerné, modalités évaluation...)</t>
  </si>
  <si>
    <t>Mise en place de process d'embalage innovant</t>
  </si>
  <si>
    <t>Nombre de brevet déposés</t>
  </si>
  <si>
    <t>Augmentation de l'activité du porteur</t>
  </si>
  <si>
    <t>CA (N+1-N)/N</t>
  </si>
  <si>
    <t>Evaluation sur liasse fiscale</t>
  </si>
  <si>
    <t>Positionnement d'un produit innovant à l'export</t>
  </si>
  <si>
    <t>Augmentation du CA export</t>
  </si>
  <si>
    <t>Création d'emploi</t>
  </si>
  <si>
    <t>Maintien d'emploi</t>
  </si>
  <si>
    <t>Nb CDD transformés en CDI</t>
  </si>
  <si>
    <t>Intégration du projet au sein de la filière</t>
  </si>
  <si>
    <t>Nb utilisateur en prestation</t>
  </si>
  <si>
    <t>Mise à disposition d'un outil de test pour les opérateurs régionaux</t>
  </si>
  <si>
    <t>Contrôlable sur facture</t>
  </si>
  <si>
    <t>Poids de l'emballage par rapport au poids du produit finis</t>
  </si>
  <si>
    <t>Poids emballages/Poids produits finis</t>
  </si>
  <si>
    <t>Objectifs</t>
  </si>
  <si>
    <t>+ Ajouter des lignes si necessaire / Utiliser la touche Ctrl pour revenir à la ligne</t>
  </si>
  <si>
    <t>Plan de financement du projet</t>
  </si>
  <si>
    <t xml:space="preserve">Objectifs </t>
  </si>
  <si>
    <t xml:space="preserve">Impacts </t>
  </si>
  <si>
    <t>Impacts</t>
  </si>
  <si>
    <t>Critère</t>
  </si>
  <si>
    <t>Chiffre d'affaire (K€)</t>
  </si>
  <si>
    <t>part CA</t>
  </si>
  <si>
    <r>
      <t>Aide : Cette fiche donne des exemples d'impacts pour un projet de R&amp;D axé sur un emballage innovant permettant de développer les parts de marchés en France et à l'export du porteur tout en offrant un accés au procédé à un ensemble d'opérateurs nationaux</t>
    </r>
    <r>
      <rPr>
        <i/>
        <sz val="10"/>
        <color rgb="FFC00000"/>
        <rFont val="Arial"/>
        <family val="2"/>
      </rPr>
      <t xml:space="preserve">
</t>
    </r>
  </si>
  <si>
    <t>+ Ajouter des lignes si necessaire / Utiliser la touche CTRL pour revenir à la ligne</t>
  </si>
  <si>
    <t>VOLUMES  PASSES et PREVISIONNELS du site concerné par le projet</t>
  </si>
  <si>
    <t>Grandes cultures</t>
  </si>
  <si>
    <t>Sucre</t>
  </si>
  <si>
    <t>Viandes de boucherie</t>
  </si>
  <si>
    <t>Volailles et assimilés</t>
  </si>
  <si>
    <t>Pêche et aquaculture</t>
  </si>
  <si>
    <t>Fruits et légumes</t>
  </si>
  <si>
    <t>Horticulture</t>
  </si>
  <si>
    <t>Vin et cidre</t>
  </si>
  <si>
    <t>Autres filières</t>
  </si>
  <si>
    <t>Multifilière</t>
  </si>
  <si>
    <t>PPAM (Plante médicinale et aromatique</t>
  </si>
  <si>
    <t>** Remplacer les intitulés Appro, Produit, Coproduit par les matières pertinentes pour l'analyse de l'activité de votre entreprise</t>
  </si>
  <si>
    <t>Répartition de l'activité et de la rentabilité par filière/pôle</t>
  </si>
  <si>
    <t>NATURE_FINANCEMENT</t>
  </si>
  <si>
    <t>TYPE_IMPACT</t>
  </si>
  <si>
    <t>TYPE_FINANCEMENT</t>
  </si>
  <si>
    <t>AXES_AAP</t>
  </si>
  <si>
    <r>
      <t> </t>
    </r>
    <r>
      <rPr>
        <sz val="10"/>
        <rFont val="Calibri"/>
        <family val="2"/>
        <scheme val="minor"/>
      </rPr>
      <t>sub</t>
    </r>
  </si>
  <si>
    <r>
      <t> </t>
    </r>
    <r>
      <rPr>
        <sz val="10"/>
        <rFont val="Calibri"/>
        <family val="2"/>
        <scheme val="minor"/>
      </rPr>
      <t>apportd'un organisme de recherche par exemple si il est bénéficiaire de la sub du PIA</t>
    </r>
  </si>
  <si>
    <t>commentaire</t>
  </si>
  <si>
    <t>Rôles des différents partenaires</t>
  </si>
  <si>
    <t>Fiche 6bis = Aide - Exemple</t>
  </si>
  <si>
    <t>Type de projet</t>
  </si>
  <si>
    <t>* porteur</t>
  </si>
  <si>
    <t>Fiche 12</t>
  </si>
  <si>
    <t>CALENDRIER</t>
  </si>
  <si>
    <t>PHASE PROJET</t>
  </si>
  <si>
    <t>Date de fin de réalisation* estimée du projet</t>
  </si>
  <si>
    <t>PHASE EXECUTION OU INDUSTRIALISATION</t>
  </si>
  <si>
    <t>Date début de la phase d'execution ou d'industrialisation</t>
  </si>
  <si>
    <t>Calendrier du projet (en année civile)</t>
  </si>
  <si>
    <t>Phase Projet</t>
  </si>
  <si>
    <t>Phase Execution ou Industrialisation</t>
  </si>
  <si>
    <t>Données identité</t>
  </si>
  <si>
    <t>Organisme de recherche et assimilés</t>
  </si>
  <si>
    <t>Entreprise - Exploitation Agricole</t>
  </si>
  <si>
    <t>TYPES PARTENAIRE</t>
  </si>
  <si>
    <t>TAILLE PARTENAIRE</t>
  </si>
  <si>
    <t>PME</t>
  </si>
  <si>
    <t>ETI</t>
  </si>
  <si>
    <t>GE</t>
  </si>
  <si>
    <t>Non concerné</t>
  </si>
  <si>
    <t>MONTANTS ESTIMES</t>
  </si>
  <si>
    <t>A adapter</t>
  </si>
  <si>
    <r>
      <t xml:space="preserve">+ </t>
    </r>
    <r>
      <rPr>
        <i/>
        <sz val="9"/>
        <color rgb="FFC00000"/>
        <rFont val="Arial"/>
        <family val="2"/>
      </rPr>
      <t>Ajouter lignes si objectifs supplémentaires</t>
    </r>
  </si>
  <si>
    <t>Toutes les cases oranges se calculent automatiquement</t>
  </si>
  <si>
    <t xml:space="preserve">Les objectifs cibles à atteindre pendant la phase d'exécution  ou d'industrialisation du projet seront évalués pour mesurer l'avancement du projet. </t>
  </si>
  <si>
    <t>Type de financeur</t>
  </si>
  <si>
    <t>CA</t>
  </si>
  <si>
    <t>Total Ventes</t>
  </si>
  <si>
    <t>Volume 2</t>
  </si>
  <si>
    <t>Indicateurs obligatoires - Prévisions d'activité</t>
  </si>
  <si>
    <t xml:space="preserve">Indicateurs au choix </t>
  </si>
  <si>
    <t>Activité généré par le projet</t>
  </si>
  <si>
    <t>N-2</t>
  </si>
  <si>
    <t>Nb Emploi créés</t>
  </si>
  <si>
    <t>Données clés (ANNEE N)</t>
  </si>
  <si>
    <t>%</t>
  </si>
  <si>
    <t xml:space="preserve">Données clés </t>
  </si>
  <si>
    <t>Uniquement si projet collectif ( mutualisé ou collaboratif)</t>
  </si>
  <si>
    <t>Chaque objectif du projet peut répondre à un ou plusiseurs axes de l'appel à projets</t>
  </si>
  <si>
    <t>Dépenses du projet présenté (€)</t>
  </si>
  <si>
    <t>Ressources (en €)</t>
  </si>
  <si>
    <r>
      <t>Aide : Cette fiche détaille les dépenses et le plan de financement pour l'ensemble du projet (tous partenaires confondus)
Pour le tableau des ressources mobilisées, sélectionner un type de financeur et la nature du financement apporté. Les apports des partenaires correspondent aux rubriques  "Privé-bénéficiaires" pour des partenaires privés et "Public- bénéficiaires" pour des partenaires publics.</t>
    </r>
    <r>
      <rPr>
        <i/>
        <sz val="10"/>
        <color rgb="FFC00000"/>
        <rFont val="Arial"/>
        <family val="2"/>
      </rPr>
      <t xml:space="preserve">
</t>
    </r>
  </si>
  <si>
    <t>Chiffre d'affaires généré par le projet</t>
  </si>
  <si>
    <t>Activité générée par le projet</t>
  </si>
  <si>
    <t>Création d'emplois</t>
  </si>
  <si>
    <t xml:space="preserve">Aide : Cette fiche détaille l'activité du groupe d'appartenance d'un partenaire du projet. Elle peut être remplacée par tout document détaillant suffisament l'activité du groupe pour replacer le projet dans la stratégie globale. (répartition du CA par filière et/ou métier, évolution des principales productions...)
</t>
  </si>
  <si>
    <r>
      <t xml:space="preserve">Aide : Cette fiche détaille les éléments financiers prévisionnels du groupe auquel appartient le proteur de projet. Elle comprend :
- Un compte de résultat prévisionnel consolidé
- Un plan de financement consolidé
- Un haut de bilan prévisionnel consolidé**
</t>
    </r>
    <r>
      <rPr>
        <b/>
        <i/>
        <sz val="10"/>
        <color rgb="FFC00000"/>
        <rFont val="Arial"/>
        <family val="2"/>
      </rPr>
      <t>Les données peuvent être communiquées sous un autre format comprenant à minima l'évolution du CA, de la CAF, le plan de financement et le haut de bilan consolidé</t>
    </r>
    <r>
      <rPr>
        <sz val="10"/>
        <color rgb="FFC00000"/>
        <rFont val="Arial"/>
        <family val="2"/>
      </rPr>
      <t xml:space="preserve">
</t>
    </r>
    <r>
      <rPr>
        <b/>
        <sz val="10"/>
        <color rgb="FFC00000"/>
        <rFont val="Arial"/>
        <family val="2"/>
      </rPr>
      <t xml:space="preserve">
</t>
    </r>
    <r>
      <rPr>
        <sz val="10"/>
        <color rgb="FFC00000"/>
        <rFont val="Arial"/>
        <family val="2"/>
      </rPr>
      <t xml:space="preserve">
</t>
    </r>
    <r>
      <rPr>
        <i/>
        <sz val="10"/>
        <color rgb="FFC00000"/>
        <rFont val="Arial"/>
        <family val="2"/>
      </rPr>
      <t xml:space="preserve">
</t>
    </r>
  </si>
  <si>
    <t xml:space="preserve">Libellé </t>
  </si>
  <si>
    <t>Commentaire</t>
  </si>
  <si>
    <t>Privé-banques</t>
  </si>
  <si>
    <t>Privé-bénéficiaires</t>
  </si>
  <si>
    <t>Opérateur</t>
  </si>
  <si>
    <t>État-Autre (hors enveloppe PIA)</t>
  </si>
  <si>
    <t>Collectivités territoriales</t>
  </si>
  <si>
    <t>FILIERES AGRICOLES ET AGRALIMENTAIRES</t>
  </si>
  <si>
    <t>Entreprise - Autre?</t>
  </si>
  <si>
    <t xml:space="preserve">Privé-banques </t>
  </si>
  <si>
    <t>emprunt…</t>
  </si>
  <si>
    <t>apport partenaires privés</t>
  </si>
  <si>
    <r>
      <t> </t>
    </r>
    <r>
      <rPr>
        <sz val="10"/>
        <rFont val="Calibri"/>
        <family val="2"/>
        <scheme val="minor"/>
      </rPr>
      <t>apports autres privés</t>
    </r>
  </si>
  <si>
    <t>subvention PIA</t>
  </si>
  <si>
    <t>apport partenaires publics</t>
  </si>
  <si>
    <t>subventions CT</t>
  </si>
  <si>
    <t>subventions etat</t>
  </si>
  <si>
    <r>
      <t> </t>
    </r>
    <r>
      <rPr>
        <sz val="10"/>
        <rFont val="Calibri"/>
        <family val="2"/>
        <scheme val="minor"/>
      </rPr>
      <t>apports autres publics</t>
    </r>
  </si>
  <si>
    <t>Année fin des investissements (N+2 ou N+3)</t>
  </si>
  <si>
    <t>Année début exécution/industrialisation (J)</t>
  </si>
  <si>
    <t>Type Financeur</t>
  </si>
  <si>
    <t>Aide au choix du type de financeur</t>
  </si>
  <si>
    <t>Apports autres privés</t>
  </si>
  <si>
    <t> apports autres publics</t>
  </si>
  <si>
    <t>Année N = Année en cours</t>
  </si>
  <si>
    <t>Année J = Année début phase exécution/industrialisation</t>
  </si>
  <si>
    <t>Activité du/des sites concerné par projet</t>
  </si>
  <si>
    <t>Cette pièce obligatoire du dossier de demande présente via des FICHES THEMATIQUES des données relatives au projet et au(x) partenaire(s) ; en particulier des informations quantitatives</t>
  </si>
  <si>
    <t>Ces fiches complètent le DOSSIER LITTERAIRE</t>
  </si>
  <si>
    <t>Appel à projet « RCAD » - Abattage Decoupe</t>
  </si>
  <si>
    <t>Uniquement si volet R&amp;D</t>
  </si>
  <si>
    <t>Développer des équipements/outils non disponibles sur le marché et à fort contenu innovant</t>
  </si>
  <si>
    <t>Minimiser les impacts environnementaux dans les procédés de production et les utilisations annexes dans une approche éco-efficiente</t>
  </si>
  <si>
    <t>Volume abattu</t>
  </si>
  <si>
    <t>Abattoir</t>
  </si>
  <si>
    <t>Découpe</t>
  </si>
  <si>
    <t>Transformation</t>
  </si>
  <si>
    <t>Autre (préciser)</t>
  </si>
  <si>
    <t xml:space="preserve">Nom - Raison sociale </t>
  </si>
  <si>
    <t>N° Siret</t>
  </si>
  <si>
    <t>Forme juridique</t>
  </si>
  <si>
    <t>Statut (prestataire de service / privé)</t>
  </si>
  <si>
    <t>Mode de gestion (directe, DSP, convention, régie, location)</t>
  </si>
  <si>
    <t>Rythme de travail</t>
  </si>
  <si>
    <t>N° d’agrément sanitaire</t>
  </si>
  <si>
    <t>Régime ICPE</t>
  </si>
  <si>
    <t>Numéro ICPE</t>
  </si>
  <si>
    <t>Capacité ICPE</t>
  </si>
  <si>
    <t>N° SIRET</t>
  </si>
  <si>
    <t>Abattage</t>
  </si>
  <si>
    <t>TEC</t>
  </si>
  <si>
    <t>Gros bovins</t>
  </si>
  <si>
    <t>Veaux</t>
  </si>
  <si>
    <t>Ovins</t>
  </si>
  <si>
    <t>Porcs</t>
  </si>
  <si>
    <t>Volailles de chair</t>
  </si>
  <si>
    <t>Palmipèdes à foie gras</t>
  </si>
  <si>
    <t>Lapins</t>
  </si>
  <si>
    <t xml:space="preserve">Volumes abattus dans l’outil en TEC </t>
  </si>
  <si>
    <t>N° Siren</t>
  </si>
  <si>
    <t>Type d'activité (cf.point 2)</t>
  </si>
  <si>
    <t>Exercice</t>
  </si>
  <si>
    <t>Ovins-caprins</t>
  </si>
  <si>
    <t xml:space="preserve">Autres </t>
  </si>
  <si>
    <t>N-5</t>
  </si>
  <si>
    <t>Achats forains</t>
  </si>
  <si>
    <t>PRODUIT DE L'ATELIER DE DECOUPE</t>
  </si>
  <si>
    <t>Carcasses  (yc quartiers Gros Bovins et Veaux)</t>
  </si>
  <si>
    <t>Découpe primaire  gros morcx non désoss. (yc quartiers Ovins et Porcs)</t>
  </si>
  <si>
    <t>Découpe secondaire (muscles désossés, semi-parés, PAD, minerai…)</t>
  </si>
  <si>
    <t>Produit destinés à la transformation</t>
  </si>
  <si>
    <t>Contrôle de cohérence</t>
  </si>
  <si>
    <t>PRODUIT DE TRANSFORMATION</t>
  </si>
  <si>
    <t>Viandes tranchées</t>
  </si>
  <si>
    <t xml:space="preserve">      dont viandes tranchées sous UVCI</t>
  </si>
  <si>
    <t>Steak haché frais</t>
  </si>
  <si>
    <t>Steak haché congelé</t>
  </si>
  <si>
    <t>Saucisseries crues</t>
  </si>
  <si>
    <r>
      <t xml:space="preserve">Autres produits élaborés crus (hors salaison) </t>
    </r>
    <r>
      <rPr>
        <vertAlign val="superscript"/>
        <sz val="8"/>
        <color indexed="63"/>
        <rFont val="Arial"/>
        <family val="2"/>
      </rPr>
      <t>(1)</t>
    </r>
  </si>
  <si>
    <t>Viandes cuites (hors charcuterie)</t>
  </si>
  <si>
    <t>Préparations pour l'industrie (PAI)</t>
  </si>
  <si>
    <r>
      <t xml:space="preserve">Viande incorporée dans des plats cuisinés  </t>
    </r>
    <r>
      <rPr>
        <vertAlign val="superscript"/>
        <sz val="8"/>
        <rFont val="Arial"/>
        <family val="2"/>
      </rPr>
      <t>(2)</t>
    </r>
  </si>
  <si>
    <r>
      <t xml:space="preserve">Salaisons </t>
    </r>
    <r>
      <rPr>
        <vertAlign val="superscript"/>
        <sz val="8"/>
        <rFont val="Arial"/>
        <family val="2"/>
      </rPr>
      <t>(3)</t>
    </r>
  </si>
  <si>
    <t xml:space="preserve">     dont jambon cuit</t>
  </si>
  <si>
    <t>Charcuterie (4)</t>
  </si>
  <si>
    <t>TPF</t>
  </si>
  <si>
    <t>Lien Financier</t>
  </si>
  <si>
    <t>Chiffre d'affaire</t>
  </si>
  <si>
    <t>Dont Chiffre d'affaire export</t>
  </si>
  <si>
    <t>K€</t>
  </si>
  <si>
    <t xml:space="preserve"> Type d'activité (cocher la(es) case(s)) </t>
  </si>
  <si>
    <t xml:space="preserve">Principaux usagers si prestation de service (&gt;=50% des tonnages) – </t>
  </si>
  <si>
    <t>Propriétaire immobilier si différent  de l'exploitant</t>
  </si>
  <si>
    <t>Renseignements sur le propriétaire exploitant ou la société d’exploitation de l'équipement</t>
  </si>
  <si>
    <t>Acronyme</t>
  </si>
  <si>
    <t>Raison sociale Porteur</t>
  </si>
  <si>
    <t>RCAD</t>
  </si>
  <si>
    <t>Projet collaboratif</t>
  </si>
  <si>
    <t xml:space="preserve">Dans le cas d'un projet d'investissement, le début de la phase d'execution correspond à la fin de l'investissement et à son entrée en activité complète
</t>
  </si>
  <si>
    <r>
      <t xml:space="preserve">Aide : Cette fiche reprend les objectifs visés par le projet de manière à pouvoir mesurer leur atteinte et leurs réponses aux axes de l’appel à projets à l’issue du projet.  En cas de projet collaboratif, chaque objectif devra être détaillé, le cas échéant, par partenaire du projet impliqué dans sa réalisation. </t>
    </r>
    <r>
      <rPr>
        <i/>
        <sz val="10"/>
        <color rgb="FFC00000"/>
        <rFont val="Arial"/>
        <family val="2"/>
      </rPr>
      <t xml:space="preserve">
</t>
    </r>
  </si>
  <si>
    <t>Date du dernier exercice clos  (Année N-1)</t>
  </si>
  <si>
    <t>Moderniser les outils d'abattage, de désossage et de découpe des viandes pour renforcer la compétitivité et la productivité des entreprises à travers de l'amélioration de la fabrication industrielle (cout, qualité des produits, conditions de travail, bien être animal)</t>
  </si>
  <si>
    <t>Moderniser les outils d'abattage, de désossage et de découpe des viandes pour renforcer la compétitivité et la productivité des entreprises  le développement de produits à fort contenu innovant non disponibles sur le marché</t>
  </si>
  <si>
    <t>Emprunt</t>
  </si>
  <si>
    <t>Axe de l'AAP ciblé</t>
  </si>
  <si>
    <t>L'objectif cible et l'indicateur de suivi  retenus devront être explicités (unité, modalités de calcul) dans le dossier littéraire</t>
  </si>
  <si>
    <r>
      <rPr>
        <i/>
        <sz val="10"/>
        <color rgb="FFC00000"/>
        <rFont val="Arial"/>
        <family val="2"/>
      </rPr>
      <t xml:space="preserve">
Décrire pour chaque objectif dans le tableau ci dessous
• </t>
    </r>
    <r>
      <rPr>
        <b/>
        <i/>
        <sz val="10"/>
        <color rgb="FFC00000"/>
        <rFont val="Arial"/>
        <family val="2"/>
      </rPr>
      <t>Etat de l’art</t>
    </r>
    <r>
      <rPr>
        <i/>
        <sz val="10"/>
        <color rgb="FFC00000"/>
        <rFont val="Arial"/>
        <family val="2"/>
      </rPr>
      <t xml:space="preserve"> : Synthétiser l’état de l’art des solutions et des technologies dans les domaines abordés par le projet et donner quelques références clefs.
•</t>
    </r>
    <r>
      <rPr>
        <b/>
        <i/>
        <sz val="10"/>
        <color rgb="FFC00000"/>
        <rFont val="Arial"/>
        <family val="2"/>
      </rPr>
      <t xml:space="preserve"> Verrous identifiés </t>
    </r>
    <r>
      <rPr>
        <i/>
        <sz val="10"/>
        <color rgb="FFC00000"/>
        <rFont val="Arial"/>
        <family val="2"/>
      </rPr>
      <t>: c'est-à-dire les obstacles qu’il est difficile de franchir avec des améliorations incrémentales. Détailler les ruptures nécessaires, ce qu’elles permettent de résoudre et leurs limites.
•</t>
    </r>
    <r>
      <rPr>
        <b/>
        <i/>
        <sz val="10"/>
        <color rgb="FFC00000"/>
        <rFont val="Arial"/>
        <family val="2"/>
      </rPr>
      <t xml:space="preserve"> Solutions développées par le projet </t>
    </r>
    <r>
      <rPr>
        <i/>
        <sz val="10"/>
        <color rgb="FFC00000"/>
        <rFont val="Arial"/>
        <family val="2"/>
      </rPr>
      <t xml:space="preserve">: Expliquer les solutions mises en œuvre par le projet et souligner de manière synthétique les points forts du projet, notamment au regard de choix technologiques et organisationnels alternatifs. Préciser notamment l’avantage d’un point de vue environnemental de la solution proposée.
</t>
    </r>
  </si>
  <si>
    <r>
      <t>Aide : Cette fiche est à compléter uniquement pour les projets collaboratifs - Elle précise le rôles, les compétences apportées et les retours espérés pour chacun des partenaires</t>
    </r>
    <r>
      <rPr>
        <i/>
        <sz val="10"/>
        <color rgb="FFC00000"/>
        <rFont val="Arial"/>
        <family val="2"/>
      </rPr>
      <t xml:space="preserve">
</t>
    </r>
  </si>
  <si>
    <t>Apports du projet pour le partenaire</t>
  </si>
  <si>
    <t>Rôle du partenaire dans le projet</t>
  </si>
  <si>
    <t>emprunt</t>
  </si>
  <si>
    <r>
      <t>Aide : Cette fiche liste les impacts du projet et précise pour chacun, la catégorie et l'indicateur permettant de l'évaluer. Une liste d'exemples à adapater est donnée ds la fiche 6bis.</t>
    </r>
    <r>
      <rPr>
        <i/>
        <sz val="9"/>
        <color rgb="FFC00000"/>
        <rFont val="Arial"/>
        <family val="2"/>
      </rPr>
      <t xml:space="preserve">
</t>
    </r>
  </si>
  <si>
    <t>Mise en place de process d'emballage innovant</t>
  </si>
  <si>
    <t>Nb CDI créés</t>
  </si>
  <si>
    <t>Date du dernier exercice clos (N-1)</t>
  </si>
  <si>
    <t>SIREN Porteur</t>
  </si>
  <si>
    <t>Raison sociale des Usagers de l'équipement</t>
  </si>
  <si>
    <r>
      <t xml:space="preserve">Aide : Cette fiche détaille l'activité </t>
    </r>
    <r>
      <rPr>
        <b/>
        <sz val="10"/>
        <color rgb="FFC00000"/>
        <rFont val="Arial"/>
        <family val="2"/>
      </rPr>
      <t>de l'établissement concerné par le projet</t>
    </r>
    <r>
      <rPr>
        <sz val="10"/>
        <color rgb="FFC00000"/>
        <rFont val="Arial"/>
        <family val="2"/>
      </rPr>
      <t xml:space="preserve">. Elle n'est a compléter que pour un projet concernant un outil industriel. Dans le cas d'un projet sur plusieurs site, la fiche est à dupliquer.
Le découpage choisi pour les tableaux d'évolution des volumes doit permettre d'identifier facilement l'effet du projet. 
</t>
    </r>
  </si>
  <si>
    <r>
      <t>Aide : Cette fiche a vocation à lister les sites de production et/ou de recherche actifs du</t>
    </r>
    <r>
      <rPr>
        <b/>
        <sz val="10"/>
        <color rgb="FFC00000"/>
        <rFont val="Arial"/>
        <family val="2"/>
      </rPr>
      <t xml:space="preserve"> porteur principal. </t>
    </r>
    <r>
      <rPr>
        <sz val="10"/>
        <color rgb="FFC00000"/>
        <rFont val="Arial"/>
        <family val="2"/>
      </rPr>
      <t>Elle permettra de replacer l'équipement concerné par le projet au sein de l'ensemble des infrastructures du porteur. 
- Si le détail des équipements des autres partenaires est pertinent au regard du projet,</t>
    </r>
    <r>
      <rPr>
        <b/>
        <sz val="10"/>
        <color rgb="FFC00000"/>
        <rFont val="Arial"/>
        <family val="2"/>
      </rPr>
      <t xml:space="preserve"> cette fiche doit être dupliquée.</t>
    </r>
    <r>
      <rPr>
        <sz val="10"/>
        <color rgb="FFC00000"/>
        <rFont val="Arial"/>
        <family val="2"/>
      </rPr>
      <t xml:space="preserve">
- En cas d'appartenance à un groupe lister l'ensemble des sites de production du groupes par entreprise (dupliquer le tableau ou ajouter une colonne entreprise)
- Si le projet présenté est localisé sur un équipement existant, mettre en évidence le site concerné (surlignage jaune ou texte couleur)</t>
    </r>
  </si>
  <si>
    <t>dont CDI</t>
  </si>
  <si>
    <t>Date de clotûre d'exercice</t>
  </si>
  <si>
    <r>
      <t xml:space="preserve">Aide : Cette fiche détaille l'activité du porteur du projet*. </t>
    </r>
    <r>
      <rPr>
        <b/>
        <sz val="10"/>
        <color rgb="FFC00000"/>
        <rFont val="Arial"/>
        <family val="2"/>
      </rPr>
      <t>Elle ne doit être renseignée que pour les partenaires de type ENTREPRISE</t>
    </r>
    <r>
      <rPr>
        <sz val="10"/>
        <color rgb="FFC00000"/>
        <rFont val="Arial"/>
        <family val="2"/>
      </rPr>
      <t xml:space="preserve">. Les volumes indiqués doivent concerner le niveau global de l'entreprise (SIREN) et non celui de l'établissement (SIRET)
</t>
    </r>
    <r>
      <rPr>
        <i/>
        <sz val="10"/>
        <color rgb="FFC00000"/>
        <rFont val="Arial"/>
        <family val="2"/>
      </rPr>
      <t>* Dans le cas d'un partenaire appartenant à un groupe, la fiche 11 doit être complétée. 
* Dans le cas d'un projet multi-partenaires, si la descriptions de l'activité des autres partenaires est pertinente au regard du projet, la fiche doit être dupliquée</t>
    </r>
  </si>
  <si>
    <r>
      <t xml:space="preserve">Aide : Cette fiche détaille l'activité du porteur du projet*. </t>
    </r>
    <r>
      <rPr>
        <b/>
        <sz val="10"/>
        <color rgb="FFC00000"/>
        <rFont val="Arial"/>
        <family val="2"/>
      </rPr>
      <t>Elle ne doit être renseignée que pour les partenaires de type ENTREPRISE non concernés par la fiche 9</t>
    </r>
    <r>
      <rPr>
        <sz val="10"/>
        <color rgb="FFC00000"/>
        <rFont val="Arial"/>
        <family val="2"/>
      </rPr>
      <t xml:space="preserve">. Les volumes indiqués doivent concerner le niveau global de l'entreprise (SIREN) et non celui de l'établissement (SIRET)
</t>
    </r>
    <r>
      <rPr>
        <i/>
        <sz val="10"/>
        <color rgb="FFC00000"/>
        <rFont val="Arial"/>
        <family val="2"/>
      </rPr>
      <t>* Dans le cas d'un partenaire appartenant à un groupe, la fiche 11 doit être complétée. 
* Dans le cas d'un projet collaboratif, si la description de l'activité des autres partenaires est pertinente au regard du projet, la fiche doit être dupliquée</t>
    </r>
  </si>
  <si>
    <t>Année J</t>
  </si>
  <si>
    <r>
      <t xml:space="preserve">Aide : Cette fiche détaille les éléments financiers prévisionnel du porteur de projet pour la phase d'industrialisation. Elle comprend :
- Un compte de résultat prévisionnel
</t>
    </r>
    <r>
      <rPr>
        <b/>
        <sz val="10"/>
        <color rgb="FFC00000"/>
        <rFont val="Arial"/>
        <family val="2"/>
      </rPr>
      <t xml:space="preserve">
</t>
    </r>
    <r>
      <rPr>
        <i/>
        <sz val="10"/>
        <color rgb="FFC00000"/>
        <rFont val="Arial"/>
        <family val="2"/>
      </rPr>
      <t xml:space="preserve">
* Dans le cas d'un projet collaboratif, si les autres partenaires investissent également dans le projet, cette fiche doit être dupliquée.
* Dans le cas d'un porteur ou partenaire appartenant à un groupe, la fiche 12 doit être complétée ou des éléments équivalents transmis au format de votre choix 
</t>
    </r>
  </si>
  <si>
    <r>
      <t>Aide : Cette fiche détaille</t>
    </r>
    <r>
      <rPr>
        <b/>
        <sz val="10"/>
        <color rgb="FFC00000"/>
        <rFont val="Arial"/>
        <family val="2"/>
      </rPr>
      <t xml:space="preserve"> les éléments financiers prévisionnel du porteur de projet</t>
    </r>
    <r>
      <rPr>
        <sz val="10"/>
        <color rgb="FFC00000"/>
        <rFont val="Arial"/>
        <family val="2"/>
      </rPr>
      <t>. Elle comprend :
- Un compte de résultat prévisionnel
- Un plan de financement
- Un haut de bilan prévisionnel</t>
    </r>
    <r>
      <rPr>
        <b/>
        <sz val="10"/>
        <color rgb="FFC00000"/>
        <rFont val="Arial"/>
        <family val="2"/>
      </rPr>
      <t xml:space="preserve">
</t>
    </r>
    <r>
      <rPr>
        <i/>
        <sz val="10"/>
        <color rgb="FFC00000"/>
        <rFont val="Arial"/>
        <family val="2"/>
      </rPr>
      <t xml:space="preserve">
* Dans le cas d'un projet collaboratif, </t>
    </r>
    <r>
      <rPr>
        <b/>
        <i/>
        <sz val="10"/>
        <color rgb="FFC00000"/>
        <rFont val="Arial"/>
        <family val="2"/>
      </rPr>
      <t>si les autres partenaires investissent également dans le projet</t>
    </r>
    <r>
      <rPr>
        <i/>
        <sz val="10"/>
        <color rgb="FFC00000"/>
        <rFont val="Arial"/>
        <family val="2"/>
      </rPr>
      <t xml:space="preserve">, cette fiche doit être dupliquée.
* Dans le cas d'un porteur ou partenaire appartenant à un groupe, la fiche 12 doit être complétée ou des éléments équivalents transmis au format de votre choix 
</t>
    </r>
  </si>
  <si>
    <t>Date de dépôt de la demande (année N)</t>
  </si>
  <si>
    <t>Date de début de réalisation* estimée du projet</t>
  </si>
  <si>
    <t>On entend par phase projet :
- la durée des travaux yc études préalable dans le cas d'un investissement
- la durée du programme de recherche dans le cas de R&amp;D. Cette période débute à compte du dépôt de la demande et dure au maximum 3 ans</t>
  </si>
  <si>
    <t>J+3</t>
  </si>
  <si>
    <t xml:space="preserve">LISTE DES SITES (Outils industriels ou outils de recherche) du PARTENAIRE </t>
  </si>
  <si>
    <t>VARIATION       B. F.R.</t>
  </si>
  <si>
    <t>VARIATION B.F.R</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</si>
</sst>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quot; €&quot;_-;\-* #,##0.00&quot; €&quot;_-;_-* \-??&quot; €&quot;_-;_-@_-"/>
    <numFmt numFmtId="165" formatCode="#,##0.0"/>
    <numFmt numFmtId="166" formatCode="_-* #,##0.00\ _F_-;\-* #,##0.00\ _F_-;_-* &quot;-&quot;??\ _F_-;_-@_-"/>
    <numFmt numFmtId="167" formatCode="_-* #,##0.00\ _€_-;\-* #,##0.00\ _€_-;_-* \-??\ _€_-;_-@_-"/>
    <numFmt numFmtId="168" formatCode="_-* #,##0\ _F_-;\-* #,##0\ _F_-;_-* &quot;-&quot;??\ _F_-;_-@_-"/>
    <numFmt numFmtId="169" formatCode="0.0"/>
    <numFmt numFmtId="170" formatCode="\$#,##0\ ;\(\$#,##0\)"/>
    <numFmt numFmtId="171" formatCode="_(&quot;$&quot;* #,##0.00_);_(&quot;$&quot;* \(#,##0.00\);_(&quot;$&quot;* &quot;-&quot;??_);_(@_)"/>
  </numFmts>
  <fonts count="97">
    <font>
      <sz val="11"/>
      <color theme="1"/>
      <name val="Calibri"/>
      <family val="2"/>
      <scheme val="minor"/>
    </font>
    <font>
      <sz val="11"/>
      <color theme="1"/>
      <name val="Calibri"/>
      <family val="2"/>
      <scheme val="minor"/>
    </font>
    <font>
      <sz val="10"/>
      <name val="Arial"/>
      <family val="2"/>
    </font>
    <font>
      <sz val="10"/>
      <name val="Calibri"/>
      <family val="2"/>
      <charset val="1"/>
    </font>
    <font>
      <sz val="10"/>
      <name val="Calibri"/>
      <family val="2"/>
    </font>
    <font>
      <sz val="9"/>
      <name val="Arial"/>
      <family val="2"/>
    </font>
    <font>
      <sz val="9"/>
      <color rgb="FF7A6E67"/>
      <name val="Arial Unicode MS"/>
      <family val="2"/>
    </font>
    <font>
      <sz val="10"/>
      <color rgb="FF7A6E67"/>
      <name val="Arial Unicode MS"/>
      <family val="2"/>
    </font>
    <font>
      <sz val="8"/>
      <color rgb="FF7A6E67"/>
      <name val="Arial Unicode MS"/>
      <family val="2"/>
    </font>
    <font>
      <b/>
      <sz val="9"/>
      <name val="Arial"/>
      <family val="2"/>
    </font>
    <font>
      <sz val="7"/>
      <color rgb="FF7A6E67"/>
      <name val="Arial"/>
      <family val="2"/>
    </font>
    <font>
      <sz val="9"/>
      <color rgb="FF7A6E64"/>
      <name val="Arial Unicode MS"/>
      <family val="2"/>
    </font>
    <font>
      <sz val="9"/>
      <color rgb="FF786E64"/>
      <name val="Arial Unicode MS"/>
      <family val="2"/>
    </font>
    <font>
      <b/>
      <sz val="10"/>
      <color indexed="9"/>
      <name val="Calibri"/>
      <family val="2"/>
      <charset val="1"/>
    </font>
    <font>
      <b/>
      <sz val="10"/>
      <name val="Arial"/>
      <family val="2"/>
    </font>
    <font>
      <sz val="8"/>
      <name val="Arial"/>
      <family val="2"/>
    </font>
    <font>
      <sz val="8"/>
      <color rgb="FFFF0000"/>
      <name val="Arial"/>
      <family val="2"/>
    </font>
    <font>
      <b/>
      <sz val="8"/>
      <name val="Arial"/>
      <family val="2"/>
    </font>
    <font>
      <b/>
      <sz val="8"/>
      <color rgb="FF000000"/>
      <name val="Arial"/>
      <family val="2"/>
    </font>
    <font>
      <sz val="8"/>
      <color indexed="63"/>
      <name val="Arial"/>
      <family val="2"/>
    </font>
    <font>
      <sz val="11"/>
      <name val="Arial"/>
      <family val="2"/>
    </font>
    <font>
      <u/>
      <sz val="10"/>
      <color indexed="12"/>
      <name val="Arial"/>
      <family val="2"/>
    </font>
    <font>
      <i/>
      <sz val="9"/>
      <name val="Arial"/>
      <family val="2"/>
    </font>
    <font>
      <sz val="10"/>
      <color theme="1"/>
      <name val="Calibri"/>
      <family val="2"/>
      <scheme val="minor"/>
    </font>
    <font>
      <i/>
      <sz val="10"/>
      <color theme="1"/>
      <name val="Calibri"/>
      <family val="2"/>
      <scheme val="minor"/>
    </font>
    <font>
      <b/>
      <sz val="11"/>
      <name val="Arial"/>
      <family val="2"/>
    </font>
    <font>
      <sz val="8"/>
      <name val="Arial Narrow"/>
      <family val="2"/>
    </font>
    <font>
      <i/>
      <sz val="8"/>
      <name val="Arial"/>
      <family val="2"/>
    </font>
    <font>
      <sz val="10"/>
      <color theme="1"/>
      <name val="Arial"/>
      <family val="2"/>
    </font>
    <font>
      <b/>
      <sz val="10"/>
      <color theme="1"/>
      <name val="Arial"/>
      <family val="2"/>
    </font>
    <font>
      <sz val="9"/>
      <color theme="1"/>
      <name val="Arial"/>
      <family val="2"/>
    </font>
    <font>
      <i/>
      <sz val="9"/>
      <color theme="1"/>
      <name val="Arial"/>
      <family val="2"/>
    </font>
    <font>
      <i/>
      <sz val="10"/>
      <color theme="1"/>
      <name val="Arial"/>
      <family val="2"/>
    </font>
    <font>
      <b/>
      <sz val="9"/>
      <color theme="1"/>
      <name val="Arial"/>
      <family val="2"/>
    </font>
    <font>
      <b/>
      <sz val="12"/>
      <color indexed="9"/>
      <name val="Arial"/>
      <family val="2"/>
    </font>
    <font>
      <b/>
      <sz val="8"/>
      <color theme="1"/>
      <name val="Arial"/>
      <family val="2"/>
    </font>
    <font>
      <b/>
      <sz val="12"/>
      <color theme="1"/>
      <name val="Arial"/>
      <family val="2"/>
    </font>
    <font>
      <b/>
      <sz val="11"/>
      <color theme="1"/>
      <name val="Calibri"/>
      <family val="2"/>
      <scheme val="minor"/>
    </font>
    <font>
      <sz val="8"/>
      <color theme="1"/>
      <name val="Arial"/>
      <family val="2"/>
    </font>
    <font>
      <sz val="10"/>
      <color rgb="FFC00000"/>
      <name val="Arial"/>
      <family val="2"/>
    </font>
    <font>
      <i/>
      <sz val="8"/>
      <color theme="1"/>
      <name val="Arial"/>
      <family val="2"/>
    </font>
    <font>
      <b/>
      <sz val="10"/>
      <color rgb="FFC00000"/>
      <name val="Arial"/>
      <family val="2"/>
    </font>
    <font>
      <i/>
      <sz val="10"/>
      <color rgb="FFC00000"/>
      <name val="Arial"/>
      <family val="2"/>
    </font>
    <font>
      <sz val="8"/>
      <color rgb="FFC00000"/>
      <name val="Arial"/>
      <family val="2"/>
    </font>
    <font>
      <b/>
      <sz val="8"/>
      <color rgb="FFC00000"/>
      <name val="Arial"/>
      <family val="2"/>
    </font>
    <font>
      <i/>
      <sz val="7.5"/>
      <name val="Arial"/>
      <family val="2"/>
    </font>
    <font>
      <sz val="7"/>
      <color theme="1"/>
      <name val="Arial"/>
      <family val="2"/>
    </font>
    <font>
      <sz val="9"/>
      <color indexed="63"/>
      <name val="Arial"/>
      <family val="2"/>
    </font>
    <font>
      <b/>
      <sz val="12"/>
      <name val="Times"/>
    </font>
    <font>
      <sz val="10"/>
      <color indexed="24"/>
      <name val="Arial"/>
      <family val="2"/>
    </font>
    <font>
      <b/>
      <sz val="18"/>
      <color indexed="24"/>
      <name val="Arial"/>
      <family val="2"/>
    </font>
    <font>
      <b/>
      <sz val="12"/>
      <color indexed="24"/>
      <name val="Arial"/>
      <family val="2"/>
    </font>
    <font>
      <sz val="8"/>
      <color indexed="12"/>
      <name val="Arial"/>
      <family val="2"/>
    </font>
    <font>
      <sz val="11"/>
      <color indexed="8"/>
      <name val="Calibri"/>
      <family val="2"/>
    </font>
    <font>
      <sz val="8"/>
      <name val="Century Gothic"/>
      <family val="2"/>
    </font>
    <font>
      <sz val="11"/>
      <name val="Calibri"/>
      <family val="2"/>
      <scheme val="minor"/>
    </font>
    <font>
      <b/>
      <i/>
      <sz val="12"/>
      <name val="Calibri"/>
      <family val="2"/>
    </font>
    <font>
      <b/>
      <sz val="11"/>
      <name val="Calibri"/>
      <family val="2"/>
    </font>
    <font>
      <sz val="8"/>
      <color theme="1"/>
      <name val="Calibri"/>
      <family val="2"/>
      <scheme val="minor"/>
    </font>
    <font>
      <b/>
      <i/>
      <sz val="9"/>
      <name val="Arial"/>
      <family val="2"/>
    </font>
    <font>
      <i/>
      <sz val="9"/>
      <color rgb="FFC00000"/>
      <name val="Arial"/>
      <family val="2"/>
    </font>
    <font>
      <b/>
      <i/>
      <sz val="14"/>
      <color rgb="FFC00000"/>
      <name val="Arial"/>
      <family val="2"/>
    </font>
    <font>
      <sz val="9"/>
      <color rgb="FFC00000"/>
      <name val="Arial"/>
      <family val="2"/>
    </font>
    <font>
      <i/>
      <sz val="10"/>
      <name val="Arial"/>
      <family val="2"/>
    </font>
    <font>
      <b/>
      <sz val="10"/>
      <color indexed="8"/>
      <name val="Calibri"/>
      <family val="2"/>
    </font>
    <font>
      <sz val="10"/>
      <color indexed="8"/>
      <name val="Calibri"/>
      <family val="2"/>
    </font>
    <font>
      <b/>
      <sz val="11"/>
      <color indexed="8"/>
      <name val="Calibri"/>
      <family val="2"/>
    </font>
    <font>
      <sz val="11"/>
      <color theme="1"/>
      <name val="Arial"/>
      <family val="2"/>
    </font>
    <font>
      <b/>
      <sz val="14"/>
      <color theme="1"/>
      <name val="Arial"/>
      <family val="2"/>
    </font>
    <font>
      <b/>
      <sz val="5"/>
      <color theme="1"/>
      <name val="Arial"/>
      <family val="2"/>
    </font>
    <font>
      <b/>
      <sz val="18"/>
      <color theme="1"/>
      <name val="Arial"/>
      <family val="2"/>
    </font>
    <font>
      <b/>
      <sz val="6"/>
      <color theme="1"/>
      <name val="Arial"/>
      <family val="2"/>
    </font>
    <font>
      <b/>
      <sz val="12"/>
      <color rgb="FFC00000"/>
      <name val="Arial"/>
      <family val="2"/>
    </font>
    <font>
      <b/>
      <sz val="10"/>
      <name val="Calibri"/>
      <family val="2"/>
      <scheme val="minor"/>
    </font>
    <font>
      <i/>
      <sz val="10"/>
      <name val="Calibri"/>
      <family val="2"/>
    </font>
    <font>
      <b/>
      <i/>
      <sz val="10"/>
      <color rgb="FFC00000"/>
      <name val="Arial"/>
      <family val="2"/>
    </font>
    <font>
      <i/>
      <sz val="11"/>
      <color theme="1"/>
      <name val="Calibri"/>
      <family val="2"/>
      <scheme val="minor"/>
    </font>
    <font>
      <sz val="9"/>
      <color theme="1"/>
      <name val="Calibri"/>
      <family val="2"/>
      <scheme val="minor"/>
    </font>
    <font>
      <sz val="10"/>
      <name val="Calibri"/>
      <family val="2"/>
      <scheme val="minor"/>
    </font>
    <font>
      <b/>
      <i/>
      <sz val="11"/>
      <color rgb="FF006600"/>
      <name val="Calibri"/>
      <family val="2"/>
      <scheme val="minor"/>
    </font>
    <font>
      <b/>
      <i/>
      <sz val="9"/>
      <color rgb="FF7030A0"/>
      <name val="Calibri"/>
      <family val="2"/>
      <scheme val="minor"/>
    </font>
    <font>
      <b/>
      <sz val="10"/>
      <color theme="1"/>
      <name val="Calibri"/>
      <family val="2"/>
      <scheme val="minor"/>
    </font>
    <font>
      <i/>
      <sz val="8"/>
      <color rgb="FFC00000"/>
      <name val="Arial"/>
      <family val="2"/>
    </font>
    <font>
      <b/>
      <sz val="9"/>
      <name val="Calibri"/>
      <family val="2"/>
      <scheme val="minor"/>
    </font>
    <font>
      <i/>
      <sz val="9"/>
      <color theme="1"/>
      <name val="Calibri"/>
      <family val="2"/>
      <scheme val="minor"/>
    </font>
    <font>
      <b/>
      <sz val="11"/>
      <color theme="0"/>
      <name val="Calibri"/>
      <family val="2"/>
      <scheme val="minor"/>
    </font>
    <font>
      <b/>
      <i/>
      <sz val="7"/>
      <color rgb="FFC00000"/>
      <name val="Arial"/>
      <family val="2"/>
    </font>
    <font>
      <b/>
      <sz val="11"/>
      <color rgb="FFC00000"/>
      <name val="Calibri"/>
      <family val="2"/>
      <scheme val="minor"/>
    </font>
    <font>
      <i/>
      <sz val="10"/>
      <color rgb="FFC00000"/>
      <name val="Calibri"/>
      <family val="2"/>
      <scheme val="minor"/>
    </font>
    <font>
      <b/>
      <sz val="13"/>
      <name val="Arial"/>
      <family val="2"/>
    </font>
    <font>
      <b/>
      <i/>
      <sz val="11"/>
      <name val="Arial"/>
      <family val="2"/>
    </font>
    <font>
      <sz val="11"/>
      <color indexed="8"/>
      <name val="Arial"/>
      <family val="2"/>
    </font>
    <font>
      <b/>
      <sz val="11"/>
      <color indexed="8"/>
      <name val="Arial"/>
      <family val="2"/>
    </font>
    <font>
      <sz val="8"/>
      <color rgb="FF000000"/>
      <name val="Arial"/>
      <family val="2"/>
    </font>
    <font>
      <vertAlign val="superscript"/>
      <sz val="8"/>
      <color indexed="63"/>
      <name val="Arial"/>
      <family val="2"/>
    </font>
    <font>
      <vertAlign val="superscript"/>
      <sz val="8"/>
      <name val="Arial"/>
      <family val="2"/>
    </font>
    <font>
      <b/>
      <i/>
      <sz val="11"/>
      <name val="Calibri"/>
      <family val="2"/>
    </font>
  </fonts>
  <fills count="25">
    <fill>
      <patternFill patternType="none"/>
    </fill>
    <fill>
      <patternFill patternType="gray125"/>
    </fill>
    <fill>
      <patternFill patternType="solid">
        <fgColor indexed="50"/>
        <bgColor indexed="55"/>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rgb="FFFED1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2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55"/>
      </patternFill>
    </fill>
    <fill>
      <patternFill patternType="solid">
        <fgColor theme="9"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rgb="FFCCFF66"/>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206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5" tint="0.79998168889431442"/>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medium">
        <color theme="3" tint="-0.499984740745262"/>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style="medium">
        <color theme="3" tint="-0.499984740745262"/>
      </bottom>
      <diagonal/>
    </border>
    <border>
      <left/>
      <right style="medium">
        <color theme="3" tint="-0.499984740745262"/>
      </right>
      <top/>
      <bottom style="medium">
        <color theme="3" tint="-0.499984740745262"/>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right/>
      <top style="medium">
        <color theme="6" tint="-0.499984740745262"/>
      </top>
      <bottom/>
      <diagonal/>
    </border>
    <border>
      <left/>
      <right style="thin">
        <color auto="1"/>
      </right>
      <top style="thin">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auto="1"/>
      </bottom>
      <diagonal/>
    </border>
    <border>
      <left/>
      <right/>
      <top style="dashed">
        <color indexed="64"/>
      </top>
      <bottom style="thin">
        <color auto="1"/>
      </bottom>
      <diagonal/>
    </border>
    <border>
      <left/>
      <right style="thin">
        <color auto="1"/>
      </right>
      <top style="dashed">
        <color indexed="64"/>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indexed="64"/>
      </left>
      <right/>
      <top style="dashed">
        <color indexed="64"/>
      </top>
      <bottom/>
      <diagonal/>
    </border>
    <border>
      <left/>
      <right style="medium">
        <color indexed="64"/>
      </right>
      <top style="thin">
        <color auto="1"/>
      </top>
      <bottom style="dashed">
        <color auto="1"/>
      </bottom>
      <diagonal/>
    </border>
    <border>
      <left style="medium">
        <color indexed="64"/>
      </left>
      <right style="thin">
        <color indexed="64"/>
      </right>
      <top style="thin">
        <color auto="1"/>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style="thin">
        <color auto="1"/>
      </bottom>
      <diagonal/>
    </border>
    <border>
      <left style="medium">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medium">
        <color indexed="64"/>
      </right>
      <top style="thin">
        <color indexed="64"/>
      </top>
      <bottom style="dashed">
        <color theme="0" tint="-0.499984740745262"/>
      </bottom>
      <diagonal/>
    </border>
    <border>
      <left style="medium">
        <color indexed="64"/>
      </left>
      <right style="thin">
        <color indexed="64"/>
      </right>
      <top style="thin">
        <color indexed="64"/>
      </top>
      <bottom style="dashed">
        <color theme="0" tint="-0.499984740745262"/>
      </bottom>
      <diagonal/>
    </border>
    <border>
      <left style="thin">
        <color auto="1"/>
      </left>
      <right style="thin">
        <color auto="1"/>
      </right>
      <top style="thin">
        <color indexed="64"/>
      </top>
      <bottom style="dashed">
        <color theme="0" tint="-0.499984740745262"/>
      </bottom>
      <diagonal/>
    </border>
    <border>
      <left style="thin">
        <color auto="1"/>
      </left>
      <right/>
      <top style="thin">
        <color indexed="64"/>
      </top>
      <bottom style="dashed">
        <color theme="0" tint="-0.499984740745262"/>
      </bottom>
      <diagonal/>
    </border>
    <border>
      <left style="medium">
        <color indexed="64"/>
      </left>
      <right style="medium">
        <color indexed="64"/>
      </right>
      <top style="thin">
        <color indexed="64"/>
      </top>
      <bottom style="dashed">
        <color theme="0" tint="-0.499984740745262"/>
      </bottom>
      <diagonal/>
    </border>
    <border>
      <left style="medium">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medium">
        <color indexed="64"/>
      </right>
      <top style="dashed">
        <color theme="0" tint="-0.499984740745262"/>
      </top>
      <bottom style="thin">
        <color indexed="64"/>
      </bottom>
      <diagonal/>
    </border>
    <border>
      <left style="medium">
        <color indexed="64"/>
      </left>
      <right style="thin">
        <color indexed="64"/>
      </right>
      <top style="dashed">
        <color theme="0" tint="-0.499984740745262"/>
      </top>
      <bottom style="thin">
        <color indexed="64"/>
      </bottom>
      <diagonal/>
    </border>
    <border>
      <left style="thin">
        <color auto="1"/>
      </left>
      <right style="thin">
        <color auto="1"/>
      </right>
      <top style="dashed">
        <color theme="0" tint="-0.499984740745262"/>
      </top>
      <bottom style="thin">
        <color indexed="64"/>
      </bottom>
      <diagonal/>
    </border>
    <border>
      <left style="thin">
        <color auto="1"/>
      </left>
      <right/>
      <top style="dashed">
        <color theme="0" tint="-0.499984740745262"/>
      </top>
      <bottom style="thin">
        <color indexed="64"/>
      </bottom>
      <diagonal/>
    </border>
    <border>
      <left style="medium">
        <color indexed="64"/>
      </left>
      <right style="medium">
        <color indexed="64"/>
      </right>
      <top style="dashed">
        <color theme="0" tint="-0.499984740745262"/>
      </top>
      <bottom style="thin">
        <color indexed="64"/>
      </bottom>
      <diagonal/>
    </border>
    <border>
      <left style="medium">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medium">
        <color indexed="64"/>
      </right>
      <top/>
      <bottom style="dashed">
        <color auto="1"/>
      </bottom>
      <diagonal/>
    </border>
    <border>
      <left style="medium">
        <color indexed="64"/>
      </left>
      <right style="thin">
        <color indexed="64"/>
      </right>
      <top/>
      <bottom style="dashed">
        <color auto="1"/>
      </bottom>
      <diagonal/>
    </border>
    <border>
      <left style="medium">
        <color indexed="64"/>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thin">
        <color auto="1"/>
      </left>
      <right/>
      <top style="dashed">
        <color theme="0" tint="-0.499984740745262"/>
      </top>
      <bottom style="dashed">
        <color theme="0" tint="-0.499984740745262"/>
      </bottom>
      <diagonal/>
    </border>
    <border>
      <left style="medium">
        <color indexed="64"/>
      </left>
      <right style="medium">
        <color indexed="64"/>
      </right>
      <top style="dashed">
        <color theme="0" tint="-0.499984740745262"/>
      </top>
      <bottom style="dashed">
        <color theme="0" tint="-0.499984740745262"/>
      </bottom>
      <diagonal/>
    </border>
    <border>
      <left style="medium">
        <color indexed="64"/>
      </left>
      <right style="medium">
        <color indexed="64"/>
      </right>
      <top/>
      <bottom style="dashed">
        <color auto="1"/>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ashed">
        <color theme="0" tint="-0.499984740745262"/>
      </top>
      <bottom/>
      <diagonal/>
    </border>
    <border>
      <left style="thin">
        <color auto="1"/>
      </left>
      <right style="thin">
        <color auto="1"/>
      </right>
      <top style="dashed">
        <color theme="0" tint="-0.499984740745262"/>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s>
  <cellStyleXfs count="43">
    <xf numFmtId="0" fontId="0" fillId="0" borderId="0"/>
    <xf numFmtId="0" fontId="2" fillId="0" borderId="0"/>
    <xf numFmtId="0" fontId="6" fillId="0" borderId="0" applyAlignment="0">
      <alignment horizontal="justify" vertical="top" wrapText="1"/>
    </xf>
    <xf numFmtId="0" fontId="8" fillId="5" borderId="0">
      <alignment vertical="center" wrapText="1"/>
    </xf>
    <xf numFmtId="44" fontId="2" fillId="0" borderId="0" applyFont="0" applyFill="0" applyBorder="0" applyAlignment="0" applyProtection="0"/>
    <xf numFmtId="43" fontId="2" fillId="0" borderId="0" applyFont="0" applyFill="0" applyBorder="0" applyAlignment="0" applyProtection="0"/>
    <xf numFmtId="0" fontId="1" fillId="0" borderId="0"/>
    <xf numFmtId="0" fontId="7" fillId="4" borderId="0"/>
    <xf numFmtId="0" fontId="5" fillId="0" borderId="0">
      <alignment vertical="center" wrapText="1"/>
    </xf>
    <xf numFmtId="0" fontId="7" fillId="4" borderId="0" applyFill="0" applyBorder="0" applyProtection="0">
      <alignment wrapText="1"/>
    </xf>
    <xf numFmtId="0" fontId="6" fillId="0" borderId="0">
      <alignment vertical="center" wrapText="1"/>
    </xf>
    <xf numFmtId="0" fontId="7" fillId="0" borderId="1">
      <alignment vertical="center" wrapText="1"/>
    </xf>
    <xf numFmtId="0" fontId="8" fillId="5" borderId="0">
      <alignment vertical="center" wrapText="1"/>
    </xf>
    <xf numFmtId="0" fontId="10" fillId="3" borderId="0" applyFill="0">
      <alignment horizontal="left" vertical="center" wrapText="1"/>
    </xf>
    <xf numFmtId="0" fontId="7" fillId="0" borderId="2" applyBorder="0">
      <alignment horizontal="center" vertical="center"/>
    </xf>
    <xf numFmtId="0" fontId="7" fillId="7" borderId="1">
      <alignment horizontal="center" vertical="center" textRotation="90"/>
    </xf>
    <xf numFmtId="0" fontId="11" fillId="0" borderId="0" applyAlignment="0">
      <alignment horizontal="justify" vertical="top" wrapText="1"/>
    </xf>
    <xf numFmtId="0" fontId="12" fillId="0" borderId="0">
      <alignment horizontal="justify" vertical="center" wrapText="1"/>
    </xf>
    <xf numFmtId="0" fontId="6" fillId="0" borderId="3">
      <alignment horizontal="center" vertical="center" wrapText="1"/>
    </xf>
    <xf numFmtId="0" fontId="12" fillId="0" borderId="4" applyFont="0" applyBorder="0">
      <alignment horizontal="justify" vertical="center" wrapText="1"/>
    </xf>
    <xf numFmtId="0" fontId="6" fillId="0" borderId="1">
      <alignment vertical="center" wrapText="1"/>
    </xf>
    <xf numFmtId="164" fontId="2" fillId="0" borderId="0" applyFill="0" applyBorder="0" applyAlignment="0" applyProtection="0"/>
    <xf numFmtId="166"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167" fontId="2" fillId="0" borderId="0" applyFill="0" applyBorder="0" applyAlignment="0" applyProtection="0"/>
    <xf numFmtId="9" fontId="2" fillId="0" borderId="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3" fontId="48" fillId="4" borderId="71" applyNumberFormat="0" applyFont="0" applyBorder="0" applyAlignment="0"/>
    <xf numFmtId="0" fontId="49"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3" fontId="2" fillId="0" borderId="0" applyFill="0" applyBorder="0" applyAlignment="0" applyProtection="0"/>
    <xf numFmtId="0" fontId="52" fillId="0" borderId="0" applyNumberFormat="0" applyFill="0" applyBorder="0" applyAlignment="0">
      <protection locked="0"/>
    </xf>
    <xf numFmtId="170" fontId="49" fillId="0" borderId="0" applyFont="0" applyFill="0" applyBorder="0" applyAlignment="0" applyProtection="0"/>
    <xf numFmtId="9" fontId="53" fillId="0" borderId="0" applyFont="0" applyFill="0" applyBorder="0" applyAlignment="0" applyProtection="0"/>
    <xf numFmtId="4" fontId="54" fillId="0" borderId="0" applyFill="0">
      <alignment vertical="center" wrapText="1"/>
    </xf>
    <xf numFmtId="2" fontId="49" fillId="0" borderId="0" applyFont="0" applyFill="0" applyBorder="0" applyAlignment="0" applyProtection="0"/>
    <xf numFmtId="171" fontId="2" fillId="0" borderId="0" applyFont="0" applyFill="0" applyBorder="0" applyAlignment="0" applyProtection="0"/>
    <xf numFmtId="0" fontId="2" fillId="0" borderId="0"/>
    <xf numFmtId="0" fontId="12" fillId="0" borderId="59" applyFont="0" applyBorder="0">
      <alignment horizontal="justify" vertical="center" wrapText="1"/>
    </xf>
    <xf numFmtId="0" fontId="12" fillId="0" borderId="159" applyFont="0" applyBorder="0">
      <alignment horizontal="justify" vertical="center" wrapText="1"/>
    </xf>
  </cellStyleXfs>
  <cellXfs count="983">
    <xf numFmtId="0" fontId="0" fillId="0" borderId="0" xfId="0"/>
    <xf numFmtId="0" fontId="3" fillId="0" borderId="0" xfId="1" applyFont="1" applyFill="1"/>
    <xf numFmtId="0" fontId="13" fillId="0" borderId="0" xfId="1" applyFont="1" applyFill="1"/>
    <xf numFmtId="0" fontId="2" fillId="3" borderId="0" xfId="1" applyFill="1" applyBorder="1"/>
    <xf numFmtId="0" fontId="15" fillId="3" borderId="10" xfId="1" applyFont="1" applyFill="1" applyBorder="1"/>
    <xf numFmtId="0" fontId="14" fillId="3" borderId="10" xfId="1" applyFont="1" applyFill="1" applyBorder="1" applyAlignment="1">
      <alignment horizontal="center"/>
    </xf>
    <xf numFmtId="0" fontId="2" fillId="3" borderId="15" xfId="1" applyFill="1" applyBorder="1"/>
    <xf numFmtId="0" fontId="2" fillId="8" borderId="16" xfId="1" applyFill="1" applyBorder="1"/>
    <xf numFmtId="0" fontId="2" fillId="3" borderId="13" xfId="1" applyFill="1" applyBorder="1"/>
    <xf numFmtId="0" fontId="17" fillId="9" borderId="10" xfId="1" applyFont="1" applyFill="1" applyBorder="1"/>
    <xf numFmtId="0" fontId="14" fillId="9" borderId="10" xfId="1" applyFont="1" applyFill="1" applyBorder="1"/>
    <xf numFmtId="0" fontId="19" fillId="4" borderId="15" xfId="1" applyFont="1" applyFill="1" applyBorder="1" applyAlignment="1">
      <alignment horizontal="left"/>
    </xf>
    <xf numFmtId="0" fontId="2" fillId="3" borderId="17" xfId="1" applyFill="1" applyBorder="1"/>
    <xf numFmtId="0" fontId="15" fillId="3" borderId="8" xfId="1" applyFont="1" applyFill="1" applyBorder="1"/>
    <xf numFmtId="0" fontId="15" fillId="3" borderId="0" xfId="1" applyFont="1" applyFill="1" applyBorder="1"/>
    <xf numFmtId="0" fontId="17" fillId="9" borderId="10" xfId="1" applyFont="1" applyFill="1" applyBorder="1" applyAlignment="1">
      <alignment horizontal="center" vertical="center"/>
    </xf>
    <xf numFmtId="0" fontId="15" fillId="3" borderId="19" xfId="1" applyFont="1" applyFill="1" applyBorder="1"/>
    <xf numFmtId="0" fontId="14" fillId="9" borderId="0" xfId="1" applyFont="1" applyFill="1" applyBorder="1"/>
    <xf numFmtId="0" fontId="2" fillId="3" borderId="0" xfId="1" applyFont="1" applyFill="1"/>
    <xf numFmtId="0" fontId="2" fillId="3" borderId="0" xfId="1" applyFont="1" applyFill="1" applyBorder="1"/>
    <xf numFmtId="0" fontId="0" fillId="0" borderId="0" xfId="0" applyAlignment="1">
      <alignment wrapText="1"/>
    </xf>
    <xf numFmtId="0" fontId="28" fillId="0" borderId="0" xfId="0" applyFont="1"/>
    <xf numFmtId="0" fontId="28" fillId="3" borderId="0" xfId="0" applyFont="1" applyFill="1"/>
    <xf numFmtId="0" fontId="29" fillId="3" borderId="0" xfId="0" applyFont="1" applyFill="1" applyAlignment="1">
      <alignment vertical="center"/>
    </xf>
    <xf numFmtId="0" fontId="28" fillId="3" borderId="0" xfId="0" applyFont="1" applyFill="1" applyAlignment="1"/>
    <xf numFmtId="0" fontId="29" fillId="3" borderId="0" xfId="0" applyFont="1" applyFill="1"/>
    <xf numFmtId="0" fontId="28" fillId="3" borderId="0" xfId="0" applyFont="1" applyFill="1" applyAlignment="1">
      <alignment horizontal="center"/>
    </xf>
    <xf numFmtId="0" fontId="29" fillId="3" borderId="0" xfId="0" applyFont="1" applyFill="1" applyAlignment="1">
      <alignment vertical="center" wrapText="1"/>
    </xf>
    <xf numFmtId="0" fontId="28" fillId="3" borderId="40" xfId="0" applyFont="1" applyFill="1" applyBorder="1"/>
    <xf numFmtId="0" fontId="28" fillId="3" borderId="0" xfId="0" applyFont="1" applyFill="1" applyAlignment="1">
      <alignment horizontal="left" vertical="center"/>
    </xf>
    <xf numFmtId="0" fontId="28" fillId="3" borderId="0" xfId="0" applyFont="1" applyFill="1" applyBorder="1"/>
    <xf numFmtId="0" fontId="28" fillId="3" borderId="42" xfId="0" applyFont="1" applyFill="1" applyBorder="1" applyAlignment="1">
      <alignment wrapText="1"/>
    </xf>
    <xf numFmtId="0" fontId="31" fillId="3" borderId="0" xfId="0" applyFont="1" applyFill="1"/>
    <xf numFmtId="0" fontId="28" fillId="0" borderId="0" xfId="0" applyFont="1" applyAlignment="1">
      <alignment horizontal="center"/>
    </xf>
    <xf numFmtId="0" fontId="33" fillId="3" borderId="42" xfId="0" applyFont="1" applyFill="1" applyBorder="1" applyAlignment="1">
      <alignment wrapText="1"/>
    </xf>
    <xf numFmtId="0" fontId="34" fillId="2" borderId="0" xfId="1" applyFont="1" applyFill="1"/>
    <xf numFmtId="0" fontId="2" fillId="2" borderId="0" xfId="1" applyFont="1" applyFill="1"/>
    <xf numFmtId="0" fontId="2" fillId="3" borderId="0" xfId="1" applyFont="1" applyFill="1" applyBorder="1" applyAlignment="1">
      <alignment horizontal="right" vertical="center"/>
    </xf>
    <xf numFmtId="0" fontId="2" fillId="3" borderId="0" xfId="1" applyFont="1" applyFill="1" applyBorder="1" applyAlignment="1">
      <alignment vertical="center"/>
    </xf>
    <xf numFmtId="0" fontId="2" fillId="3" borderId="46" xfId="1" applyFont="1" applyFill="1" applyBorder="1" applyAlignment="1">
      <alignment vertical="center"/>
    </xf>
    <xf numFmtId="0" fontId="34" fillId="2" borderId="6" xfId="1" applyFont="1" applyFill="1" applyBorder="1"/>
    <xf numFmtId="0" fontId="2" fillId="2" borderId="6" xfId="1" applyFont="1" applyFill="1" applyBorder="1"/>
    <xf numFmtId="0" fontId="2" fillId="3" borderId="0" xfId="1" applyFont="1" applyFill="1" applyAlignment="1">
      <alignment wrapText="1"/>
    </xf>
    <xf numFmtId="0" fontId="2" fillId="3" borderId="0" xfId="1" applyFont="1" applyFill="1" applyBorder="1" applyAlignment="1">
      <alignment wrapText="1"/>
    </xf>
    <xf numFmtId="0" fontId="2" fillId="3" borderId="44" xfId="1" applyFont="1" applyFill="1" applyBorder="1"/>
    <xf numFmtId="0" fontId="2" fillId="3" borderId="0" xfId="1" applyFont="1" applyFill="1" applyAlignment="1" applyProtection="1"/>
    <xf numFmtId="0" fontId="2" fillId="3" borderId="12" xfId="1" applyFont="1" applyFill="1" applyBorder="1"/>
    <xf numFmtId="0" fontId="2" fillId="3" borderId="45" xfId="1" applyFont="1" applyFill="1" applyBorder="1"/>
    <xf numFmtId="0" fontId="2" fillId="3" borderId="0" xfId="1" applyFont="1" applyFill="1" applyBorder="1" applyAlignment="1" applyProtection="1"/>
    <xf numFmtId="0" fontId="14" fillId="3" borderId="0" xfId="1" applyFont="1" applyFill="1" applyAlignment="1"/>
    <xf numFmtId="0" fontId="14" fillId="3" borderId="0" xfId="1" applyFont="1" applyFill="1"/>
    <xf numFmtId="0" fontId="30" fillId="3" borderId="42" xfId="0" applyFont="1" applyFill="1" applyBorder="1" applyAlignment="1">
      <alignment horizontal="center" vertical="center"/>
    </xf>
    <xf numFmtId="0" fontId="30" fillId="3" borderId="42" xfId="0" applyFont="1" applyFill="1" applyBorder="1" applyAlignment="1">
      <alignment horizontal="center" vertical="center" wrapText="1"/>
    </xf>
    <xf numFmtId="0" fontId="28" fillId="6" borderId="42" xfId="0" applyFont="1" applyFill="1" applyBorder="1"/>
    <xf numFmtId="0" fontId="3" fillId="0" borderId="42" xfId="1" applyFont="1" applyFill="1" applyBorder="1"/>
    <xf numFmtId="0" fontId="0" fillId="0" borderId="42" xfId="0" applyBorder="1"/>
    <xf numFmtId="0" fontId="3" fillId="0" borderId="42" xfId="1" applyFont="1" applyBorder="1"/>
    <xf numFmtId="165" fontId="3" fillId="0" borderId="42" xfId="1" applyNumberFormat="1" applyFont="1" applyBorder="1" applyAlignment="1" applyProtection="1">
      <alignment horizontal="right"/>
      <protection locked="0"/>
    </xf>
    <xf numFmtId="0" fontId="0" fillId="3" borderId="0" xfId="0" applyFill="1"/>
    <xf numFmtId="0" fontId="4" fillId="0" borderId="44" xfId="1" applyFont="1" applyFill="1" applyBorder="1" applyAlignment="1"/>
    <xf numFmtId="0" fontId="4" fillId="0" borderId="45" xfId="1" applyFont="1" applyFill="1" applyBorder="1" applyAlignment="1"/>
    <xf numFmtId="0" fontId="13" fillId="0" borderId="42" xfId="1" applyFont="1" applyFill="1" applyBorder="1" applyAlignment="1">
      <alignment horizontal="center"/>
    </xf>
    <xf numFmtId="0" fontId="13" fillId="0" borderId="44" xfId="1" applyFont="1" applyFill="1" applyBorder="1" applyAlignment="1"/>
    <xf numFmtId="0" fontId="13" fillId="0" borderId="52" xfId="1" applyFont="1" applyFill="1" applyBorder="1" applyAlignment="1">
      <alignment horizontal="center"/>
    </xf>
    <xf numFmtId="0" fontId="4" fillId="0" borderId="41" xfId="1" applyFont="1" applyFill="1" applyBorder="1" applyAlignment="1"/>
    <xf numFmtId="0" fontId="28" fillId="0" borderId="0" xfId="0" applyFont="1" applyFill="1"/>
    <xf numFmtId="0" fontId="38" fillId="6" borderId="42" xfId="0" applyFont="1" applyFill="1" applyBorder="1"/>
    <xf numFmtId="0" fontId="40" fillId="3" borderId="0" xfId="0" applyFont="1" applyFill="1"/>
    <xf numFmtId="0" fontId="39" fillId="3" borderId="0" xfId="0" applyFont="1" applyFill="1" applyBorder="1" applyAlignment="1">
      <alignment horizontal="left" vertical="top"/>
    </xf>
    <xf numFmtId="0" fontId="28" fillId="3" borderId="0" xfId="0" applyFont="1" applyFill="1" applyBorder="1" applyAlignment="1">
      <alignment horizontal="left" vertical="top"/>
    </xf>
    <xf numFmtId="0" fontId="34" fillId="13" borderId="0" xfId="1" applyFont="1" applyFill="1"/>
    <xf numFmtId="0" fontId="2" fillId="13" borderId="0" xfId="1" applyFont="1" applyFill="1"/>
    <xf numFmtId="0" fontId="19" fillId="4" borderId="15" xfId="1" applyFont="1" applyFill="1" applyBorder="1" applyAlignment="1">
      <alignment horizontal="left" wrapText="1"/>
    </xf>
    <xf numFmtId="0" fontId="15" fillId="3" borderId="54" xfId="1" applyFont="1" applyFill="1" applyBorder="1"/>
    <xf numFmtId="0" fontId="16" fillId="3" borderId="15" xfId="1" applyFont="1" applyFill="1" applyBorder="1"/>
    <xf numFmtId="0" fontId="14" fillId="3" borderId="15" xfId="1" applyFont="1" applyFill="1" applyBorder="1" applyAlignment="1">
      <alignment horizontal="center"/>
    </xf>
    <xf numFmtId="0" fontId="17" fillId="8" borderId="5" xfId="1" applyFont="1" applyFill="1" applyBorder="1"/>
    <xf numFmtId="0" fontId="17" fillId="8" borderId="60" xfId="1" applyFont="1" applyFill="1" applyBorder="1"/>
    <xf numFmtId="0" fontId="2" fillId="8" borderId="60" xfId="1" applyFill="1" applyBorder="1"/>
    <xf numFmtId="0" fontId="2" fillId="8" borderId="61" xfId="1" applyFill="1" applyBorder="1"/>
    <xf numFmtId="0" fontId="17" fillId="3" borderId="8" xfId="1" applyFont="1" applyFill="1" applyBorder="1"/>
    <xf numFmtId="0" fontId="2" fillId="3" borderId="31" xfId="1" applyFill="1" applyBorder="1"/>
    <xf numFmtId="0" fontId="17" fillId="8" borderId="62" xfId="1" applyFont="1" applyFill="1" applyBorder="1"/>
    <xf numFmtId="0" fontId="2" fillId="8" borderId="63" xfId="1" applyFill="1" applyBorder="1"/>
    <xf numFmtId="0" fontId="2" fillId="3" borderId="64" xfId="1" applyFill="1" applyBorder="1"/>
    <xf numFmtId="0" fontId="2" fillId="3" borderId="65" xfId="1" applyFill="1" applyBorder="1"/>
    <xf numFmtId="0" fontId="43" fillId="0" borderId="54" xfId="1" quotePrefix="1" applyFont="1" applyBorder="1" applyAlignment="1">
      <alignment horizontal="left" vertical="top" wrapText="1"/>
    </xf>
    <xf numFmtId="0" fontId="43" fillId="0" borderId="0" xfId="1" quotePrefix="1" applyFont="1" applyBorder="1" applyAlignment="1">
      <alignment horizontal="left" vertical="top" wrapText="1"/>
    </xf>
    <xf numFmtId="0" fontId="43" fillId="0" borderId="53" xfId="1" quotePrefix="1" applyFont="1" applyBorder="1" applyAlignment="1">
      <alignment horizontal="left" vertical="top" wrapText="1"/>
    </xf>
    <xf numFmtId="0" fontId="17" fillId="8" borderId="66" xfId="1" applyFont="1" applyFill="1" applyBorder="1"/>
    <xf numFmtId="0" fontId="2" fillId="8" borderId="60" xfId="1" applyFont="1" applyFill="1" applyBorder="1"/>
    <xf numFmtId="0" fontId="2" fillId="3" borderId="52" xfId="1" applyFill="1" applyBorder="1"/>
    <xf numFmtId="0" fontId="18" fillId="0" borderId="19" xfId="1" applyFont="1" applyBorder="1" applyAlignment="1">
      <alignment vertical="top" wrapText="1"/>
    </xf>
    <xf numFmtId="0" fontId="2" fillId="3" borderId="67" xfId="1" applyFill="1" applyBorder="1"/>
    <xf numFmtId="0" fontId="2" fillId="3" borderId="34" xfId="1" applyFill="1" applyBorder="1"/>
    <xf numFmtId="0" fontId="18" fillId="3" borderId="8" xfId="1" applyFont="1" applyFill="1" applyBorder="1" applyAlignment="1">
      <alignment vertical="top" wrapText="1"/>
    </xf>
    <xf numFmtId="0" fontId="20" fillId="3" borderId="0" xfId="1" applyFont="1" applyFill="1" applyAlignment="1">
      <alignment vertical="center"/>
    </xf>
    <xf numFmtId="0" fontId="45" fillId="3" borderId="0" xfId="1" applyFont="1" applyFill="1" applyAlignment="1">
      <alignment horizontal="left" vertical="top" wrapText="1"/>
    </xf>
    <xf numFmtId="0" fontId="2" fillId="3" borderId="0" xfId="1" applyFont="1" applyFill="1" applyAlignment="1">
      <alignment horizontal="left" vertical="center" wrapText="1"/>
    </xf>
    <xf numFmtId="0" fontId="14" fillId="9" borderId="29" xfId="1" applyFont="1" applyFill="1" applyBorder="1"/>
    <xf numFmtId="0" fontId="14" fillId="9" borderId="59" xfId="1" applyFont="1" applyFill="1" applyBorder="1"/>
    <xf numFmtId="0" fontId="19" fillId="4" borderId="52" xfId="1" applyFont="1" applyFill="1" applyBorder="1" applyAlignment="1">
      <alignment horizontal="left"/>
    </xf>
    <xf numFmtId="0" fontId="19" fillId="4" borderId="42" xfId="1" applyFont="1" applyFill="1" applyBorder="1" applyAlignment="1">
      <alignment horizontal="left"/>
    </xf>
    <xf numFmtId="0" fontId="19" fillId="4" borderId="15" xfId="1" applyFont="1" applyFill="1" applyBorder="1" applyAlignment="1">
      <alignment horizontal="left" vertical="center" wrapText="1"/>
    </xf>
    <xf numFmtId="0" fontId="2" fillId="3" borderId="42" xfId="1" applyFont="1" applyFill="1" applyBorder="1"/>
    <xf numFmtId="0" fontId="45" fillId="3" borderId="0" xfId="1" applyFont="1" applyFill="1" applyBorder="1" applyAlignment="1">
      <alignment horizontal="left" vertical="top" wrapText="1"/>
    </xf>
    <xf numFmtId="0" fontId="19" fillId="4" borderId="10" xfId="1" applyFont="1" applyFill="1" applyBorder="1" applyAlignment="1">
      <alignment horizontal="left" wrapText="1"/>
    </xf>
    <xf numFmtId="0" fontId="47" fillId="4" borderId="15" xfId="1" applyFont="1" applyFill="1" applyBorder="1" applyAlignment="1">
      <alignment horizontal="left" wrapText="1"/>
    </xf>
    <xf numFmtId="0" fontId="19" fillId="4" borderId="52" xfId="1" applyFont="1" applyFill="1" applyBorder="1" applyAlignment="1">
      <alignment horizontal="left" wrapText="1"/>
    </xf>
    <xf numFmtId="0" fontId="39" fillId="3" borderId="0" xfId="0" applyFont="1" applyFill="1" applyBorder="1" applyAlignment="1">
      <alignment horizontal="left" vertical="top" wrapText="1"/>
    </xf>
    <xf numFmtId="0" fontId="28" fillId="3" borderId="0" xfId="0" applyFont="1" applyFill="1" applyBorder="1" applyAlignment="1">
      <alignment horizontal="left" vertical="top" wrapText="1"/>
    </xf>
    <xf numFmtId="0" fontId="55" fillId="0" borderId="0" xfId="0" applyFont="1"/>
    <xf numFmtId="0" fontId="29" fillId="3" borderId="0" xfId="0" applyFont="1" applyFill="1" applyBorder="1" applyAlignment="1">
      <alignment horizontal="left" vertical="top" wrapText="1"/>
    </xf>
    <xf numFmtId="0" fontId="29" fillId="3" borderId="42" xfId="0" applyFont="1" applyFill="1" applyBorder="1" applyAlignment="1">
      <alignment horizontal="left" vertical="top" wrapText="1"/>
    </xf>
    <xf numFmtId="0" fontId="0" fillId="0" borderId="0" xfId="0" applyFill="1"/>
    <xf numFmtId="0" fontId="0" fillId="0" borderId="0" xfId="0" applyFill="1" applyBorder="1"/>
    <xf numFmtId="3" fontId="9" fillId="6" borderId="0" xfId="27" applyNumberFormat="1" applyFont="1" applyFill="1" applyBorder="1" applyAlignment="1">
      <alignment horizontal="right"/>
    </xf>
    <xf numFmtId="3" fontId="25" fillId="6" borderId="17" xfId="27" quotePrefix="1" applyNumberFormat="1" applyFont="1" applyFill="1" applyBorder="1" applyAlignment="1">
      <alignment horizontal="center"/>
    </xf>
    <xf numFmtId="3" fontId="25" fillId="6" borderId="17" xfId="27" applyNumberFormat="1" applyFont="1" applyFill="1" applyBorder="1" applyAlignment="1">
      <alignment horizontal="center"/>
    </xf>
    <xf numFmtId="168" fontId="9" fillId="6" borderId="8" xfId="27" applyNumberFormat="1" applyFont="1" applyFill="1" applyBorder="1"/>
    <xf numFmtId="0" fontId="9" fillId="6" borderId="8" xfId="1" applyFont="1" applyFill="1" applyBorder="1"/>
    <xf numFmtId="168" fontId="9" fillId="0" borderId="42" xfId="27" applyNumberFormat="1" applyFont="1" applyFill="1" applyBorder="1"/>
    <xf numFmtId="3" fontId="9" fillId="0" borderId="42" xfId="27" applyNumberFormat="1" applyFont="1" applyFill="1" applyBorder="1" applyAlignment="1">
      <alignment horizontal="right"/>
    </xf>
    <xf numFmtId="0" fontId="0" fillId="0" borderId="42" xfId="0" applyFill="1" applyBorder="1"/>
    <xf numFmtId="0" fontId="0" fillId="0" borderId="52" xfId="0" applyFill="1" applyBorder="1"/>
    <xf numFmtId="3" fontId="9" fillId="3" borderId="0" xfId="27" applyNumberFormat="1" applyFont="1" applyFill="1" applyBorder="1" applyAlignment="1">
      <alignment horizontal="right"/>
    </xf>
    <xf numFmtId="3" fontId="9" fillId="3" borderId="15" xfId="27" applyNumberFormat="1" applyFont="1" applyFill="1" applyBorder="1" applyAlignment="1">
      <alignment horizontal="right"/>
    </xf>
    <xf numFmtId="0" fontId="0" fillId="3" borderId="31" xfId="0" applyFill="1" applyBorder="1"/>
    <xf numFmtId="3" fontId="25" fillId="3" borderId="17" xfId="27" quotePrefix="1" applyNumberFormat="1" applyFont="1" applyFill="1" applyBorder="1" applyAlignment="1">
      <alignment horizontal="center"/>
    </xf>
    <xf numFmtId="0" fontId="0" fillId="0" borderId="0" xfId="0" applyBorder="1"/>
    <xf numFmtId="0" fontId="28" fillId="3" borderId="42" xfId="0" applyNumberFormat="1" applyFont="1" applyFill="1" applyBorder="1" applyAlignment="1">
      <alignment horizontal="left" vertical="top" wrapText="1"/>
    </xf>
    <xf numFmtId="3" fontId="17" fillId="0" borderId="74" xfId="22" applyNumberFormat="1" applyFont="1" applyBorder="1" applyAlignment="1">
      <alignment horizontal="center" wrapText="1"/>
    </xf>
    <xf numFmtId="0" fontId="17" fillId="0" borderId="36" xfId="22" applyNumberFormat="1" applyFont="1" applyBorder="1" applyAlignment="1">
      <alignment horizontal="center" wrapText="1"/>
    </xf>
    <xf numFmtId="3" fontId="17" fillId="0" borderId="0" xfId="0" applyNumberFormat="1" applyFont="1" applyFill="1" applyBorder="1"/>
    <xf numFmtId="3" fontId="17" fillId="0" borderId="69" xfId="0" applyNumberFormat="1" applyFont="1" applyBorder="1" applyAlignment="1">
      <alignment horizontal="center"/>
    </xf>
    <xf numFmtId="3" fontId="17" fillId="0" borderId="82" xfId="0" applyNumberFormat="1" applyFont="1" applyBorder="1" applyAlignment="1">
      <alignment horizontal="center"/>
    </xf>
    <xf numFmtId="0" fontId="17" fillId="0" borderId="0" xfId="0" applyFont="1" applyBorder="1" applyAlignment="1">
      <alignment horizontal="center"/>
    </xf>
    <xf numFmtId="0" fontId="0" fillId="0" borderId="30" xfId="0" applyFill="1" applyBorder="1"/>
    <xf numFmtId="0" fontId="0" fillId="0" borderId="80" xfId="0" applyBorder="1"/>
    <xf numFmtId="0" fontId="0" fillId="0" borderId="81" xfId="0" applyBorder="1"/>
    <xf numFmtId="0" fontId="5" fillId="0" borderId="0" xfId="0" applyFont="1" applyFill="1"/>
    <xf numFmtId="3" fontId="0" fillId="0" borderId="0" xfId="0" applyNumberFormat="1" applyFill="1"/>
    <xf numFmtId="3" fontId="2" fillId="0" borderId="29" xfId="0" applyNumberFormat="1" applyFont="1" applyFill="1" applyBorder="1" applyAlignment="1">
      <alignment horizontal="center"/>
    </xf>
    <xf numFmtId="3" fontId="2" fillId="0" borderId="0" xfId="0" applyNumberFormat="1" applyFont="1" applyFill="1" applyBorder="1"/>
    <xf numFmtId="3" fontId="2" fillId="0" borderId="23" xfId="0" applyNumberFormat="1" applyFont="1" applyFill="1" applyBorder="1"/>
    <xf numFmtId="3" fontId="2" fillId="0" borderId="18" xfId="0" applyNumberFormat="1" applyFont="1" applyFill="1" applyBorder="1"/>
    <xf numFmtId="0" fontId="0" fillId="0" borderId="0" xfId="0" applyAlignment="1"/>
    <xf numFmtId="0" fontId="56" fillId="0" borderId="0" xfId="40" applyFont="1" applyFill="1" applyBorder="1" applyAlignment="1" applyProtection="1">
      <alignment horizontal="center" vertical="center"/>
    </xf>
    <xf numFmtId="0" fontId="5" fillId="0" borderId="12" xfId="0" applyFont="1" applyFill="1" applyBorder="1"/>
    <xf numFmtId="0" fontId="5" fillId="0" borderId="87" xfId="0" applyFont="1" applyFill="1" applyBorder="1"/>
    <xf numFmtId="0" fontId="5" fillId="0" borderId="29" xfId="0" applyFont="1" applyFill="1" applyBorder="1"/>
    <xf numFmtId="0" fontId="5" fillId="0" borderId="0" xfId="0" applyFont="1" applyFill="1" applyBorder="1"/>
    <xf numFmtId="0" fontId="5" fillId="0" borderId="23" xfId="0" applyFont="1" applyFill="1" applyBorder="1"/>
    <xf numFmtId="0" fontId="58" fillId="0" borderId="0" xfId="0" applyFont="1"/>
    <xf numFmtId="0" fontId="30" fillId="0" borderId="0" xfId="0" applyFont="1"/>
    <xf numFmtId="0" fontId="9" fillId="0" borderId="73" xfId="40" applyFont="1" applyFill="1" applyBorder="1" applyAlignment="1" applyProtection="1">
      <alignment vertical="center"/>
    </xf>
    <xf numFmtId="0" fontId="9" fillId="0" borderId="12" xfId="40" applyFont="1" applyFill="1" applyBorder="1" applyAlignment="1" applyProtection="1">
      <alignment vertical="center"/>
    </xf>
    <xf numFmtId="0" fontId="9" fillId="0" borderId="75" xfId="40" applyFont="1" applyFill="1" applyBorder="1" applyAlignment="1" applyProtection="1">
      <alignment vertical="center"/>
    </xf>
    <xf numFmtId="0" fontId="58" fillId="0" borderId="0" xfId="0" applyFont="1" applyAlignment="1">
      <alignment horizontal="left" indent="2"/>
    </xf>
    <xf numFmtId="0" fontId="9" fillId="0" borderId="27" xfId="40" applyFont="1" applyFill="1" applyBorder="1" applyAlignment="1" applyProtection="1">
      <alignment vertical="center"/>
    </xf>
    <xf numFmtId="0" fontId="9" fillId="0" borderId="87" xfId="40" applyFont="1" applyFill="1" applyBorder="1" applyAlignment="1" applyProtection="1">
      <alignment vertical="center"/>
    </xf>
    <xf numFmtId="0" fontId="37" fillId="0" borderId="76" xfId="0" applyFont="1" applyBorder="1" applyAlignment="1">
      <alignment horizontal="center"/>
    </xf>
    <xf numFmtId="0" fontId="37" fillId="0" borderId="77" xfId="0" applyFont="1" applyBorder="1" applyAlignment="1">
      <alignment horizontal="center"/>
    </xf>
    <xf numFmtId="3" fontId="9" fillId="0" borderId="64" xfId="27" applyNumberFormat="1" applyFont="1" applyFill="1" applyBorder="1" applyAlignment="1">
      <alignment horizontal="center"/>
    </xf>
    <xf numFmtId="3" fontId="9" fillId="0" borderId="65" xfId="27" applyNumberFormat="1" applyFont="1" applyFill="1" applyBorder="1" applyAlignment="1">
      <alignment horizontal="center"/>
    </xf>
    <xf numFmtId="168" fontId="9" fillId="6" borderId="89" xfId="27" applyNumberFormat="1" applyFont="1" applyFill="1" applyBorder="1"/>
    <xf numFmtId="3" fontId="9" fillId="6" borderId="90" xfId="27" applyNumberFormat="1" applyFont="1" applyFill="1" applyBorder="1" applyAlignment="1">
      <alignment horizontal="right"/>
    </xf>
    <xf numFmtId="3" fontId="9" fillId="6" borderId="91" xfId="27" applyNumberFormat="1" applyFont="1" applyFill="1" applyBorder="1" applyAlignment="1">
      <alignment horizontal="right"/>
    </xf>
    <xf numFmtId="3" fontId="9" fillId="3" borderId="92" xfId="27" applyNumberFormat="1" applyFont="1" applyFill="1" applyBorder="1" applyAlignment="1">
      <alignment horizontal="right"/>
    </xf>
    <xf numFmtId="0" fontId="0" fillId="3" borderId="93" xfId="0" applyFill="1" applyBorder="1"/>
    <xf numFmtId="168" fontId="27" fillId="3" borderId="94" xfId="27" applyNumberFormat="1" applyFont="1" applyFill="1" applyBorder="1"/>
    <xf numFmtId="3" fontId="9" fillId="3" borderId="95" xfId="27" applyNumberFormat="1" applyFont="1" applyFill="1" applyBorder="1" applyAlignment="1">
      <alignment horizontal="right"/>
    </xf>
    <xf numFmtId="3" fontId="9" fillId="3" borderId="96" xfId="27" applyNumberFormat="1" applyFont="1" applyFill="1" applyBorder="1" applyAlignment="1">
      <alignment horizontal="right"/>
    </xf>
    <xf numFmtId="3" fontId="9" fillId="3" borderId="97" xfId="27" applyNumberFormat="1" applyFont="1" applyFill="1" applyBorder="1" applyAlignment="1">
      <alignment horizontal="right"/>
    </xf>
    <xf numFmtId="0" fontId="0" fillId="3" borderId="98" xfId="0" applyFill="1" applyBorder="1"/>
    <xf numFmtId="0" fontId="15" fillId="3" borderId="99" xfId="1" applyFont="1" applyFill="1" applyBorder="1"/>
    <xf numFmtId="3" fontId="9" fillId="3" borderId="100" xfId="27" applyNumberFormat="1" applyFont="1" applyFill="1" applyBorder="1" applyAlignment="1">
      <alignment horizontal="right"/>
    </xf>
    <xf numFmtId="3" fontId="25" fillId="3" borderId="101" xfId="27" quotePrefix="1" applyNumberFormat="1" applyFont="1" applyFill="1" applyBorder="1" applyAlignment="1">
      <alignment horizontal="center"/>
    </xf>
    <xf numFmtId="3" fontId="9" fillId="3" borderId="102" xfId="27" applyNumberFormat="1" applyFont="1" applyFill="1" applyBorder="1" applyAlignment="1">
      <alignment horizontal="right"/>
    </xf>
    <xf numFmtId="0" fontId="0" fillId="3" borderId="103" xfId="0" applyFill="1" applyBorder="1"/>
    <xf numFmtId="0" fontId="15" fillId="3" borderId="104" xfId="1" applyFont="1" applyFill="1" applyBorder="1"/>
    <xf numFmtId="3" fontId="9" fillId="3" borderId="105" xfId="27" applyNumberFormat="1" applyFont="1" applyFill="1" applyBorder="1" applyAlignment="1">
      <alignment horizontal="right"/>
    </xf>
    <xf numFmtId="3" fontId="25" fillId="3" borderId="106" xfId="27" quotePrefix="1" applyNumberFormat="1" applyFont="1" applyFill="1" applyBorder="1" applyAlignment="1">
      <alignment horizontal="center"/>
    </xf>
    <xf numFmtId="3" fontId="9" fillId="3" borderId="107" xfId="27" applyNumberFormat="1" applyFont="1" applyFill="1" applyBorder="1" applyAlignment="1">
      <alignment horizontal="right"/>
    </xf>
    <xf numFmtId="0" fontId="0" fillId="3" borderId="108" xfId="0" applyFill="1" applyBorder="1"/>
    <xf numFmtId="0" fontId="15" fillId="3" borderId="94" xfId="1" applyFont="1" applyFill="1" applyBorder="1"/>
    <xf numFmtId="3" fontId="25" fillId="3" borderId="96" xfId="27" quotePrefix="1" applyNumberFormat="1" applyFont="1" applyFill="1" applyBorder="1" applyAlignment="1">
      <alignment horizontal="center"/>
    </xf>
    <xf numFmtId="0" fontId="9" fillId="6" borderId="104" xfId="1" applyFont="1" applyFill="1" applyBorder="1"/>
    <xf numFmtId="3" fontId="9" fillId="6" borderId="105" xfId="27" applyNumberFormat="1" applyFont="1" applyFill="1" applyBorder="1" applyAlignment="1">
      <alignment horizontal="right"/>
    </xf>
    <xf numFmtId="3" fontId="25" fillId="6" borderId="106" xfId="27" quotePrefix="1" applyNumberFormat="1" applyFont="1" applyFill="1" applyBorder="1" applyAlignment="1">
      <alignment horizontal="center"/>
    </xf>
    <xf numFmtId="3" fontId="15" fillId="3" borderId="109" xfId="0" applyNumberFormat="1" applyFont="1" applyFill="1" applyBorder="1" applyAlignment="1">
      <alignment horizontal="left" indent="2"/>
    </xf>
    <xf numFmtId="3" fontId="15" fillId="3" borderId="97" xfId="0" applyNumberFormat="1" applyFont="1" applyFill="1" applyBorder="1" applyAlignment="1">
      <alignment horizontal="left" indent="2"/>
    </xf>
    <xf numFmtId="3" fontId="15" fillId="3" borderId="98" xfId="0" applyNumberFormat="1" applyFont="1" applyFill="1" applyBorder="1" applyAlignment="1">
      <alignment horizontal="left" indent="2"/>
    </xf>
    <xf numFmtId="3" fontId="15" fillId="3" borderId="112" xfId="0" applyNumberFormat="1" applyFont="1" applyFill="1" applyBorder="1" applyAlignment="1">
      <alignment horizontal="left" indent="2"/>
    </xf>
    <xf numFmtId="3" fontId="15" fillId="3" borderId="113" xfId="0" applyNumberFormat="1" applyFont="1" applyFill="1" applyBorder="1" applyAlignment="1">
      <alignment horizontal="left" indent="2"/>
    </xf>
    <xf numFmtId="3" fontId="15" fillId="3" borderId="114" xfId="0" applyNumberFormat="1" applyFont="1" applyFill="1" applyBorder="1" applyAlignment="1">
      <alignment horizontal="left" indent="2"/>
    </xf>
    <xf numFmtId="0" fontId="9" fillId="0" borderId="19" xfId="40" applyFont="1" applyFill="1" applyBorder="1" applyAlignment="1" applyProtection="1">
      <alignment vertical="center"/>
    </xf>
    <xf numFmtId="0" fontId="9" fillId="0" borderId="20" xfId="40" applyFont="1" applyFill="1" applyBorder="1" applyAlignment="1" applyProtection="1">
      <alignment vertical="center"/>
    </xf>
    <xf numFmtId="0" fontId="9" fillId="0" borderId="21" xfId="40" applyFont="1" applyFill="1" applyBorder="1" applyAlignment="1" applyProtection="1">
      <alignment vertical="center"/>
    </xf>
    <xf numFmtId="0" fontId="9" fillId="0" borderId="28" xfId="40" applyFont="1" applyFill="1" applyBorder="1" applyAlignment="1" applyProtection="1">
      <alignment vertical="center"/>
    </xf>
    <xf numFmtId="0" fontId="9" fillId="0" borderId="24" xfId="40" applyFont="1" applyFill="1" applyBorder="1" applyAlignment="1" applyProtection="1">
      <alignment vertical="center"/>
    </xf>
    <xf numFmtId="3" fontId="9" fillId="3" borderId="12" xfId="27" applyNumberFormat="1" applyFont="1" applyFill="1" applyBorder="1" applyAlignment="1">
      <alignment horizontal="right"/>
    </xf>
    <xf numFmtId="3" fontId="9" fillId="0" borderId="44" xfId="27" applyNumberFormat="1" applyFont="1" applyFill="1" applyBorder="1" applyAlignment="1">
      <alignment horizontal="right"/>
    </xf>
    <xf numFmtId="3" fontId="25" fillId="0" borderId="45" xfId="27" applyNumberFormat="1" applyFont="1" applyFill="1" applyBorder="1" applyAlignment="1">
      <alignment horizontal="center"/>
    </xf>
    <xf numFmtId="3" fontId="9" fillId="3" borderId="29" xfId="27" applyNumberFormat="1" applyFont="1" applyFill="1" applyBorder="1" applyAlignment="1">
      <alignment horizontal="right"/>
    </xf>
    <xf numFmtId="0" fontId="17" fillId="12" borderId="115" xfId="1" applyFont="1" applyFill="1" applyBorder="1"/>
    <xf numFmtId="3" fontId="9" fillId="12" borderId="105" xfId="27" applyNumberFormat="1" applyFont="1" applyFill="1" applyBorder="1" applyAlignment="1">
      <alignment horizontal="right"/>
    </xf>
    <xf numFmtId="3" fontId="25" fillId="12" borderId="106" xfId="27" applyNumberFormat="1" applyFont="1" applyFill="1" applyBorder="1" applyAlignment="1">
      <alignment horizontal="center"/>
    </xf>
    <xf numFmtId="3" fontId="9" fillId="12" borderId="107" xfId="27" applyNumberFormat="1" applyFont="1" applyFill="1" applyBorder="1" applyAlignment="1">
      <alignment horizontal="right"/>
    </xf>
    <xf numFmtId="0" fontId="0" fillId="12" borderId="107" xfId="0" applyFill="1" applyBorder="1"/>
    <xf numFmtId="0" fontId="15" fillId="12" borderId="116" xfId="1" applyFont="1" applyFill="1" applyBorder="1"/>
    <xf numFmtId="3" fontId="9" fillId="12" borderId="95" xfId="27" applyNumberFormat="1" applyFont="1" applyFill="1" applyBorder="1" applyAlignment="1">
      <alignment horizontal="right"/>
    </xf>
    <xf numFmtId="3" fontId="25" fillId="12" borderId="96" xfId="27" applyNumberFormat="1" applyFont="1" applyFill="1" applyBorder="1" applyAlignment="1">
      <alignment horizontal="center"/>
    </xf>
    <xf numFmtId="3" fontId="9" fillId="12" borderId="97" xfId="27" applyNumberFormat="1" applyFont="1" applyFill="1" applyBorder="1" applyAlignment="1">
      <alignment horizontal="right"/>
    </xf>
    <xf numFmtId="0" fontId="0" fillId="12" borderId="97" xfId="0" applyFill="1" applyBorder="1"/>
    <xf numFmtId="0" fontId="15" fillId="12" borderId="117" xfId="1" applyFont="1" applyFill="1" applyBorder="1"/>
    <xf numFmtId="3" fontId="9" fillId="12" borderId="118" xfId="27" applyNumberFormat="1" applyFont="1" applyFill="1" applyBorder="1" applyAlignment="1">
      <alignment horizontal="right"/>
    </xf>
    <xf numFmtId="3" fontId="25" fillId="12" borderId="119" xfId="27" applyNumberFormat="1" applyFont="1" applyFill="1" applyBorder="1" applyAlignment="1">
      <alignment horizontal="center"/>
    </xf>
    <xf numFmtId="3" fontId="9" fillId="12" borderId="113" xfId="27" applyNumberFormat="1" applyFont="1" applyFill="1" applyBorder="1" applyAlignment="1">
      <alignment horizontal="right"/>
    </xf>
    <xf numFmtId="0" fontId="0" fillId="12" borderId="113" xfId="0" applyFill="1" applyBorder="1"/>
    <xf numFmtId="0" fontId="17" fillId="12" borderId="123" xfId="1" applyFont="1" applyFill="1" applyBorder="1"/>
    <xf numFmtId="3" fontId="9" fillId="12" borderId="123" xfId="27" applyNumberFormat="1" applyFont="1" applyFill="1" applyBorder="1" applyAlignment="1">
      <alignment horizontal="right"/>
    </xf>
    <xf numFmtId="3" fontId="9" fillId="12" borderId="120" xfId="27" applyNumberFormat="1" applyFont="1" applyFill="1" applyBorder="1" applyAlignment="1">
      <alignment horizontal="right"/>
    </xf>
    <xf numFmtId="3" fontId="25" fillId="12" borderId="122" xfId="27" applyNumberFormat="1" applyFont="1" applyFill="1" applyBorder="1" applyAlignment="1">
      <alignment horizontal="center"/>
    </xf>
    <xf numFmtId="0" fontId="0" fillId="12" borderId="123" xfId="0" applyFill="1" applyBorder="1"/>
    <xf numFmtId="0" fontId="15" fillId="12" borderId="97" xfId="1" applyFont="1" applyFill="1" applyBorder="1"/>
    <xf numFmtId="3" fontId="9" fillId="12" borderId="116" xfId="27" applyNumberFormat="1" applyFont="1" applyFill="1" applyBorder="1" applyAlignment="1">
      <alignment horizontal="right"/>
    </xf>
    <xf numFmtId="168" fontId="59" fillId="11" borderId="14" xfId="27" applyNumberFormat="1" applyFont="1" applyFill="1" applyBorder="1"/>
    <xf numFmtId="3" fontId="9" fillId="11" borderId="29" xfId="27" applyNumberFormat="1" applyFont="1" applyFill="1" applyBorder="1" applyAlignment="1">
      <alignment horizontal="right"/>
    </xf>
    <xf numFmtId="3" fontId="25" fillId="11" borderId="4" xfId="27" applyNumberFormat="1" applyFont="1" applyFill="1" applyBorder="1" applyAlignment="1">
      <alignment horizontal="center"/>
    </xf>
    <xf numFmtId="0" fontId="37" fillId="3" borderId="0" xfId="0" applyFont="1" applyFill="1" applyAlignment="1">
      <alignment horizontal="center"/>
    </xf>
    <xf numFmtId="0" fontId="14" fillId="3" borderId="0" xfId="0" applyFont="1" applyFill="1" applyBorder="1" applyAlignment="1">
      <alignment horizontal="center" vertical="top" wrapText="1"/>
    </xf>
    <xf numFmtId="0" fontId="28" fillId="3" borderId="0" xfId="0" applyNumberFormat="1" applyFont="1" applyFill="1" applyBorder="1" applyAlignment="1">
      <alignment horizontal="left" vertical="top" wrapText="1"/>
    </xf>
    <xf numFmtId="0" fontId="0" fillId="3" borderId="0" xfId="0" applyFill="1" applyBorder="1"/>
    <xf numFmtId="0" fontId="9" fillId="3" borderId="29" xfId="1" applyFont="1" applyFill="1" applyBorder="1"/>
    <xf numFmtId="3" fontId="25" fillId="3" borderId="29" xfId="27" applyNumberFormat="1" applyFont="1" applyFill="1" applyBorder="1" applyAlignment="1">
      <alignment horizontal="center"/>
    </xf>
    <xf numFmtId="0" fontId="15" fillId="12" borderId="102" xfId="1" applyFont="1" applyFill="1" applyBorder="1"/>
    <xf numFmtId="3" fontId="9" fillId="12" borderId="102" xfId="27" applyNumberFormat="1" applyFont="1" applyFill="1" applyBorder="1" applyAlignment="1">
      <alignment horizontal="right"/>
    </xf>
    <xf numFmtId="3" fontId="9" fillId="12" borderId="124" xfId="27" applyNumberFormat="1" applyFont="1" applyFill="1" applyBorder="1" applyAlignment="1">
      <alignment horizontal="right"/>
    </xf>
    <xf numFmtId="3" fontId="25" fillId="12" borderId="101" xfId="27" applyNumberFormat="1" applyFont="1" applyFill="1" applyBorder="1" applyAlignment="1">
      <alignment horizontal="center"/>
    </xf>
    <xf numFmtId="0" fontId="0" fillId="12" borderId="102" xfId="0" applyFill="1" applyBorder="1"/>
    <xf numFmtId="168" fontId="9" fillId="6" borderId="52" xfId="27" applyNumberFormat="1" applyFont="1" applyFill="1" applyBorder="1"/>
    <xf numFmtId="3" fontId="9" fillId="6" borderId="52" xfId="27" applyNumberFormat="1" applyFont="1" applyFill="1" applyBorder="1" applyAlignment="1">
      <alignment horizontal="right"/>
    </xf>
    <xf numFmtId="3" fontId="25" fillId="6" borderId="52" xfId="27" applyNumberFormat="1" applyFont="1" applyFill="1" applyBorder="1" applyAlignment="1">
      <alignment horizontal="center"/>
    </xf>
    <xf numFmtId="0" fontId="15" fillId="3" borderId="12" xfId="1" applyFont="1" applyFill="1" applyBorder="1"/>
    <xf numFmtId="3" fontId="25" fillId="3" borderId="12" xfId="27" applyNumberFormat="1" applyFont="1" applyFill="1" applyBorder="1" applyAlignment="1">
      <alignment horizontal="center"/>
    </xf>
    <xf numFmtId="0" fontId="0" fillId="3" borderId="12" xfId="0" applyFill="1" applyBorder="1"/>
    <xf numFmtId="3" fontId="9" fillId="14" borderId="15" xfId="27" applyNumberFormat="1" applyFont="1" applyFill="1" applyBorder="1" applyAlignment="1">
      <alignment horizontal="right"/>
    </xf>
    <xf numFmtId="3" fontId="9" fillId="14" borderId="31" xfId="27" applyNumberFormat="1" applyFont="1" applyFill="1" applyBorder="1" applyAlignment="1">
      <alignment horizontal="right"/>
    </xf>
    <xf numFmtId="0" fontId="0" fillId="14" borderId="31" xfId="0" applyFill="1" applyBorder="1"/>
    <xf numFmtId="3" fontId="9" fillId="14" borderId="10" xfId="27" applyNumberFormat="1" applyFont="1" applyFill="1" applyBorder="1" applyAlignment="1">
      <alignment horizontal="right"/>
    </xf>
    <xf numFmtId="3" fontId="9" fillId="14" borderId="52" xfId="27" applyNumberFormat="1" applyFont="1" applyFill="1" applyBorder="1" applyAlignment="1">
      <alignment horizontal="right"/>
    </xf>
    <xf numFmtId="3" fontId="15" fillId="3" borderId="25" xfId="0" applyNumberFormat="1" applyFont="1" applyFill="1" applyBorder="1"/>
    <xf numFmtId="3" fontId="15" fillId="3" borderId="42" xfId="0" applyNumberFormat="1" applyFont="1" applyFill="1" applyBorder="1"/>
    <xf numFmtId="3" fontId="15" fillId="3" borderId="44" xfId="0" applyNumberFormat="1" applyFont="1" applyFill="1" applyBorder="1"/>
    <xf numFmtId="3" fontId="15" fillId="14" borderId="75" xfId="0" applyNumberFormat="1" applyFont="1" applyFill="1" applyBorder="1"/>
    <xf numFmtId="3" fontId="15" fillId="14" borderId="110" xfId="0" applyNumberFormat="1" applyFont="1" applyFill="1" applyBorder="1" applyAlignment="1">
      <alignment horizontal="right" indent="2"/>
    </xf>
    <xf numFmtId="3" fontId="15" fillId="14" borderId="111" xfId="0" applyNumberFormat="1" applyFont="1" applyFill="1" applyBorder="1" applyAlignment="1">
      <alignment horizontal="left" indent="2"/>
    </xf>
    <xf numFmtId="3" fontId="15" fillId="14" borderId="73" xfId="0" applyNumberFormat="1" applyFont="1" applyFill="1" applyBorder="1"/>
    <xf numFmtId="3" fontId="17" fillId="14" borderId="36" xfId="0" applyNumberFormat="1" applyFont="1" applyFill="1" applyBorder="1"/>
    <xf numFmtId="3" fontId="15" fillId="3" borderId="33" xfId="0" applyNumberFormat="1" applyFont="1" applyFill="1" applyBorder="1"/>
    <xf numFmtId="3" fontId="15" fillId="3" borderId="15" xfId="0" applyNumberFormat="1" applyFont="1" applyFill="1" applyBorder="1"/>
    <xf numFmtId="3" fontId="15" fillId="3" borderId="54" xfId="0" applyNumberFormat="1" applyFont="1" applyFill="1" applyBorder="1"/>
    <xf numFmtId="3" fontId="17" fillId="0" borderId="60" xfId="22" applyNumberFormat="1" applyFont="1" applyBorder="1" applyAlignment="1">
      <alignment horizontal="center" wrapText="1"/>
    </xf>
    <xf numFmtId="0" fontId="17" fillId="0" borderId="88" xfId="22" applyNumberFormat="1" applyFont="1" applyBorder="1" applyAlignment="1">
      <alignment horizontal="center" wrapText="1"/>
    </xf>
    <xf numFmtId="0" fontId="9" fillId="3" borderId="121" xfId="40" applyFont="1" applyFill="1" applyBorder="1" applyAlignment="1" applyProtection="1">
      <alignment vertical="center"/>
    </xf>
    <xf numFmtId="0" fontId="9" fillId="3" borderId="125" xfId="40" applyFont="1" applyFill="1" applyBorder="1" applyAlignment="1" applyProtection="1">
      <alignment vertical="center"/>
    </xf>
    <xf numFmtId="3" fontId="15" fillId="14" borderId="126" xfId="0" applyNumberFormat="1" applyFont="1" applyFill="1" applyBorder="1"/>
    <xf numFmtId="3" fontId="15" fillId="14" borderId="123" xfId="0" applyNumberFormat="1" applyFont="1" applyFill="1" applyBorder="1"/>
    <xf numFmtId="0" fontId="15" fillId="3" borderId="116" xfId="40" applyFont="1" applyFill="1" applyBorder="1" applyAlignment="1" applyProtection="1">
      <alignment horizontal="left" vertical="center" indent="2"/>
    </xf>
    <xf numFmtId="0" fontId="15" fillId="3" borderId="95" xfId="40" applyFont="1" applyFill="1" applyBorder="1" applyAlignment="1" applyProtection="1">
      <alignment horizontal="left" vertical="center" indent="2"/>
    </xf>
    <xf numFmtId="0" fontId="15" fillId="3" borderId="127" xfId="40" applyFont="1" applyFill="1" applyBorder="1" applyAlignment="1" applyProtection="1">
      <alignment horizontal="left" vertical="center" indent="2"/>
    </xf>
    <xf numFmtId="0" fontId="15" fillId="3" borderId="117" xfId="40" applyFont="1" applyFill="1" applyBorder="1" applyAlignment="1" applyProtection="1">
      <alignment horizontal="left" vertical="center" indent="2"/>
    </xf>
    <xf numFmtId="0" fontId="15" fillId="3" borderId="118" xfId="40" applyFont="1" applyFill="1" applyBorder="1" applyAlignment="1" applyProtection="1">
      <alignment horizontal="left" vertical="center" indent="2"/>
    </xf>
    <xf numFmtId="0" fontId="15" fillId="3" borderId="128" xfId="40" applyFont="1" applyFill="1" applyBorder="1" applyAlignment="1" applyProtection="1">
      <alignment horizontal="left" vertical="center" indent="2"/>
    </xf>
    <xf numFmtId="0" fontId="9" fillId="0" borderId="129" xfId="40" applyFont="1" applyFill="1" applyBorder="1" applyAlignment="1" applyProtection="1">
      <alignment vertical="center"/>
    </xf>
    <xf numFmtId="0" fontId="9" fillId="0" borderId="130" xfId="40" applyFont="1" applyFill="1" applyBorder="1" applyAlignment="1" applyProtection="1">
      <alignment vertical="center"/>
    </xf>
    <xf numFmtId="0" fontId="9" fillId="0" borderId="131" xfId="40" applyFont="1" applyFill="1" applyBorder="1" applyAlignment="1" applyProtection="1">
      <alignment vertical="center"/>
    </xf>
    <xf numFmtId="3" fontId="15" fillId="3" borderId="132" xfId="0" applyNumberFormat="1" applyFont="1" applyFill="1" applyBorder="1"/>
    <xf numFmtId="3" fontId="15" fillId="3" borderId="133" xfId="0" applyNumberFormat="1" applyFont="1" applyFill="1" applyBorder="1"/>
    <xf numFmtId="3" fontId="15" fillId="3" borderId="134" xfId="0" applyNumberFormat="1" applyFont="1" applyFill="1" applyBorder="1"/>
    <xf numFmtId="3" fontId="15" fillId="14" borderId="135" xfId="0" applyNumberFormat="1" applyFont="1" applyFill="1" applyBorder="1"/>
    <xf numFmtId="0" fontId="15" fillId="0" borderId="136" xfId="40" applyFont="1" applyFill="1" applyBorder="1" applyAlignment="1" applyProtection="1">
      <alignment vertical="center"/>
    </xf>
    <xf numFmtId="0" fontId="15" fillId="0" borderId="137" xfId="40" applyFont="1" applyFill="1" applyBorder="1" applyAlignment="1" applyProtection="1">
      <alignment vertical="center"/>
    </xf>
    <xf numFmtId="0" fontId="15" fillId="0" borderId="138" xfId="40" applyFont="1" applyFill="1" applyBorder="1" applyAlignment="1" applyProtection="1">
      <alignment vertical="center"/>
    </xf>
    <xf numFmtId="3" fontId="15" fillId="3" borderId="139" xfId="0" applyNumberFormat="1" applyFont="1" applyFill="1" applyBorder="1"/>
    <xf numFmtId="3" fontId="15" fillId="3" borderId="140" xfId="0" applyNumberFormat="1" applyFont="1" applyFill="1" applyBorder="1"/>
    <xf numFmtId="3" fontId="15" fillId="3" borderId="141" xfId="0" applyNumberFormat="1" applyFont="1" applyFill="1" applyBorder="1"/>
    <xf numFmtId="3" fontId="15" fillId="14" borderId="142" xfId="0" applyNumberFormat="1" applyFont="1" applyFill="1" applyBorder="1"/>
    <xf numFmtId="0" fontId="9" fillId="0" borderId="143" xfId="40" applyFont="1" applyFill="1" applyBorder="1" applyAlignment="1" applyProtection="1">
      <alignment vertical="center"/>
    </xf>
    <xf numFmtId="0" fontId="9" fillId="0" borderId="121" xfId="40" applyFont="1" applyFill="1" applyBorder="1" applyAlignment="1" applyProtection="1">
      <alignment vertical="center"/>
    </xf>
    <xf numFmtId="0" fontId="9" fillId="0" borderId="125" xfId="40" applyFont="1" applyFill="1" applyBorder="1" applyAlignment="1" applyProtection="1">
      <alignment vertical="center"/>
    </xf>
    <xf numFmtId="3" fontId="15" fillId="14" borderId="144" xfId="0" applyNumberFormat="1" applyFont="1" applyFill="1" applyBorder="1"/>
    <xf numFmtId="0" fontId="15" fillId="0" borderId="94" xfId="40" applyFont="1" applyFill="1" applyBorder="1" applyAlignment="1" applyProtection="1">
      <alignment vertical="center"/>
    </xf>
    <xf numFmtId="0" fontId="15" fillId="0" borderId="95" xfId="40" applyFont="1" applyFill="1" applyBorder="1" applyAlignment="1" applyProtection="1">
      <alignment vertical="center"/>
    </xf>
    <xf numFmtId="0" fontId="15" fillId="0" borderId="127" xfId="40" applyFont="1" applyFill="1" applyBorder="1" applyAlignment="1" applyProtection="1">
      <alignment vertical="center"/>
    </xf>
    <xf numFmtId="3" fontId="15" fillId="3" borderId="109" xfId="0" applyNumberFormat="1" applyFont="1" applyFill="1" applyBorder="1"/>
    <xf numFmtId="3" fontId="15" fillId="3" borderId="97" xfId="0" applyNumberFormat="1" applyFont="1" applyFill="1" applyBorder="1"/>
    <xf numFmtId="3" fontId="15" fillId="3" borderId="116" xfId="0" applyNumberFormat="1" applyFont="1" applyFill="1" applyBorder="1"/>
    <xf numFmtId="3" fontId="15" fillId="14" borderId="110" xfId="0" applyNumberFormat="1" applyFont="1" applyFill="1" applyBorder="1"/>
    <xf numFmtId="0" fontId="15" fillId="0" borderId="145" xfId="40" applyFont="1" applyFill="1" applyBorder="1" applyAlignment="1" applyProtection="1">
      <alignment vertical="center"/>
    </xf>
    <xf numFmtId="0" fontId="15" fillId="0" borderId="118" xfId="40" applyFont="1" applyFill="1" applyBorder="1" applyAlignment="1" applyProtection="1">
      <alignment vertical="center"/>
    </xf>
    <xf numFmtId="0" fontId="15" fillId="0" borderId="128" xfId="40" applyFont="1" applyFill="1" applyBorder="1" applyAlignment="1" applyProtection="1">
      <alignment vertical="center"/>
    </xf>
    <xf numFmtId="3" fontId="15" fillId="3" borderId="112" xfId="0" applyNumberFormat="1" applyFont="1" applyFill="1" applyBorder="1"/>
    <xf numFmtId="3" fontId="15" fillId="3" borderId="113" xfId="0" applyNumberFormat="1" applyFont="1" applyFill="1" applyBorder="1"/>
    <xf numFmtId="3" fontId="15" fillId="3" borderId="117" xfId="0" applyNumberFormat="1" applyFont="1" applyFill="1" applyBorder="1"/>
    <xf numFmtId="3" fontId="15" fillId="14" borderId="111" xfId="0" applyNumberFormat="1" applyFont="1" applyFill="1" applyBorder="1"/>
    <xf numFmtId="3" fontId="17" fillId="14" borderId="74" xfId="0" applyNumberFormat="1" applyFont="1" applyFill="1" applyBorder="1"/>
    <xf numFmtId="0" fontId="9" fillId="0" borderId="44" xfId="40" applyFont="1" applyFill="1" applyBorder="1" applyAlignment="1" applyProtection="1">
      <alignment vertical="center"/>
    </xf>
    <xf numFmtId="0" fontId="9" fillId="3" borderId="115" xfId="40" applyFont="1" applyFill="1" applyBorder="1" applyAlignment="1" applyProtection="1">
      <alignment vertical="center"/>
    </xf>
    <xf numFmtId="0" fontId="9" fillId="3" borderId="105" xfId="40" applyFont="1" applyFill="1" applyBorder="1" applyAlignment="1" applyProtection="1">
      <alignment vertical="center"/>
    </xf>
    <xf numFmtId="0" fontId="9" fillId="3" borderId="146" xfId="40" applyFont="1" applyFill="1" applyBorder="1" applyAlignment="1" applyProtection="1">
      <alignment vertical="center"/>
    </xf>
    <xf numFmtId="3" fontId="15" fillId="14" borderId="147" xfId="0" applyNumberFormat="1" applyFont="1" applyFill="1" applyBorder="1"/>
    <xf numFmtId="3" fontId="15" fillId="14" borderId="107" xfId="0" applyNumberFormat="1" applyFont="1" applyFill="1" applyBorder="1"/>
    <xf numFmtId="3" fontId="5" fillId="3" borderId="42" xfId="0" applyNumberFormat="1" applyFont="1" applyFill="1" applyBorder="1"/>
    <xf numFmtId="3" fontId="5" fillId="3" borderId="44" xfId="0" applyNumberFormat="1" applyFont="1" applyFill="1" applyBorder="1"/>
    <xf numFmtId="0" fontId="9" fillId="0" borderId="135" xfId="40" applyFont="1" applyFill="1" applyBorder="1" applyAlignment="1" applyProtection="1">
      <alignment vertical="center"/>
    </xf>
    <xf numFmtId="0" fontId="15" fillId="0" borderId="148" xfId="40" applyFont="1" applyFill="1" applyBorder="1" applyAlignment="1" applyProtection="1">
      <alignment horizontal="left" vertical="center" indent="2"/>
    </xf>
    <xf numFmtId="0" fontId="5" fillId="0" borderId="149" xfId="40" applyFont="1" applyFill="1" applyBorder="1" applyAlignment="1" applyProtection="1">
      <alignment vertical="center"/>
    </xf>
    <xf numFmtId="0" fontId="15" fillId="0" borderId="152" xfId="40" applyFont="1" applyFill="1" applyBorder="1" applyAlignment="1" applyProtection="1">
      <alignment horizontal="left" vertical="center" indent="2"/>
    </xf>
    <xf numFmtId="0" fontId="15" fillId="0" borderId="136" xfId="40" applyFont="1" applyFill="1" applyBorder="1" applyAlignment="1" applyProtection="1">
      <alignment horizontal="left" vertical="center" indent="2"/>
    </xf>
    <xf numFmtId="0" fontId="5" fillId="0" borderId="137" xfId="40" applyFont="1" applyFill="1" applyBorder="1" applyAlignment="1" applyProtection="1">
      <alignment vertical="center"/>
    </xf>
    <xf numFmtId="3" fontId="5" fillId="3" borderId="150" xfId="0" applyNumberFormat="1" applyFont="1" applyFill="1" applyBorder="1"/>
    <xf numFmtId="3" fontId="5" fillId="3" borderId="151" xfId="0" applyNumberFormat="1" applyFont="1" applyFill="1" applyBorder="1"/>
    <xf numFmtId="3" fontId="5" fillId="3" borderId="140" xfId="0" applyNumberFormat="1" applyFont="1" applyFill="1" applyBorder="1"/>
    <xf numFmtId="3" fontId="5" fillId="3" borderId="141" xfId="0" applyNumberFormat="1" applyFont="1" applyFill="1" applyBorder="1"/>
    <xf numFmtId="3" fontId="5" fillId="14" borderId="73" xfId="0" applyNumberFormat="1" applyFont="1" applyFill="1" applyBorder="1"/>
    <xf numFmtId="3" fontId="5" fillId="14" borderId="133" xfId="0" applyNumberFormat="1" applyFont="1" applyFill="1" applyBorder="1"/>
    <xf numFmtId="3" fontId="5" fillId="14" borderId="152" xfId="0" applyNumberFormat="1" applyFont="1" applyFill="1" applyBorder="1"/>
    <xf numFmtId="3" fontId="5" fillId="14" borderId="142" xfId="0" applyNumberFormat="1" applyFont="1" applyFill="1" applyBorder="1"/>
    <xf numFmtId="3" fontId="5" fillId="14" borderId="42" xfId="0" applyNumberFormat="1" applyFont="1" applyFill="1" applyBorder="1"/>
    <xf numFmtId="3" fontId="17" fillId="14" borderId="69" xfId="0" applyNumberFormat="1" applyFont="1" applyFill="1" applyBorder="1"/>
    <xf numFmtId="0" fontId="56" fillId="6" borderId="36" xfId="40" applyFont="1" applyFill="1" applyBorder="1" applyAlignment="1" applyProtection="1">
      <alignment horizontal="left" vertical="center"/>
    </xf>
    <xf numFmtId="0" fontId="56" fillId="6" borderId="34" xfId="40" applyFont="1" applyFill="1" applyBorder="1" applyAlignment="1" applyProtection="1">
      <alignment horizontal="center" vertical="center"/>
    </xf>
    <xf numFmtId="3" fontId="17" fillId="14" borderId="82" xfId="0" applyNumberFormat="1" applyFont="1" applyFill="1" applyBorder="1"/>
    <xf numFmtId="0" fontId="56" fillId="6" borderId="36" xfId="40" applyFont="1" applyFill="1" applyBorder="1" applyAlignment="1" applyProtection="1">
      <alignment horizontal="left" vertical="center" indent="2"/>
    </xf>
    <xf numFmtId="0" fontId="5" fillId="0" borderId="27" xfId="0" applyFont="1" applyFill="1" applyBorder="1" applyAlignment="1"/>
    <xf numFmtId="0" fontId="5" fillId="0" borderId="78" xfId="0" applyFont="1" applyFill="1" applyBorder="1" applyAlignment="1"/>
    <xf numFmtId="0" fontId="5" fillId="0" borderId="0" xfId="0" applyFont="1" applyFill="1" applyAlignment="1"/>
    <xf numFmtId="0" fontId="5" fillId="0" borderId="14" xfId="0" applyFont="1" applyFill="1" applyBorder="1" applyAlignment="1"/>
    <xf numFmtId="0" fontId="5" fillId="0" borderId="54" xfId="0" applyFont="1" applyFill="1" applyBorder="1" applyAlignment="1"/>
    <xf numFmtId="0" fontId="5" fillId="0" borderId="70" xfId="0" applyFont="1" applyFill="1" applyBorder="1" applyAlignment="1"/>
    <xf numFmtId="3" fontId="5" fillId="14" borderId="75" xfId="0" applyNumberFormat="1" applyFont="1" applyFill="1" applyBorder="1"/>
    <xf numFmtId="3" fontId="5" fillId="14" borderId="135" xfId="0" applyNumberFormat="1" applyFont="1" applyFill="1" applyBorder="1"/>
    <xf numFmtId="3" fontId="15" fillId="14" borderId="153" xfId="0" applyNumberFormat="1" applyFont="1" applyFill="1" applyBorder="1"/>
    <xf numFmtId="3" fontId="17" fillId="0" borderId="67" xfId="0" applyNumberFormat="1" applyFont="1" applyBorder="1" applyAlignment="1">
      <alignment horizontal="center"/>
    </xf>
    <xf numFmtId="0" fontId="0" fillId="0" borderId="18" xfId="0" applyFill="1" applyBorder="1"/>
    <xf numFmtId="0" fontId="0" fillId="0" borderId="86" xfId="0" applyBorder="1"/>
    <xf numFmtId="0" fontId="15" fillId="0" borderId="0" xfId="0" applyFont="1" applyFill="1" applyBorder="1" applyAlignment="1"/>
    <xf numFmtId="0" fontId="17" fillId="0" borderId="32" xfId="0" applyFont="1" applyBorder="1" applyAlignment="1"/>
    <xf numFmtId="0" fontId="17" fillId="0" borderId="34" xfId="0" applyFont="1" applyBorder="1" applyAlignment="1"/>
    <xf numFmtId="0" fontId="17" fillId="0" borderId="35" xfId="0" applyFont="1" applyBorder="1" applyAlignment="1"/>
    <xf numFmtId="0" fontId="15" fillId="0" borderId="8" xfId="0" applyFont="1" applyFill="1" applyBorder="1" applyAlignment="1"/>
    <xf numFmtId="0" fontId="15" fillId="0" borderId="9" xfId="0" applyFont="1" applyFill="1" applyBorder="1" applyAlignment="1"/>
    <xf numFmtId="0" fontId="15" fillId="0" borderId="19" xfId="0" applyFont="1" applyBorder="1" applyAlignment="1"/>
    <xf numFmtId="0" fontId="15" fillId="0" borderId="20" xfId="0" applyFont="1" applyBorder="1" applyAlignment="1"/>
    <xf numFmtId="0" fontId="15" fillId="0" borderId="21" xfId="0" applyFont="1" applyBorder="1" applyAlignment="1"/>
    <xf numFmtId="0" fontId="5" fillId="3" borderId="42" xfId="0" applyFont="1" applyFill="1" applyBorder="1"/>
    <xf numFmtId="0" fontId="5" fillId="3" borderId="80" xfId="0" applyFont="1" applyFill="1" applyBorder="1"/>
    <xf numFmtId="3" fontId="5" fillId="3" borderId="80" xfId="22" applyNumberFormat="1" applyFont="1" applyFill="1" applyBorder="1"/>
    <xf numFmtId="3" fontId="5" fillId="3" borderId="81" xfId="22" applyNumberFormat="1" applyFont="1" applyFill="1" applyBorder="1"/>
    <xf numFmtId="3" fontId="9" fillId="14" borderId="26" xfId="22" applyNumberFormat="1" applyFont="1" applyFill="1" applyBorder="1"/>
    <xf numFmtId="3" fontId="9" fillId="14" borderId="42" xfId="0" applyNumberFormat="1" applyFont="1" applyFill="1" applyBorder="1"/>
    <xf numFmtId="3" fontId="5" fillId="14" borderId="26" xfId="0" applyNumberFormat="1" applyFont="1" applyFill="1" applyBorder="1"/>
    <xf numFmtId="3" fontId="5" fillId="14" borderId="44" xfId="0" applyNumberFormat="1" applyFont="1" applyFill="1" applyBorder="1"/>
    <xf numFmtId="3" fontId="5" fillId="14" borderId="134" xfId="0" applyNumberFormat="1" applyFont="1" applyFill="1" applyBorder="1"/>
    <xf numFmtId="3" fontId="17" fillId="14" borderId="68" xfId="0" applyNumberFormat="1" applyFont="1" applyFill="1" applyBorder="1"/>
    <xf numFmtId="9" fontId="5" fillId="14" borderId="42" xfId="36" applyFont="1" applyFill="1" applyBorder="1"/>
    <xf numFmtId="9" fontId="5" fillId="14" borderId="26" xfId="36" applyFont="1" applyFill="1" applyBorder="1"/>
    <xf numFmtId="0" fontId="5" fillId="14" borderId="42" xfId="36" applyNumberFormat="1" applyFont="1" applyFill="1" applyBorder="1"/>
    <xf numFmtId="0" fontId="9" fillId="3" borderId="79" xfId="0" applyFont="1" applyFill="1" applyBorder="1" applyAlignment="1"/>
    <xf numFmtId="0" fontId="9" fillId="3" borderId="86" xfId="0" applyFont="1" applyFill="1" applyBorder="1"/>
    <xf numFmtId="0" fontId="9" fillId="3" borderId="87" xfId="0" applyFont="1" applyFill="1" applyBorder="1"/>
    <xf numFmtId="0" fontId="5" fillId="3" borderId="6" xfId="0" applyFont="1" applyFill="1" applyBorder="1"/>
    <xf numFmtId="0" fontId="5" fillId="3" borderId="8" xfId="0" applyFont="1" applyFill="1" applyBorder="1" applyAlignment="1"/>
    <xf numFmtId="3" fontId="5" fillId="3" borderId="6" xfId="22" applyNumberFormat="1" applyFont="1" applyFill="1" applyBorder="1"/>
    <xf numFmtId="9" fontId="5" fillId="14" borderId="76" xfId="36" applyFont="1" applyFill="1" applyBorder="1"/>
    <xf numFmtId="9" fontId="5" fillId="14" borderId="77" xfId="36" applyFont="1" applyFill="1" applyBorder="1"/>
    <xf numFmtId="0" fontId="5" fillId="0" borderId="71" xfId="0" applyFont="1" applyFill="1" applyBorder="1" applyAlignment="1"/>
    <xf numFmtId="0" fontId="5" fillId="0" borderId="72" xfId="0" applyFont="1" applyFill="1" applyBorder="1"/>
    <xf numFmtId="0" fontId="60" fillId="0" borderId="0" xfId="0" applyFont="1" applyFill="1" applyAlignment="1"/>
    <xf numFmtId="169" fontId="5" fillId="14" borderId="83" xfId="22" applyNumberFormat="1" applyFont="1" applyFill="1" applyBorder="1"/>
    <xf numFmtId="9" fontId="5" fillId="14" borderId="44" xfId="22" applyNumberFormat="1" applyFont="1" applyFill="1" applyBorder="1"/>
    <xf numFmtId="2" fontId="5" fillId="14" borderId="85" xfId="0" applyNumberFormat="1" applyFont="1" applyFill="1" applyBorder="1"/>
    <xf numFmtId="3" fontId="9" fillId="14" borderId="69" xfId="22" applyNumberFormat="1" applyFont="1" applyFill="1" applyBorder="1"/>
    <xf numFmtId="3" fontId="9" fillId="14" borderId="82" xfId="22" applyNumberFormat="1" applyFont="1" applyFill="1" applyBorder="1"/>
    <xf numFmtId="0" fontId="9" fillId="6" borderId="74" xfId="0" applyFont="1" applyFill="1" applyBorder="1" applyAlignment="1"/>
    <xf numFmtId="0" fontId="9" fillId="6" borderId="67" xfId="0" applyFont="1" applyFill="1" applyBorder="1"/>
    <xf numFmtId="0" fontId="9" fillId="6" borderId="34" xfId="0" applyFont="1" applyFill="1" applyBorder="1"/>
    <xf numFmtId="3" fontId="5" fillId="3" borderId="14" xfId="22" applyNumberFormat="1" applyFont="1" applyFill="1" applyBorder="1"/>
    <xf numFmtId="3" fontId="9" fillId="14" borderId="44" xfId="22" applyNumberFormat="1" applyFont="1" applyFill="1" applyBorder="1"/>
    <xf numFmtId="3" fontId="5" fillId="14" borderId="14" xfId="22" applyNumberFormat="1" applyFont="1" applyFill="1" applyBorder="1"/>
    <xf numFmtId="3" fontId="5" fillId="14" borderId="84" xfId="22" applyNumberFormat="1" applyFont="1" applyFill="1" applyBorder="1"/>
    <xf numFmtId="3" fontId="9" fillId="14" borderId="68" xfId="22" applyNumberFormat="1" applyFont="1" applyFill="1" applyBorder="1"/>
    <xf numFmtId="0" fontId="26" fillId="3" borderId="0" xfId="1" applyFont="1" applyFill="1" applyBorder="1"/>
    <xf numFmtId="0" fontId="34" fillId="3" borderId="0" xfId="1" applyFont="1" applyFill="1"/>
    <xf numFmtId="0" fontId="9" fillId="10" borderId="32" xfId="40" applyFont="1" applyFill="1" applyBorder="1" applyAlignment="1" applyProtection="1">
      <alignment horizontal="center" vertical="center"/>
    </xf>
    <xf numFmtId="0" fontId="9" fillId="10" borderId="34" xfId="40" applyFont="1" applyFill="1" applyBorder="1" applyAlignment="1" applyProtection="1">
      <alignment horizontal="center" vertical="center" wrapText="1"/>
    </xf>
    <xf numFmtId="0" fontId="9" fillId="10" borderId="35" xfId="40" applyFont="1" applyFill="1" applyBorder="1" applyAlignment="1" applyProtection="1">
      <alignment horizontal="center" vertical="center" wrapText="1"/>
    </xf>
    <xf numFmtId="3" fontId="9" fillId="0" borderId="74" xfId="22" applyNumberFormat="1" applyFont="1" applyBorder="1" applyAlignment="1">
      <alignment horizontal="center" wrapText="1"/>
    </xf>
    <xf numFmtId="0" fontId="9" fillId="3" borderId="27" xfId="40" applyFont="1" applyFill="1" applyBorder="1" applyAlignment="1" applyProtection="1">
      <alignment vertical="center"/>
    </xf>
    <xf numFmtId="0" fontId="9" fillId="3" borderId="12" xfId="40" applyFont="1" applyFill="1" applyBorder="1" applyAlignment="1" applyProtection="1">
      <alignment vertical="center" wrapText="1"/>
    </xf>
    <xf numFmtId="0" fontId="5" fillId="3" borderId="12" xfId="40" applyFont="1" applyFill="1" applyBorder="1" applyAlignment="1" applyProtection="1">
      <alignment horizontal="left" vertical="center" wrapText="1" indent="1"/>
    </xf>
    <xf numFmtId="0" fontId="9" fillId="3" borderId="22" xfId="40" applyFont="1" applyFill="1" applyBorder="1" applyAlignment="1" applyProtection="1">
      <alignment vertical="center"/>
    </xf>
    <xf numFmtId="0" fontId="9" fillId="3" borderId="23" xfId="40" applyFont="1" applyFill="1" applyBorder="1" applyAlignment="1" applyProtection="1">
      <alignment vertical="center" wrapText="1"/>
    </xf>
    <xf numFmtId="0" fontId="30" fillId="0" borderId="0" xfId="0" applyFont="1" applyAlignment="1"/>
    <xf numFmtId="0" fontId="9" fillId="0" borderId="12" xfId="40" applyFont="1" applyFill="1" applyBorder="1" applyAlignment="1" applyProtection="1">
      <alignment vertical="center" wrapText="1"/>
    </xf>
    <xf numFmtId="0" fontId="9" fillId="0" borderId="29" xfId="40" applyFont="1" applyFill="1" applyBorder="1" applyAlignment="1" applyProtection="1">
      <alignment vertical="center" wrapText="1"/>
    </xf>
    <xf numFmtId="0" fontId="5" fillId="3" borderId="27" xfId="40" applyFont="1" applyFill="1" applyBorder="1" applyAlignment="1" applyProtection="1">
      <alignment horizontal="left" vertical="center"/>
    </xf>
    <xf numFmtId="0" fontId="5" fillId="3" borderId="87" xfId="40" applyFont="1" applyFill="1" applyBorder="1" applyAlignment="1" applyProtection="1">
      <alignment horizontal="left" vertical="center" wrapText="1" indent="1"/>
    </xf>
    <xf numFmtId="0" fontId="5" fillId="3" borderId="71" xfId="40" applyFont="1" applyFill="1" applyBorder="1" applyAlignment="1" applyProtection="1">
      <alignment horizontal="left" vertical="center"/>
    </xf>
    <xf numFmtId="0" fontId="5" fillId="3" borderId="72" xfId="40" applyFont="1" applyFill="1" applyBorder="1" applyAlignment="1" applyProtection="1">
      <alignment horizontal="left" vertical="center" wrapText="1" indent="1"/>
    </xf>
    <xf numFmtId="9" fontId="5" fillId="14" borderId="80" xfId="36" applyFont="1" applyFill="1" applyBorder="1"/>
    <xf numFmtId="9" fontId="5" fillId="14" borderId="81" xfId="36" applyFont="1" applyFill="1" applyBorder="1"/>
    <xf numFmtId="0" fontId="15" fillId="3" borderId="25" xfId="40" applyFont="1" applyFill="1" applyBorder="1" applyAlignment="1" applyProtection="1">
      <alignment horizontal="left" vertical="center"/>
    </xf>
    <xf numFmtId="0" fontId="15" fillId="3" borderId="45" xfId="40" applyFont="1" applyFill="1" applyBorder="1" applyAlignment="1" applyProtection="1">
      <alignment horizontal="left" vertical="center" wrapText="1" indent="1"/>
    </xf>
    <xf numFmtId="0" fontId="15" fillId="3" borderId="12" xfId="40" applyFont="1" applyFill="1" applyBorder="1" applyAlignment="1" applyProtection="1">
      <alignment horizontal="left" vertical="center" wrapText="1" indent="1"/>
    </xf>
    <xf numFmtId="1" fontId="15" fillId="3" borderId="42" xfId="0" applyNumberFormat="1" applyFont="1" applyFill="1" applyBorder="1"/>
    <xf numFmtId="1" fontId="15" fillId="14" borderId="42" xfId="0" applyNumberFormat="1" applyFont="1" applyFill="1" applyBorder="1"/>
    <xf numFmtId="1" fontId="15" fillId="14" borderId="26" xfId="0" applyNumberFormat="1" applyFont="1" applyFill="1" applyBorder="1"/>
    <xf numFmtId="0" fontId="15" fillId="3" borderId="28" xfId="40" applyFont="1" applyFill="1" applyBorder="1" applyAlignment="1" applyProtection="1">
      <alignment horizontal="left" vertical="center"/>
    </xf>
    <xf numFmtId="0" fontId="15" fillId="3" borderId="29" xfId="40" applyFont="1" applyFill="1" applyBorder="1" applyAlignment="1" applyProtection="1">
      <alignment horizontal="left" vertical="center" wrapText="1" indent="1"/>
    </xf>
    <xf numFmtId="0" fontId="15" fillId="3" borderId="10" xfId="0" applyFont="1" applyFill="1" applyBorder="1"/>
    <xf numFmtId="3" fontId="15" fillId="14" borderId="10" xfId="0" applyNumberFormat="1" applyFont="1" applyFill="1" applyBorder="1"/>
    <xf numFmtId="3" fontId="15" fillId="14" borderId="84" xfId="0" applyNumberFormat="1" applyFont="1" applyFill="1" applyBorder="1"/>
    <xf numFmtId="0" fontId="15" fillId="0" borderId="71" xfId="40" applyFont="1" applyFill="1" applyBorder="1" applyAlignment="1" applyProtection="1">
      <alignment horizontal="left" vertical="center"/>
    </xf>
    <xf numFmtId="0" fontId="15" fillId="0" borderId="72" xfId="40" applyFont="1" applyFill="1" applyBorder="1" applyAlignment="1" applyProtection="1">
      <alignment horizontal="left" vertical="center" wrapText="1" indent="1"/>
    </xf>
    <xf numFmtId="3" fontId="15" fillId="3" borderId="83" xfId="22" applyNumberFormat="1" applyFont="1" applyFill="1" applyBorder="1"/>
    <xf numFmtId="3" fontId="15" fillId="14" borderId="83" xfId="22" applyNumberFormat="1" applyFont="1" applyFill="1" applyBorder="1"/>
    <xf numFmtId="3" fontId="15" fillId="14" borderId="77" xfId="22" applyNumberFormat="1" applyFont="1" applyFill="1" applyBorder="1"/>
    <xf numFmtId="0" fontId="15" fillId="0" borderId="27" xfId="40" applyFont="1" applyFill="1" applyBorder="1" applyAlignment="1" applyProtection="1">
      <alignment horizontal="left" vertical="center"/>
    </xf>
    <xf numFmtId="0" fontId="15" fillId="0" borderId="12" xfId="40" applyFont="1" applyFill="1" applyBorder="1" applyAlignment="1" applyProtection="1">
      <alignment horizontal="left" vertical="center" wrapText="1" indent="1"/>
    </xf>
    <xf numFmtId="3" fontId="15" fillId="3" borderId="44" xfId="22" applyNumberFormat="1" applyFont="1" applyFill="1" applyBorder="1"/>
    <xf numFmtId="3" fontId="15" fillId="14" borderId="44" xfId="22" applyNumberFormat="1" applyFont="1" applyFill="1" applyBorder="1"/>
    <xf numFmtId="3" fontId="15" fillId="14" borderId="26" xfId="22" applyNumberFormat="1" applyFont="1" applyFill="1" applyBorder="1"/>
    <xf numFmtId="0" fontId="5" fillId="3" borderId="0" xfId="0" applyFont="1" applyFill="1" applyBorder="1"/>
    <xf numFmtId="3" fontId="5" fillId="3" borderId="0" xfId="22" applyNumberFormat="1" applyFont="1" applyFill="1" applyBorder="1"/>
    <xf numFmtId="3" fontId="5" fillId="14" borderId="76" xfId="0" applyNumberFormat="1" applyFont="1" applyFill="1" applyBorder="1"/>
    <xf numFmtId="3" fontId="5" fillId="14" borderId="77" xfId="0" applyNumberFormat="1" applyFont="1" applyFill="1" applyBorder="1"/>
    <xf numFmtId="3" fontId="9" fillId="14" borderId="26" xfId="0" applyNumberFormat="1" applyFont="1" applyFill="1" applyBorder="1"/>
    <xf numFmtId="0" fontId="9" fillId="0" borderId="78" xfId="40" applyFont="1" applyFill="1" applyBorder="1" applyAlignment="1" applyProtection="1">
      <alignment vertical="center"/>
    </xf>
    <xf numFmtId="0" fontId="15" fillId="3" borderId="148" xfId="40" applyFont="1" applyFill="1" applyBorder="1" applyAlignment="1" applyProtection="1">
      <alignment horizontal="left" vertical="center" indent="2"/>
    </xf>
    <xf numFmtId="0" fontId="5" fillId="3" borderId="149" xfId="40" applyFont="1" applyFill="1" applyBorder="1" applyAlignment="1" applyProtection="1">
      <alignment vertical="center"/>
    </xf>
    <xf numFmtId="0" fontId="15" fillId="3" borderId="152" xfId="40" applyFont="1" applyFill="1" applyBorder="1" applyAlignment="1" applyProtection="1">
      <alignment horizontal="left" vertical="center" indent="2"/>
    </xf>
    <xf numFmtId="0" fontId="15" fillId="3" borderId="136" xfId="40" applyFont="1" applyFill="1" applyBorder="1" applyAlignment="1" applyProtection="1">
      <alignment horizontal="left" vertical="center" indent="2"/>
    </xf>
    <xf numFmtId="0" fontId="5" fillId="3" borderId="137" xfId="40" applyFont="1" applyFill="1" applyBorder="1" applyAlignment="1" applyProtection="1">
      <alignment vertical="center"/>
    </xf>
    <xf numFmtId="0" fontId="9" fillId="3" borderId="129" xfId="40" applyFont="1" applyFill="1" applyBorder="1" applyAlignment="1" applyProtection="1">
      <alignment vertical="center"/>
    </xf>
    <xf numFmtId="0" fontId="9" fillId="3" borderId="130" xfId="40" applyFont="1" applyFill="1" applyBorder="1" applyAlignment="1" applyProtection="1">
      <alignment vertical="center"/>
    </xf>
    <xf numFmtId="0" fontId="9" fillId="3" borderId="131" xfId="40" applyFont="1" applyFill="1" applyBorder="1" applyAlignment="1" applyProtection="1">
      <alignment vertical="center"/>
    </xf>
    <xf numFmtId="0" fontId="15" fillId="3" borderId="136" xfId="40" applyFont="1" applyFill="1" applyBorder="1" applyAlignment="1" applyProtection="1">
      <alignment vertical="center"/>
    </xf>
    <xf numFmtId="0" fontId="15" fillId="3" borderId="137" xfId="40" applyFont="1" applyFill="1" applyBorder="1" applyAlignment="1" applyProtection="1">
      <alignment vertical="center"/>
    </xf>
    <xf numFmtId="0" fontId="15" fillId="3" borderId="138" xfId="40" applyFont="1" applyFill="1" applyBorder="1" applyAlignment="1" applyProtection="1">
      <alignment vertical="center"/>
    </xf>
    <xf numFmtId="0" fontId="9" fillId="3" borderId="12" xfId="40" applyFont="1" applyFill="1" applyBorder="1" applyAlignment="1" applyProtection="1">
      <alignment vertical="center"/>
    </xf>
    <xf numFmtId="0" fontId="9" fillId="3" borderId="24" xfId="40" applyFont="1" applyFill="1" applyBorder="1" applyAlignment="1" applyProtection="1">
      <alignment vertical="center"/>
    </xf>
    <xf numFmtId="0" fontId="9" fillId="3" borderId="143" xfId="40" applyFont="1" applyFill="1" applyBorder="1" applyAlignment="1" applyProtection="1">
      <alignment vertical="center"/>
    </xf>
    <xf numFmtId="0" fontId="15" fillId="3" borderId="94" xfId="40" applyFont="1" applyFill="1" applyBorder="1" applyAlignment="1" applyProtection="1">
      <alignment vertical="center"/>
    </xf>
    <xf numFmtId="0" fontId="15" fillId="3" borderId="95" xfId="40" applyFont="1" applyFill="1" applyBorder="1" applyAlignment="1" applyProtection="1">
      <alignment vertical="center"/>
    </xf>
    <xf numFmtId="0" fontId="15" fillId="3" borderId="127" xfId="40" applyFont="1" applyFill="1" applyBorder="1" applyAlignment="1" applyProtection="1">
      <alignment vertical="center"/>
    </xf>
    <xf numFmtId="0" fontId="15" fillId="3" borderId="145" xfId="40" applyFont="1" applyFill="1" applyBorder="1" applyAlignment="1" applyProtection="1">
      <alignment vertical="center"/>
    </xf>
    <xf numFmtId="0" fontId="15" fillId="3" borderId="118" xfId="40" applyFont="1" applyFill="1" applyBorder="1" applyAlignment="1" applyProtection="1">
      <alignment vertical="center"/>
    </xf>
    <xf numFmtId="0" fontId="15" fillId="3" borderId="128" xfId="40" applyFont="1" applyFill="1" applyBorder="1" applyAlignment="1" applyProtection="1">
      <alignment vertical="center"/>
    </xf>
    <xf numFmtId="0" fontId="9" fillId="3" borderId="19" xfId="40" applyFont="1" applyFill="1" applyBorder="1" applyAlignment="1" applyProtection="1">
      <alignment vertical="center"/>
    </xf>
    <xf numFmtId="0" fontId="9" fillId="3" borderId="20" xfId="40" applyFont="1" applyFill="1" applyBorder="1" applyAlignment="1" applyProtection="1">
      <alignment vertical="center"/>
    </xf>
    <xf numFmtId="0" fontId="9" fillId="3" borderId="21" xfId="40" applyFont="1" applyFill="1" applyBorder="1" applyAlignment="1" applyProtection="1">
      <alignment vertical="center"/>
    </xf>
    <xf numFmtId="0" fontId="9" fillId="3" borderId="44" xfId="40" applyFont="1" applyFill="1" applyBorder="1" applyAlignment="1" applyProtection="1">
      <alignment vertical="center"/>
    </xf>
    <xf numFmtId="0" fontId="9" fillId="3" borderId="73" xfId="40" applyFont="1" applyFill="1" applyBorder="1" applyAlignment="1" applyProtection="1">
      <alignment vertical="center"/>
    </xf>
    <xf numFmtId="0" fontId="9" fillId="3" borderId="135" xfId="40" applyFont="1" applyFill="1" applyBorder="1" applyAlignment="1" applyProtection="1">
      <alignment vertical="center"/>
    </xf>
    <xf numFmtId="0" fontId="9" fillId="3" borderId="75" xfId="40" applyFont="1" applyFill="1" applyBorder="1" applyAlignment="1" applyProtection="1">
      <alignment vertical="center"/>
    </xf>
    <xf numFmtId="0" fontId="9" fillId="3" borderId="87" xfId="40" applyFont="1" applyFill="1" applyBorder="1" applyAlignment="1" applyProtection="1">
      <alignment vertical="center"/>
    </xf>
    <xf numFmtId="0" fontId="56" fillId="3" borderId="0" xfId="40" applyFont="1" applyFill="1" applyBorder="1" applyAlignment="1" applyProtection="1">
      <alignment horizontal="center" vertical="center"/>
    </xf>
    <xf numFmtId="3" fontId="17" fillId="3" borderId="0" xfId="0" applyNumberFormat="1" applyFont="1" applyFill="1" applyBorder="1"/>
    <xf numFmtId="0" fontId="17" fillId="3" borderId="0" xfId="0" applyFont="1" applyFill="1" applyBorder="1" applyAlignment="1">
      <alignment horizontal="center"/>
    </xf>
    <xf numFmtId="0" fontId="0" fillId="3" borderId="0" xfId="0" applyFill="1" applyAlignment="1"/>
    <xf numFmtId="0" fontId="46" fillId="3" borderId="0" xfId="0" applyFont="1" applyFill="1" applyAlignment="1">
      <alignment horizontal="center" wrapText="1"/>
    </xf>
    <xf numFmtId="0" fontId="22" fillId="0" borderId="14" xfId="0" applyFont="1" applyFill="1" applyBorder="1" applyAlignment="1"/>
    <xf numFmtId="0" fontId="22" fillId="0" borderId="29" xfId="0" applyFont="1" applyFill="1" applyBorder="1"/>
    <xf numFmtId="3" fontId="63" fillId="0" borderId="29" xfId="0" applyNumberFormat="1" applyFont="1" applyFill="1" applyBorder="1" applyAlignment="1">
      <alignment horizontal="center"/>
    </xf>
    <xf numFmtId="0" fontId="22" fillId="0" borderId="54" xfId="0" applyFont="1" applyFill="1" applyBorder="1" applyAlignment="1"/>
    <xf numFmtId="0" fontId="22" fillId="0" borderId="0" xfId="0" applyFont="1" applyFill="1" applyBorder="1"/>
    <xf numFmtId="3" fontId="63" fillId="0" borderId="0" xfId="0" applyNumberFormat="1" applyFont="1" applyFill="1" applyBorder="1"/>
    <xf numFmtId="0" fontId="22" fillId="0" borderId="70" xfId="0" applyFont="1" applyFill="1" applyBorder="1" applyAlignment="1"/>
    <xf numFmtId="0" fontId="22" fillId="0" borderId="23" xfId="0" applyFont="1" applyFill="1" applyBorder="1"/>
    <xf numFmtId="3" fontId="63" fillId="0" borderId="23" xfId="0" applyNumberFormat="1" applyFont="1" applyFill="1" applyBorder="1"/>
    <xf numFmtId="3" fontId="63" fillId="0" borderId="18" xfId="0" applyNumberFormat="1" applyFont="1" applyFill="1" applyBorder="1"/>
    <xf numFmtId="0" fontId="9" fillId="3" borderId="0" xfId="1" applyFont="1" applyFill="1" applyBorder="1"/>
    <xf numFmtId="3" fontId="25" fillId="3" borderId="0" xfId="27" applyNumberFormat="1" applyFont="1" applyFill="1" applyBorder="1" applyAlignment="1">
      <alignment horizontal="center"/>
    </xf>
    <xf numFmtId="3" fontId="25" fillId="6" borderId="53" xfId="27" quotePrefix="1" applyNumberFormat="1" applyFont="1" applyFill="1" applyBorder="1" applyAlignment="1">
      <alignment horizontal="center"/>
    </xf>
    <xf numFmtId="3" fontId="25" fillId="3" borderId="53" xfId="27" quotePrefix="1" applyNumberFormat="1" applyFont="1" applyFill="1" applyBorder="1" applyAlignment="1">
      <alignment horizontal="center"/>
    </xf>
    <xf numFmtId="0" fontId="9" fillId="6" borderId="19" xfId="1" applyFont="1" applyFill="1" applyBorder="1"/>
    <xf numFmtId="3" fontId="9" fillId="6" borderId="20" xfId="27" applyNumberFormat="1" applyFont="1" applyFill="1" applyBorder="1" applyAlignment="1">
      <alignment horizontal="right"/>
    </xf>
    <xf numFmtId="3" fontId="25" fillId="6" borderId="158" xfId="27" applyNumberFormat="1" applyFont="1" applyFill="1" applyBorder="1" applyAlignment="1">
      <alignment horizontal="center"/>
    </xf>
    <xf numFmtId="3" fontId="9" fillId="14" borderId="64" xfId="27" applyNumberFormat="1" applyFont="1" applyFill="1" applyBorder="1" applyAlignment="1">
      <alignment horizontal="right"/>
    </xf>
    <xf numFmtId="3" fontId="9" fillId="14" borderId="65" xfId="27" applyNumberFormat="1" applyFont="1" applyFill="1" applyBorder="1" applyAlignment="1">
      <alignment horizontal="right"/>
    </xf>
    <xf numFmtId="0" fontId="64" fillId="0" borderId="1" xfId="0" applyFont="1" applyBorder="1"/>
    <xf numFmtId="0" fontId="65" fillId="0" borderId="1" xfId="0" applyFont="1" applyBorder="1"/>
    <xf numFmtId="0" fontId="66" fillId="0" borderId="0" xfId="0" applyFont="1" applyFill="1" applyBorder="1"/>
    <xf numFmtId="0" fontId="0" fillId="0" borderId="0" xfId="0"/>
    <xf numFmtId="0" fontId="2" fillId="3" borderId="0" xfId="1" applyFont="1" applyFill="1"/>
    <xf numFmtId="0" fontId="58" fillId="0" borderId="0" xfId="0" applyFont="1" applyFill="1" applyAlignment="1">
      <alignment horizontal="left" indent="2"/>
    </xf>
    <xf numFmtId="0" fontId="58" fillId="0" borderId="0" xfId="0" applyFont="1" applyFill="1"/>
    <xf numFmtId="0" fontId="30" fillId="0" borderId="0" xfId="0" applyFont="1" applyFill="1"/>
    <xf numFmtId="0" fontId="0" fillId="0" borderId="0" xfId="0" applyFill="1" applyAlignment="1">
      <alignment wrapText="1"/>
    </xf>
    <xf numFmtId="0" fontId="65" fillId="0" borderId="1" xfId="0" applyFont="1" applyFill="1" applyBorder="1"/>
    <xf numFmtId="9" fontId="65" fillId="0" borderId="1" xfId="36" applyFont="1" applyFill="1" applyBorder="1"/>
    <xf numFmtId="0" fontId="38" fillId="3" borderId="0" xfId="0" applyFont="1" applyFill="1" applyAlignment="1">
      <alignment horizontal="left" vertical="center"/>
    </xf>
    <xf numFmtId="0" fontId="14" fillId="3" borderId="0" xfId="1" applyFont="1" applyFill="1" applyAlignment="1">
      <alignment vertical="center"/>
    </xf>
    <xf numFmtId="0" fontId="67" fillId="3" borderId="0" xfId="0" applyFont="1" applyFill="1" applyAlignment="1">
      <alignment horizontal="justify"/>
    </xf>
    <xf numFmtId="0" fontId="68" fillId="3" borderId="0" xfId="0" applyFont="1" applyFill="1" applyAlignment="1">
      <alignment horizontal="center"/>
    </xf>
    <xf numFmtId="0" fontId="69" fillId="3" borderId="0" xfId="0" applyFont="1" applyFill="1" applyAlignment="1">
      <alignment horizontal="center"/>
    </xf>
    <xf numFmtId="0" fontId="71" fillId="3" borderId="0" xfId="0" applyFont="1" applyFill="1" applyAlignment="1">
      <alignment horizontal="left"/>
    </xf>
    <xf numFmtId="0" fontId="72" fillId="3" borderId="0" xfId="0" applyFont="1" applyFill="1" applyAlignment="1">
      <alignment horizontal="justify" wrapText="1"/>
    </xf>
    <xf numFmtId="0" fontId="0" fillId="3" borderId="0" xfId="0" applyFill="1" applyAlignment="1">
      <alignment wrapText="1"/>
    </xf>
    <xf numFmtId="0" fontId="67" fillId="3" borderId="0" xfId="0" applyFont="1" applyFill="1" applyAlignment="1">
      <alignment horizontal="left" wrapText="1"/>
    </xf>
    <xf numFmtId="0" fontId="0" fillId="11" borderId="0" xfId="0" applyFill="1"/>
    <xf numFmtId="0" fontId="37" fillId="11" borderId="0" xfId="0" applyFont="1" applyFill="1"/>
    <xf numFmtId="0" fontId="37" fillId="3" borderId="0" xfId="0" applyFont="1" applyFill="1"/>
    <xf numFmtId="0" fontId="40" fillId="3" borderId="40" xfId="0" applyFont="1" applyFill="1" applyBorder="1"/>
    <xf numFmtId="0" fontId="2" fillId="2" borderId="0" xfId="1" applyFont="1" applyFill="1" applyAlignment="1"/>
    <xf numFmtId="0" fontId="73" fillId="3" borderId="1" xfId="0" applyFont="1" applyFill="1" applyBorder="1" applyAlignment="1">
      <alignment horizontal="center" vertical="center" wrapText="1"/>
    </xf>
    <xf numFmtId="0" fontId="73" fillId="3" borderId="11" xfId="0" applyFont="1" applyFill="1" applyBorder="1" applyAlignment="1">
      <alignment horizontal="center" vertical="center" wrapText="1"/>
    </xf>
    <xf numFmtId="0" fontId="46" fillId="3" borderId="0" xfId="0" applyFont="1" applyFill="1" applyAlignment="1">
      <alignment horizontal="center" wrapText="1"/>
    </xf>
    <xf numFmtId="0" fontId="73" fillId="3" borderId="154" xfId="0" applyFont="1" applyFill="1" applyBorder="1" applyAlignment="1">
      <alignment horizontal="center" vertical="center" wrapText="1"/>
    </xf>
    <xf numFmtId="0" fontId="73" fillId="3" borderId="25" xfId="0" applyFont="1" applyFill="1" applyBorder="1" applyAlignment="1">
      <alignment horizontal="center" vertical="center" wrapText="1"/>
    </xf>
    <xf numFmtId="0" fontId="37" fillId="0" borderId="0" xfId="0" applyFont="1"/>
    <xf numFmtId="3" fontId="15" fillId="14" borderId="106" xfId="0" applyNumberFormat="1" applyFont="1" applyFill="1" applyBorder="1"/>
    <xf numFmtId="3" fontId="15" fillId="3" borderId="96" xfId="0" applyNumberFormat="1" applyFont="1" applyFill="1" applyBorder="1" applyAlignment="1">
      <alignment horizontal="left" indent="2"/>
    </xf>
    <xf numFmtId="3" fontId="15" fillId="3" borderId="119" xfId="0" applyNumberFormat="1" applyFont="1" applyFill="1" applyBorder="1" applyAlignment="1">
      <alignment horizontal="left" indent="2"/>
    </xf>
    <xf numFmtId="0" fontId="15" fillId="3" borderId="148" xfId="40" applyFont="1" applyFill="1" applyBorder="1" applyAlignment="1" applyProtection="1">
      <alignment horizontal="left" vertical="center"/>
    </xf>
    <xf numFmtId="0" fontId="37" fillId="3" borderId="0" xfId="0" applyFont="1" applyFill="1" applyAlignment="1">
      <alignment vertical="center"/>
    </xf>
    <xf numFmtId="0" fontId="0" fillId="3" borderId="0" xfId="0" applyFill="1" applyAlignment="1">
      <alignment vertical="center"/>
    </xf>
    <xf numFmtId="0" fontId="74" fillId="3" borderId="0" xfId="1" applyFont="1" applyFill="1"/>
    <xf numFmtId="0" fontId="17" fillId="14" borderId="36" xfId="22" applyNumberFormat="1" applyFont="1" applyFill="1" applyBorder="1" applyAlignment="1">
      <alignment horizontal="center" wrapText="1"/>
    </xf>
    <xf numFmtId="0" fontId="17" fillId="14" borderId="88" xfId="22" applyNumberFormat="1" applyFont="1" applyFill="1" applyBorder="1" applyAlignment="1">
      <alignment horizontal="center" wrapText="1"/>
    </xf>
    <xf numFmtId="3" fontId="17" fillId="14" borderId="67" xfId="0" applyNumberFormat="1" applyFont="1" applyFill="1" applyBorder="1"/>
    <xf numFmtId="0" fontId="15" fillId="3" borderId="162" xfId="40" applyFont="1" applyFill="1" applyBorder="1" applyAlignment="1" applyProtection="1">
      <alignment horizontal="left" vertical="center"/>
    </xf>
    <xf numFmtId="3" fontId="5" fillId="3" borderId="163" xfId="0" applyNumberFormat="1" applyFont="1" applyFill="1" applyBorder="1"/>
    <xf numFmtId="0" fontId="73" fillId="3" borderId="42" xfId="0" applyFont="1" applyFill="1" applyBorder="1" applyAlignment="1">
      <alignment vertical="center" wrapText="1"/>
    </xf>
    <xf numFmtId="0" fontId="23" fillId="3" borderId="154" xfId="0" applyFont="1" applyFill="1" applyBorder="1" applyAlignment="1">
      <alignment wrapText="1"/>
    </xf>
    <xf numFmtId="0" fontId="23" fillId="3" borderId="11" xfId="0" applyFont="1" applyFill="1" applyBorder="1" applyAlignment="1">
      <alignment wrapText="1"/>
    </xf>
    <xf numFmtId="0" fontId="23" fillId="3" borderId="42" xfId="0" applyFont="1" applyFill="1" applyBorder="1" applyAlignment="1">
      <alignment horizontal="center" wrapText="1"/>
    </xf>
    <xf numFmtId="0" fontId="23" fillId="3" borderId="44" xfId="0" applyFont="1" applyFill="1" applyBorder="1" applyAlignment="1">
      <alignment wrapText="1"/>
    </xf>
    <xf numFmtId="0" fontId="23" fillId="3" borderId="44" xfId="0" applyFont="1" applyFill="1" applyBorder="1" applyAlignment="1">
      <alignment horizontal="center" wrapText="1"/>
    </xf>
    <xf numFmtId="0" fontId="0" fillId="3" borderId="1" xfId="0" applyFill="1" applyBorder="1"/>
    <xf numFmtId="0" fontId="14" fillId="13" borderId="0" xfId="1" applyFont="1" applyFill="1" applyAlignment="1">
      <alignment horizontal="center"/>
    </xf>
    <xf numFmtId="0" fontId="23" fillId="3" borderId="1" xfId="0" applyFont="1" applyFill="1" applyBorder="1" applyAlignment="1">
      <alignment horizontal="center" wrapText="1"/>
    </xf>
    <xf numFmtId="0" fontId="23" fillId="0" borderId="1" xfId="0" applyFont="1" applyBorder="1" applyAlignment="1">
      <alignment wrapText="1"/>
    </xf>
    <xf numFmtId="0" fontId="0" fillId="3" borderId="0" xfId="0" applyFill="1" applyAlignment="1">
      <alignment horizontal="left" vertical="center"/>
    </xf>
    <xf numFmtId="0" fontId="14" fillId="13" borderId="8" xfId="1" applyFont="1" applyFill="1" applyBorder="1" applyAlignment="1">
      <alignment horizontal="center"/>
    </xf>
    <xf numFmtId="0" fontId="29" fillId="3" borderId="0" xfId="0" applyFont="1" applyFill="1" applyBorder="1" applyAlignment="1">
      <alignment horizontal="center"/>
    </xf>
    <xf numFmtId="0" fontId="29" fillId="3" borderId="9" xfId="0" applyFont="1" applyFill="1" applyBorder="1" applyAlignment="1">
      <alignment horizontal="center"/>
    </xf>
    <xf numFmtId="0" fontId="0" fillId="3" borderId="26" xfId="0" applyFill="1" applyBorder="1"/>
    <xf numFmtId="0" fontId="23" fillId="3" borderId="25" xfId="0" applyFont="1" applyFill="1" applyBorder="1" applyAlignment="1">
      <alignment wrapText="1"/>
    </xf>
    <xf numFmtId="0" fontId="24" fillId="0" borderId="1" xfId="0" applyFont="1" applyBorder="1" applyAlignment="1">
      <alignment wrapText="1"/>
    </xf>
    <xf numFmtId="0" fontId="24" fillId="3" borderId="44" xfId="0" applyFont="1" applyFill="1" applyBorder="1" applyAlignment="1">
      <alignment horizontal="center" wrapText="1"/>
    </xf>
    <xf numFmtId="0" fontId="24" fillId="0" borderId="1" xfId="0" applyFont="1" applyBorder="1" applyAlignment="1">
      <alignment vertical="center" wrapText="1"/>
    </xf>
    <xf numFmtId="0" fontId="24" fillId="3" borderId="154" xfId="0" applyFont="1" applyFill="1" applyBorder="1" applyAlignment="1">
      <alignment vertical="center" wrapText="1"/>
    </xf>
    <xf numFmtId="0" fontId="24" fillId="3" borderId="11" xfId="0" applyFont="1" applyFill="1" applyBorder="1" applyAlignment="1">
      <alignment vertical="center" wrapText="1"/>
    </xf>
    <xf numFmtId="0" fontId="24" fillId="3" borderId="44" xfId="0" applyFont="1" applyFill="1" applyBorder="1" applyAlignment="1">
      <alignment horizontal="center" vertical="center" wrapText="1"/>
    </xf>
    <xf numFmtId="0" fontId="24" fillId="3" borderId="1" xfId="0" applyFont="1" applyFill="1" applyBorder="1" applyAlignment="1">
      <alignment vertical="center" wrapText="1"/>
    </xf>
    <xf numFmtId="0" fontId="24" fillId="3" borderId="25" xfId="0" applyFont="1" applyFill="1" applyBorder="1" applyAlignment="1">
      <alignment vertical="center" wrapText="1"/>
    </xf>
    <xf numFmtId="0" fontId="76" fillId="3" borderId="26" xfId="0" applyFont="1" applyFill="1" applyBorder="1" applyAlignment="1">
      <alignment vertical="center"/>
    </xf>
    <xf numFmtId="0" fontId="24" fillId="3" borderId="44" xfId="0" applyFont="1" applyFill="1" applyBorder="1" applyAlignment="1">
      <alignment vertical="center" wrapText="1"/>
    </xf>
    <xf numFmtId="0" fontId="24" fillId="3" borderId="1" xfId="0" applyFont="1" applyFill="1" applyBorder="1" applyAlignment="1">
      <alignment horizontal="center" vertical="center" wrapText="1"/>
    </xf>
    <xf numFmtId="0" fontId="24" fillId="3" borderId="42" xfId="0" applyFont="1" applyFill="1" applyBorder="1" applyAlignment="1">
      <alignment horizontal="left" vertical="center" wrapText="1"/>
    </xf>
    <xf numFmtId="0" fontId="73" fillId="3" borderId="44" xfId="0" applyFont="1" applyFill="1" applyBorder="1" applyAlignment="1">
      <alignment horizontal="center" vertical="center" wrapText="1"/>
    </xf>
    <xf numFmtId="0" fontId="73" fillId="14" borderId="42" xfId="0" applyFont="1" applyFill="1" applyBorder="1" applyAlignment="1">
      <alignment vertical="center" wrapText="1"/>
    </xf>
    <xf numFmtId="0" fontId="73" fillId="14" borderId="11" xfId="0" applyFont="1" applyFill="1" applyBorder="1" applyAlignment="1">
      <alignment vertical="center" wrapText="1"/>
    </xf>
    <xf numFmtId="0" fontId="73" fillId="14" borderId="25" xfId="0" applyFont="1" applyFill="1" applyBorder="1" applyAlignment="1">
      <alignment vertical="center" wrapText="1"/>
    </xf>
    <xf numFmtId="0" fontId="0" fillId="14" borderId="26" xfId="0" applyFill="1" applyBorder="1" applyAlignment="1">
      <alignment vertical="center"/>
    </xf>
    <xf numFmtId="9" fontId="24" fillId="3" borderId="1" xfId="0" applyNumberFormat="1" applyFont="1" applyFill="1" applyBorder="1" applyAlignment="1">
      <alignment horizontal="center" vertical="center" wrapText="1"/>
    </xf>
    <xf numFmtId="9" fontId="24" fillId="3" borderId="11" xfId="0" applyNumberFormat="1" applyFont="1" applyFill="1" applyBorder="1" applyAlignment="1">
      <alignment vertical="center" wrapText="1"/>
    </xf>
    <xf numFmtId="9" fontId="24" fillId="3" borderId="25" xfId="0" applyNumberFormat="1" applyFont="1" applyFill="1" applyBorder="1" applyAlignment="1">
      <alignment vertical="center" wrapText="1"/>
    </xf>
    <xf numFmtId="9" fontId="76" fillId="3" borderId="26" xfId="0" applyNumberFormat="1" applyFont="1" applyFill="1" applyBorder="1" applyAlignment="1">
      <alignment vertical="center"/>
    </xf>
    <xf numFmtId="9" fontId="23" fillId="3" borderId="1" xfId="0" applyNumberFormat="1" applyFont="1" applyFill="1" applyBorder="1" applyAlignment="1">
      <alignment horizontal="center" wrapText="1"/>
    </xf>
    <xf numFmtId="9" fontId="23" fillId="3" borderId="11" xfId="0" applyNumberFormat="1" applyFont="1" applyFill="1" applyBorder="1" applyAlignment="1">
      <alignment wrapText="1"/>
    </xf>
    <xf numFmtId="9" fontId="23" fillId="3" borderId="25" xfId="0" applyNumberFormat="1" applyFont="1" applyFill="1" applyBorder="1" applyAlignment="1">
      <alignment wrapText="1"/>
    </xf>
    <xf numFmtId="9" fontId="0" fillId="3" borderId="26" xfId="0" applyNumberFormat="1" applyFill="1" applyBorder="1"/>
    <xf numFmtId="0" fontId="16" fillId="3" borderId="0" xfId="1" applyFont="1" applyFill="1" applyBorder="1"/>
    <xf numFmtId="0" fontId="14" fillId="3" borderId="167" xfId="1" applyFont="1" applyFill="1" applyBorder="1" applyAlignment="1">
      <alignment horizontal="center"/>
    </xf>
    <xf numFmtId="0" fontId="15" fillId="14" borderId="80" xfId="1" applyFont="1" applyFill="1" applyBorder="1" applyAlignment="1">
      <alignment horizontal="center" textRotation="90"/>
    </xf>
    <xf numFmtId="0" fontId="14" fillId="14" borderId="80" xfId="1" applyFont="1" applyFill="1" applyBorder="1" applyAlignment="1">
      <alignment horizontal="center"/>
    </xf>
    <xf numFmtId="0" fontId="14" fillId="14" borderId="85" xfId="1" applyFont="1" applyFill="1" applyBorder="1" applyAlignment="1">
      <alignment horizontal="center"/>
    </xf>
    <xf numFmtId="0" fontId="64" fillId="0" borderId="1" xfId="0" applyFont="1" applyBorder="1" applyAlignment="1">
      <alignment wrapText="1"/>
    </xf>
    <xf numFmtId="0" fontId="65" fillId="0" borderId="1" xfId="0" applyFont="1" applyBorder="1" applyAlignment="1">
      <alignment horizontal="center"/>
    </xf>
    <xf numFmtId="0" fontId="55" fillId="0" borderId="165" xfId="0" applyFont="1" applyFill="1" applyBorder="1" applyAlignment="1">
      <alignment horizontal="left" vertical="center" wrapText="1"/>
    </xf>
    <xf numFmtId="0" fontId="55" fillId="0" borderId="165" xfId="0" applyFont="1" applyBorder="1" applyAlignment="1">
      <alignment horizontal="left" vertical="center"/>
    </xf>
    <xf numFmtId="0" fontId="55" fillId="0" borderId="165" xfId="0" applyFont="1" applyBorder="1" applyAlignment="1">
      <alignment horizontal="left" vertical="center" wrapText="1"/>
    </xf>
    <xf numFmtId="0" fontId="55" fillId="0" borderId="165" xfId="0" applyFont="1" applyFill="1" applyBorder="1" applyAlignment="1">
      <alignment horizontal="left" vertical="center"/>
    </xf>
    <xf numFmtId="0" fontId="80" fillId="3" borderId="0" xfId="0" applyFont="1" applyFill="1" applyAlignment="1">
      <alignment horizontal="right"/>
    </xf>
    <xf numFmtId="0" fontId="81" fillId="3" borderId="0" xfId="0" applyFont="1" applyFill="1"/>
    <xf numFmtId="0" fontId="55" fillId="0" borderId="0" xfId="0" applyFont="1" applyFill="1"/>
    <xf numFmtId="0" fontId="74" fillId="3" borderId="0" xfId="1" applyFont="1" applyFill="1" applyAlignment="1">
      <alignment horizontal="left" vertical="center" wrapText="1"/>
    </xf>
    <xf numFmtId="0" fontId="73" fillId="3" borderId="11" xfId="0" applyFont="1" applyFill="1" applyBorder="1" applyAlignment="1">
      <alignment horizontal="center" vertical="center" wrapText="1"/>
    </xf>
    <xf numFmtId="0" fontId="73" fillId="3" borderId="154" xfId="0" applyFont="1" applyFill="1" applyBorder="1" applyAlignment="1">
      <alignment horizontal="center" vertical="center" wrapText="1"/>
    </xf>
    <xf numFmtId="0" fontId="15" fillId="3" borderId="156" xfId="40" applyFont="1" applyFill="1" applyBorder="1" applyAlignment="1" applyProtection="1">
      <alignment horizontal="left" vertical="center"/>
    </xf>
    <xf numFmtId="0" fontId="15" fillId="3" borderId="53" xfId="40" applyFont="1" applyFill="1" applyBorder="1" applyAlignment="1" applyProtection="1">
      <alignment horizontal="left" vertical="center"/>
    </xf>
    <xf numFmtId="0" fontId="28" fillId="3" borderId="0" xfId="0" applyFont="1" applyFill="1" applyAlignment="1">
      <alignment vertical="center"/>
    </xf>
    <xf numFmtId="0" fontId="28" fillId="3" borderId="0" xfId="0" applyFont="1" applyFill="1" applyBorder="1" applyAlignment="1">
      <alignment horizontal="center" vertical="center"/>
    </xf>
    <xf numFmtId="0" fontId="82" fillId="3" borderId="0" xfId="0" applyFont="1" applyFill="1" applyAlignment="1">
      <alignment vertical="center" wrapText="1"/>
    </xf>
    <xf numFmtId="14" fontId="28" fillId="3" borderId="165" xfId="0" applyNumberFormat="1" applyFont="1" applyFill="1" applyBorder="1" applyAlignment="1">
      <alignment vertical="center"/>
    </xf>
    <xf numFmtId="14" fontId="28" fillId="3" borderId="0" xfId="0" applyNumberFormat="1" applyFont="1" applyFill="1" applyBorder="1" applyAlignment="1">
      <alignment vertical="center"/>
    </xf>
    <xf numFmtId="0" fontId="28" fillId="3" borderId="0" xfId="0" applyFont="1" applyFill="1" applyBorder="1" applyAlignment="1">
      <alignment vertical="center"/>
    </xf>
    <xf numFmtId="0" fontId="28" fillId="16" borderId="8" xfId="0" applyFont="1" applyFill="1" applyBorder="1"/>
    <xf numFmtId="0" fontId="28" fillId="16" borderId="0" xfId="0" applyFont="1" applyFill="1" applyBorder="1"/>
    <xf numFmtId="0" fontId="28" fillId="16" borderId="9" xfId="0" applyFont="1" applyFill="1" applyBorder="1"/>
    <xf numFmtId="0" fontId="28" fillId="16" borderId="0" xfId="0" applyFont="1" applyFill="1" applyBorder="1" applyAlignment="1">
      <alignment horizontal="center"/>
    </xf>
    <xf numFmtId="0" fontId="28" fillId="17" borderId="8" xfId="0" applyFont="1" applyFill="1" applyBorder="1" applyAlignment="1">
      <alignment horizontal="center"/>
    </xf>
    <xf numFmtId="0" fontId="28" fillId="11" borderId="0" xfId="0" applyFont="1" applyFill="1" applyBorder="1" applyAlignment="1">
      <alignment horizontal="center"/>
    </xf>
    <xf numFmtId="0" fontId="28" fillId="11" borderId="9" xfId="0" applyFont="1" applyFill="1" applyBorder="1" applyAlignment="1">
      <alignment horizontal="center"/>
    </xf>
    <xf numFmtId="0" fontId="29" fillId="16" borderId="0" xfId="0" applyFont="1" applyFill="1" applyBorder="1" applyAlignment="1">
      <alignment horizontal="center"/>
    </xf>
    <xf numFmtId="0" fontId="28" fillId="16" borderId="19" xfId="0" applyFont="1" applyFill="1" applyBorder="1"/>
    <xf numFmtId="0" fontId="28" fillId="16" borderId="20" xfId="0" applyFont="1" applyFill="1" applyBorder="1"/>
    <xf numFmtId="0" fontId="28" fillId="16" borderId="21" xfId="0" applyFont="1" applyFill="1" applyBorder="1"/>
    <xf numFmtId="0" fontId="35" fillId="18" borderId="47" xfId="0" applyFont="1" applyFill="1" applyBorder="1" applyAlignment="1">
      <alignment horizontal="center"/>
    </xf>
    <xf numFmtId="0" fontId="35" fillId="18" borderId="48" xfId="0" applyFont="1" applyFill="1" applyBorder="1" applyAlignment="1">
      <alignment horizontal="center"/>
    </xf>
    <xf numFmtId="0" fontId="29" fillId="18" borderId="48" xfId="0" applyFont="1" applyFill="1" applyBorder="1" applyAlignment="1">
      <alignment horizontal="center"/>
    </xf>
    <xf numFmtId="0" fontId="35" fillId="18" borderId="49" xfId="0" applyFont="1" applyFill="1" applyBorder="1" applyAlignment="1">
      <alignment horizontal="center"/>
    </xf>
    <xf numFmtId="0" fontId="28" fillId="18" borderId="50" xfId="0" applyFont="1" applyFill="1" applyBorder="1" applyAlignment="1">
      <alignment horizontal="center"/>
    </xf>
    <xf numFmtId="0" fontId="28" fillId="18" borderId="40" xfId="0" applyFont="1" applyFill="1" applyBorder="1" applyAlignment="1">
      <alignment horizontal="center"/>
    </xf>
    <xf numFmtId="0" fontId="28" fillId="18" borderId="51" xfId="0" applyFont="1" applyFill="1" applyBorder="1" applyAlignment="1">
      <alignment horizontal="center"/>
    </xf>
    <xf numFmtId="0" fontId="38" fillId="3" borderId="42" xfId="0" applyFont="1" applyFill="1" applyBorder="1" applyAlignment="1">
      <alignment horizontal="center" vertical="center" wrapText="1"/>
    </xf>
    <xf numFmtId="0" fontId="2" fillId="3" borderId="43" xfId="1" applyFont="1" applyFill="1" applyBorder="1" applyAlignment="1">
      <alignment horizontal="center"/>
    </xf>
    <xf numFmtId="0" fontId="28" fillId="3" borderId="0" xfId="0" applyFont="1" applyFill="1" applyBorder="1" applyAlignment="1">
      <alignment horizontal="center"/>
    </xf>
    <xf numFmtId="0" fontId="35" fillId="18" borderId="5" xfId="0" applyFont="1" applyFill="1" applyBorder="1" applyAlignment="1">
      <alignment horizontal="center"/>
    </xf>
    <xf numFmtId="0" fontId="35" fillId="18" borderId="6" xfId="0" applyFont="1" applyFill="1" applyBorder="1" applyAlignment="1">
      <alignment horizontal="center"/>
    </xf>
    <xf numFmtId="0" fontId="29" fillId="18" borderId="6" xfId="0" applyFont="1" applyFill="1" applyBorder="1" applyAlignment="1">
      <alignment horizontal="center"/>
    </xf>
    <xf numFmtId="0" fontId="0" fillId="18" borderId="6" xfId="0" applyFill="1" applyBorder="1"/>
    <xf numFmtId="0" fontId="28" fillId="18" borderId="19" xfId="0" applyFont="1" applyFill="1" applyBorder="1" applyAlignment="1">
      <alignment horizontal="center"/>
    </xf>
    <xf numFmtId="0" fontId="28" fillId="18" borderId="20" xfId="0" applyFont="1" applyFill="1" applyBorder="1" applyAlignment="1">
      <alignment horizontal="center"/>
    </xf>
    <xf numFmtId="0" fontId="0" fillId="18" borderId="20" xfId="0" applyFill="1" applyBorder="1"/>
    <xf numFmtId="14" fontId="28" fillId="0" borderId="165" xfId="0" applyNumberFormat="1" applyFont="1" applyBorder="1"/>
    <xf numFmtId="0" fontId="0" fillId="14" borderId="1" xfId="0" applyFill="1" applyBorder="1" applyAlignment="1">
      <alignment horizontal="center" vertical="center"/>
    </xf>
    <xf numFmtId="0" fontId="73" fillId="14" borderId="166" xfId="0" applyFont="1" applyFill="1" applyBorder="1" applyAlignment="1">
      <alignment vertical="center" wrapText="1"/>
    </xf>
    <xf numFmtId="0" fontId="24" fillId="3" borderId="166" xfId="0" applyFont="1" applyFill="1" applyBorder="1" applyAlignment="1">
      <alignment vertical="center" wrapText="1"/>
    </xf>
    <xf numFmtId="0" fontId="23" fillId="3" borderId="166" xfId="0" applyFont="1" applyFill="1" applyBorder="1" applyAlignment="1">
      <alignment wrapText="1"/>
    </xf>
    <xf numFmtId="0" fontId="73" fillId="14" borderId="26" xfId="0" applyFont="1" applyFill="1" applyBorder="1" applyAlignment="1">
      <alignment vertical="center" wrapText="1"/>
    </xf>
    <xf numFmtId="0" fontId="23" fillId="3" borderId="79" xfId="0" applyFont="1" applyFill="1" applyBorder="1" applyAlignment="1">
      <alignment wrapText="1"/>
    </xf>
    <xf numFmtId="0" fontId="23" fillId="3" borderId="85" xfId="0" applyFont="1" applyFill="1" applyBorder="1" applyAlignment="1">
      <alignment wrapText="1"/>
    </xf>
    <xf numFmtId="0" fontId="29" fillId="14" borderId="0" xfId="0" applyFont="1" applyFill="1" applyBorder="1" applyAlignment="1">
      <alignment horizontal="center" vertical="center"/>
    </xf>
    <xf numFmtId="0" fontId="29" fillId="14" borderId="0" xfId="0" applyFont="1" applyFill="1" applyBorder="1" applyAlignment="1">
      <alignment horizontal="center"/>
    </xf>
    <xf numFmtId="0" fontId="29" fillId="14" borderId="9" xfId="0" applyFont="1" applyFill="1" applyBorder="1" applyAlignment="1">
      <alignment horizontal="center"/>
    </xf>
    <xf numFmtId="0" fontId="28" fillId="17" borderId="0" xfId="0" applyFont="1" applyFill="1" applyBorder="1" applyAlignment="1">
      <alignment horizontal="center"/>
    </xf>
    <xf numFmtId="0" fontId="0" fillId="14" borderId="36" xfId="0" applyFill="1" applyBorder="1"/>
    <xf numFmtId="0" fontId="35" fillId="18" borderId="7" xfId="0" applyFont="1" applyFill="1" applyBorder="1" applyAlignment="1">
      <alignment horizontal="center"/>
    </xf>
    <xf numFmtId="0" fontId="28" fillId="18" borderId="21" xfId="0" applyFont="1" applyFill="1" applyBorder="1" applyAlignment="1">
      <alignment horizontal="center"/>
    </xf>
    <xf numFmtId="0" fontId="0" fillId="14" borderId="25" xfId="0" applyFill="1" applyBorder="1" applyAlignment="1">
      <alignment wrapText="1"/>
    </xf>
    <xf numFmtId="0" fontId="0" fillId="14" borderId="165" xfId="0" applyFill="1" applyBorder="1" applyAlignment="1">
      <alignment wrapText="1"/>
    </xf>
    <xf numFmtId="0" fontId="9" fillId="3" borderId="52" xfId="40" applyFont="1" applyFill="1" applyBorder="1" applyAlignment="1" applyProtection="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0" fillId="14" borderId="165" xfId="0" applyFill="1" applyBorder="1" applyAlignment="1">
      <alignment horizontal="center" vertical="center"/>
    </xf>
    <xf numFmtId="0" fontId="34" fillId="13" borderId="0" xfId="1" applyFont="1" applyFill="1" applyAlignment="1">
      <alignment horizontal="left"/>
    </xf>
    <xf numFmtId="0" fontId="24" fillId="0" borderId="165" xfId="0" applyFont="1" applyBorder="1" applyAlignment="1">
      <alignment vertical="center" wrapText="1"/>
    </xf>
    <xf numFmtId="0" fontId="24" fillId="3" borderId="164" xfId="0" applyFont="1" applyFill="1" applyBorder="1" applyAlignment="1">
      <alignment vertical="center" wrapText="1"/>
    </xf>
    <xf numFmtId="0" fontId="24" fillId="3" borderId="165" xfId="0" applyFont="1" applyFill="1" applyBorder="1" applyAlignment="1">
      <alignment horizontal="left" vertical="center" wrapText="1"/>
    </xf>
    <xf numFmtId="0" fontId="24" fillId="3" borderId="166" xfId="0" applyFont="1" applyFill="1" applyBorder="1" applyAlignment="1">
      <alignment horizontal="center" vertical="center" wrapText="1"/>
    </xf>
    <xf numFmtId="0" fontId="24" fillId="3" borderId="165" xfId="0" applyFont="1" applyFill="1" applyBorder="1" applyAlignment="1">
      <alignment horizontal="center" vertical="center" wrapText="1"/>
    </xf>
    <xf numFmtId="0" fontId="83" fillId="3" borderId="44" xfId="0" applyFont="1" applyFill="1" applyBorder="1" applyAlignment="1">
      <alignment horizontal="center" vertical="center" wrapText="1"/>
    </xf>
    <xf numFmtId="0" fontId="84" fillId="3" borderId="44" xfId="0" applyFont="1" applyFill="1" applyBorder="1" applyAlignment="1">
      <alignment horizontal="center" vertical="center" wrapText="1"/>
    </xf>
    <xf numFmtId="0" fontId="24" fillId="3" borderId="165" xfId="0" applyFont="1" applyFill="1" applyBorder="1" applyAlignment="1">
      <alignment vertical="center" wrapText="1"/>
    </xf>
    <xf numFmtId="0" fontId="14" fillId="20" borderId="0" xfId="0" applyFont="1" applyFill="1" applyAlignment="1">
      <alignment horizontal="center"/>
    </xf>
    <xf numFmtId="0" fontId="28" fillId="14" borderId="42" xfId="0" applyNumberFormat="1" applyFont="1" applyFill="1" applyBorder="1" applyAlignment="1">
      <alignment horizontal="center" vertical="top" wrapText="1"/>
    </xf>
    <xf numFmtId="0" fontId="0" fillId="14" borderId="42"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9" xfId="0" applyFill="1" applyBorder="1"/>
    <xf numFmtId="0" fontId="0" fillId="3" borderId="20" xfId="0" applyFill="1" applyBorder="1"/>
    <xf numFmtId="0" fontId="0" fillId="3" borderId="21" xfId="0" applyFill="1" applyBorder="1"/>
    <xf numFmtId="0" fontId="85" fillId="21" borderId="165" xfId="0" applyFont="1" applyFill="1" applyBorder="1" applyAlignment="1">
      <alignment horizontal="center" vertical="center"/>
    </xf>
    <xf numFmtId="0" fontId="0" fillId="20" borderId="165" xfId="0" applyFill="1" applyBorder="1"/>
    <xf numFmtId="0" fontId="0" fillId="20" borderId="52" xfId="0" applyFill="1" applyBorder="1"/>
    <xf numFmtId="0" fontId="37" fillId="0" borderId="165" xfId="0" applyFont="1" applyBorder="1"/>
    <xf numFmtId="0" fontId="79" fillId="0" borderId="165" xfId="0" applyFont="1" applyBorder="1"/>
    <xf numFmtId="0" fontId="37" fillId="20" borderId="165" xfId="0" applyFont="1" applyFill="1" applyBorder="1"/>
    <xf numFmtId="0" fontId="55" fillId="20" borderId="165" xfId="0" applyFont="1" applyFill="1" applyBorder="1" applyAlignment="1">
      <alignment horizontal="left" vertical="center" wrapText="1"/>
    </xf>
    <xf numFmtId="0" fontId="55" fillId="20" borderId="165" xfId="0" applyFont="1" applyFill="1" applyBorder="1" applyAlignment="1">
      <alignment horizontal="left" vertical="center"/>
    </xf>
    <xf numFmtId="0" fontId="28" fillId="18" borderId="20" xfId="0" applyFont="1" applyFill="1" applyBorder="1" applyAlignment="1">
      <alignment horizontal="center"/>
    </xf>
    <xf numFmtId="0" fontId="46" fillId="3" borderId="0" xfId="0" applyFont="1" applyFill="1" applyAlignment="1">
      <alignment horizontal="center" wrapText="1"/>
    </xf>
    <xf numFmtId="14" fontId="86" fillId="3" borderId="0" xfId="0" applyNumberFormat="1" applyFont="1" applyFill="1" applyAlignment="1">
      <alignment vertical="center"/>
    </xf>
    <xf numFmtId="0" fontId="0" fillId="3" borderId="0" xfId="0" applyFill="1" applyBorder="1" applyAlignment="1">
      <alignment horizontal="center" vertical="center"/>
    </xf>
    <xf numFmtId="0" fontId="77" fillId="3" borderId="0" xfId="0" applyFont="1" applyFill="1" applyAlignment="1">
      <alignment horizontal="left" vertical="center"/>
    </xf>
    <xf numFmtId="0" fontId="77" fillId="3" borderId="0" xfId="0" applyFont="1" applyFill="1" applyAlignment="1">
      <alignment vertical="center"/>
    </xf>
    <xf numFmtId="0" fontId="87" fillId="3" borderId="0" xfId="0" applyFont="1" applyFill="1"/>
    <xf numFmtId="0" fontId="88" fillId="3" borderId="52" xfId="0" applyFont="1" applyFill="1" applyBorder="1"/>
    <xf numFmtId="0" fontId="88" fillId="3" borderId="165" xfId="0" applyFont="1" applyFill="1" applyBorder="1" applyAlignment="1">
      <alignment horizontal="left" vertical="center"/>
    </xf>
    <xf numFmtId="0" fontId="88" fillId="3" borderId="165" xfId="0" applyFont="1" applyFill="1" applyBorder="1"/>
    <xf numFmtId="0" fontId="88" fillId="3" borderId="165" xfId="0" applyFont="1" applyFill="1" applyBorder="1" applyAlignment="1">
      <alignment horizontal="left" vertical="center" wrapText="1"/>
    </xf>
    <xf numFmtId="0" fontId="85" fillId="22" borderId="165" xfId="0" applyFont="1" applyFill="1" applyBorder="1" applyAlignment="1">
      <alignment horizontal="center" vertical="center"/>
    </xf>
    <xf numFmtId="0" fontId="73" fillId="3" borderId="154" xfId="0" applyFont="1" applyFill="1" applyBorder="1" applyAlignment="1">
      <alignment horizontal="center" vertical="center" wrapText="1"/>
    </xf>
    <xf numFmtId="0" fontId="28" fillId="0" borderId="0" xfId="0" applyFont="1" applyAlignment="1">
      <alignment horizontal="justify"/>
    </xf>
    <xf numFmtId="0" fontId="20" fillId="3" borderId="8" xfId="1" applyFont="1" applyFill="1" applyBorder="1" applyAlignment="1">
      <alignment horizontal="center"/>
    </xf>
    <xf numFmtId="0" fontId="20" fillId="3" borderId="0" xfId="1" applyFont="1" applyFill="1" applyBorder="1"/>
    <xf numFmtId="0" fontId="89" fillId="3" borderId="0" xfId="1" applyFont="1" applyFill="1" applyBorder="1" applyAlignment="1">
      <alignment horizontal="left" indent="5"/>
    </xf>
    <xf numFmtId="0" fontId="91" fillId="3" borderId="0" xfId="1" applyFont="1" applyFill="1" applyBorder="1" applyAlignment="1">
      <alignment horizontal="center" vertical="top" wrapText="1"/>
    </xf>
    <xf numFmtId="0" fontId="20" fillId="3" borderId="8" xfId="1" applyFont="1" applyFill="1" applyBorder="1"/>
    <xf numFmtId="0" fontId="91" fillId="3" borderId="173" xfId="1" applyFont="1" applyFill="1" applyBorder="1" applyAlignment="1">
      <alignment vertical="top" wrapText="1"/>
    </xf>
    <xf numFmtId="0" fontId="91" fillId="3" borderId="174" xfId="1" applyFont="1" applyFill="1" applyBorder="1" applyAlignment="1">
      <alignment vertical="top" wrapText="1"/>
    </xf>
    <xf numFmtId="0" fontId="91" fillId="3" borderId="0" xfId="1" applyFont="1" applyFill="1" applyBorder="1" applyAlignment="1">
      <alignment vertical="top" wrapText="1"/>
    </xf>
    <xf numFmtId="0" fontId="92" fillId="3" borderId="0" xfId="1" applyFont="1" applyFill="1" applyBorder="1" applyAlignment="1">
      <alignment vertical="top" wrapText="1"/>
    </xf>
    <xf numFmtId="0" fontId="91" fillId="3" borderId="176" xfId="1" applyFont="1" applyFill="1" applyBorder="1" applyAlignment="1">
      <alignment vertical="top" wrapText="1"/>
    </xf>
    <xf numFmtId="0" fontId="91" fillId="3" borderId="177" xfId="1" applyFont="1" applyFill="1" applyBorder="1" applyAlignment="1">
      <alignment vertical="top" wrapText="1"/>
    </xf>
    <xf numFmtId="0" fontId="91" fillId="3" borderId="178" xfId="1" applyFont="1" applyFill="1" applyBorder="1" applyAlignment="1">
      <alignment vertical="top" wrapText="1"/>
    </xf>
    <xf numFmtId="0" fontId="91" fillId="3" borderId="8" xfId="1" applyFont="1" applyFill="1" applyBorder="1" applyAlignment="1">
      <alignment vertical="top" wrapText="1"/>
    </xf>
    <xf numFmtId="0" fontId="91" fillId="3" borderId="182" xfId="1" applyFont="1" applyFill="1" applyBorder="1" applyAlignment="1">
      <alignment vertical="top" wrapText="1"/>
    </xf>
    <xf numFmtId="0" fontId="92" fillId="3" borderId="0" xfId="1" applyFont="1" applyFill="1" applyBorder="1" applyAlignment="1">
      <alignment horizontal="center" vertical="top" wrapText="1"/>
    </xf>
    <xf numFmtId="0" fontId="20" fillId="3" borderId="0" xfId="1" applyFont="1" applyFill="1" applyBorder="1" applyAlignment="1">
      <alignment horizontal="center" vertical="top" wrapText="1"/>
    </xf>
    <xf numFmtId="0" fontId="91" fillId="3" borderId="187" xfId="1" applyFont="1" applyFill="1" applyBorder="1" applyAlignment="1">
      <alignment horizontal="center" vertical="top" wrapText="1"/>
    </xf>
    <xf numFmtId="0" fontId="91" fillId="3" borderId="169" xfId="1" applyFont="1" applyFill="1" applyBorder="1" applyAlignment="1">
      <alignment horizontal="center" wrapText="1"/>
    </xf>
    <xf numFmtId="0" fontId="20" fillId="3" borderId="169" xfId="1" applyFont="1" applyFill="1" applyBorder="1" applyAlignment="1">
      <alignment horizontal="center"/>
    </xf>
    <xf numFmtId="0" fontId="2" fillId="3" borderId="156" xfId="1" applyFill="1" applyBorder="1" applyAlignment="1">
      <alignment horizontal="center" wrapText="1"/>
    </xf>
    <xf numFmtId="0" fontId="91" fillId="3" borderId="165" xfId="1" applyFont="1" applyFill="1" applyBorder="1" applyAlignment="1">
      <alignment horizontal="center" wrapText="1"/>
    </xf>
    <xf numFmtId="0" fontId="20" fillId="3" borderId="165" xfId="1" applyFont="1" applyFill="1" applyBorder="1" applyAlignment="1">
      <alignment horizontal="center"/>
    </xf>
    <xf numFmtId="0" fontId="2" fillId="3" borderId="184" xfId="1" applyFill="1" applyBorder="1" applyAlignment="1">
      <alignment horizontal="center" wrapText="1"/>
    </xf>
    <xf numFmtId="0" fontId="91" fillId="3" borderId="172" xfId="1" applyFont="1" applyFill="1" applyBorder="1" applyAlignment="1">
      <alignment horizontal="center" wrapText="1"/>
    </xf>
    <xf numFmtId="0" fontId="20" fillId="3" borderId="172" xfId="1" applyFont="1" applyFill="1" applyBorder="1" applyAlignment="1">
      <alignment horizontal="center"/>
    </xf>
    <xf numFmtId="0" fontId="2" fillId="23" borderId="15" xfId="1" applyFill="1" applyBorder="1"/>
    <xf numFmtId="0" fontId="2" fillId="23" borderId="31" xfId="1" applyFill="1" applyBorder="1"/>
    <xf numFmtId="0" fontId="18" fillId="0" borderId="8" xfId="1" applyFont="1" applyBorder="1" applyAlignment="1">
      <alignment vertical="top" wrapText="1"/>
    </xf>
    <xf numFmtId="0" fontId="93" fillId="0" borderId="8" xfId="1" applyFont="1" applyBorder="1" applyAlignment="1">
      <alignment horizontal="right" vertical="top" wrapText="1"/>
    </xf>
    <xf numFmtId="0" fontId="18" fillId="0" borderId="8" xfId="1" applyFont="1" applyBorder="1" applyAlignment="1">
      <alignment horizontal="left" vertical="top" wrapText="1"/>
    </xf>
    <xf numFmtId="0" fontId="17" fillId="8" borderId="8" xfId="1" applyFont="1" applyFill="1" applyBorder="1"/>
    <xf numFmtId="0" fontId="93" fillId="0" borderId="165" xfId="1" applyFont="1" applyBorder="1" applyAlignment="1">
      <alignment vertical="top" wrapText="1"/>
    </xf>
    <xf numFmtId="0" fontId="93" fillId="0" borderId="52" xfId="1" applyFont="1" applyBorder="1" applyAlignment="1">
      <alignment vertical="top" wrapText="1"/>
    </xf>
    <xf numFmtId="0" fontId="93" fillId="0" borderId="167" xfId="1" applyFont="1" applyBorder="1" applyAlignment="1">
      <alignment vertical="top" wrapText="1"/>
    </xf>
    <xf numFmtId="0" fontId="2" fillId="3" borderId="165" xfId="1" applyFill="1" applyBorder="1"/>
    <xf numFmtId="0" fontId="43" fillId="24" borderId="165" xfId="1" applyFont="1" applyFill="1" applyBorder="1" applyAlignment="1">
      <alignment vertical="top" wrapText="1"/>
    </xf>
    <xf numFmtId="0" fontId="39" fillId="24" borderId="165" xfId="1" applyFont="1" applyFill="1" applyBorder="1"/>
    <xf numFmtId="0" fontId="93" fillId="0" borderId="15" xfId="1" applyFont="1" applyBorder="1" applyAlignment="1">
      <alignment vertical="top" wrapText="1"/>
    </xf>
    <xf numFmtId="0" fontId="17" fillId="12" borderId="166" xfId="1" applyFont="1" applyFill="1" applyBorder="1" applyAlignment="1"/>
    <xf numFmtId="0" fontId="17" fillId="12" borderId="168" xfId="1" applyFont="1" applyFill="1" applyBorder="1" applyAlignment="1"/>
    <xf numFmtId="0" fontId="15" fillId="4" borderId="15" xfId="1" applyFont="1" applyFill="1" applyBorder="1" applyAlignment="1">
      <alignment horizontal="left" wrapText="1"/>
    </xf>
    <xf numFmtId="0" fontId="15" fillId="0" borderId="15" xfId="1" applyFont="1" applyBorder="1" applyAlignment="1">
      <alignment wrapText="1"/>
    </xf>
    <xf numFmtId="0" fontId="17" fillId="12" borderId="166" xfId="1" applyFont="1" applyFill="1" applyBorder="1" applyAlignment="1">
      <alignment wrapText="1"/>
    </xf>
    <xf numFmtId="0" fontId="19" fillId="4" borderId="17" xfId="1" applyFont="1" applyFill="1" applyBorder="1" applyAlignment="1">
      <alignment horizontal="left" wrapText="1"/>
    </xf>
    <xf numFmtId="0" fontId="19" fillId="4" borderId="167" xfId="1" applyFont="1" applyFill="1" applyBorder="1" applyAlignment="1">
      <alignment horizontal="left" wrapText="1"/>
    </xf>
    <xf numFmtId="0" fontId="2" fillId="3" borderId="167" xfId="1" applyFill="1" applyBorder="1"/>
    <xf numFmtId="0" fontId="19" fillId="3" borderId="165" xfId="1" applyFont="1" applyFill="1" applyBorder="1" applyAlignment="1">
      <alignment horizontal="left" wrapText="1"/>
    </xf>
    <xf numFmtId="0" fontId="15" fillId="3" borderId="165" xfId="1" applyFont="1" applyFill="1" applyBorder="1" applyAlignment="1"/>
    <xf numFmtId="0" fontId="17" fillId="3" borderId="165" xfId="1" applyFont="1" applyFill="1" applyBorder="1" applyAlignment="1"/>
    <xf numFmtId="0" fontId="17" fillId="3" borderId="0" xfId="1" applyFont="1" applyFill="1" applyBorder="1" applyAlignment="1"/>
    <xf numFmtId="0" fontId="2" fillId="3" borderId="70" xfId="1" applyFill="1" applyBorder="1" applyAlignment="1">
      <alignment horizontal="center" wrapText="1"/>
    </xf>
    <xf numFmtId="0" fontId="25" fillId="3" borderId="169" xfId="1" applyFont="1" applyFill="1" applyBorder="1" applyAlignment="1">
      <alignment horizontal="center"/>
    </xf>
    <xf numFmtId="0" fontId="25" fillId="3" borderId="165" xfId="1" applyFont="1" applyFill="1" applyBorder="1" applyAlignment="1">
      <alignment horizontal="center"/>
    </xf>
    <xf numFmtId="0" fontId="25" fillId="3" borderId="172" xfId="1" applyFont="1" applyFill="1" applyBorder="1" applyAlignment="1">
      <alignment horizontal="center"/>
    </xf>
    <xf numFmtId="0" fontId="91" fillId="3" borderId="172" xfId="1" applyFont="1" applyFill="1" applyBorder="1" applyAlignment="1">
      <alignment horizontal="center" vertical="top" wrapText="1"/>
    </xf>
    <xf numFmtId="0" fontId="91" fillId="3" borderId="181" xfId="1" applyFont="1" applyFill="1" applyBorder="1" applyAlignment="1">
      <alignment horizontal="center" vertical="top" wrapText="1"/>
    </xf>
    <xf numFmtId="0" fontId="92" fillId="3" borderId="172" xfId="1" applyFont="1" applyFill="1" applyBorder="1" applyAlignment="1">
      <alignment horizontal="center" wrapText="1"/>
    </xf>
    <xf numFmtId="0" fontId="20" fillId="3" borderId="165" xfId="1" applyFont="1" applyFill="1" applyBorder="1"/>
    <xf numFmtId="0" fontId="20" fillId="3" borderId="165" xfId="1" applyFont="1" applyFill="1" applyBorder="1" applyAlignment="1">
      <alignment horizontal="left"/>
    </xf>
    <xf numFmtId="0" fontId="34" fillId="3" borderId="0" xfId="1" applyFont="1" applyFill="1" applyBorder="1" applyAlignment="1">
      <alignment horizontal="left"/>
    </xf>
    <xf numFmtId="0" fontId="0" fillId="18" borderId="5" xfId="0" applyFill="1" applyBorder="1" applyAlignment="1">
      <alignment horizontal="center"/>
    </xf>
    <xf numFmtId="0" fontId="0" fillId="18" borderId="6" xfId="0" applyFill="1" applyBorder="1" applyAlignment="1">
      <alignment horizontal="center"/>
    </xf>
    <xf numFmtId="0" fontId="0" fillId="18" borderId="7" xfId="0" applyFill="1" applyBorder="1" applyAlignment="1">
      <alignment horizontal="center"/>
    </xf>
    <xf numFmtId="0" fontId="0" fillId="18" borderId="21" xfId="0" applyFill="1" applyBorder="1" applyAlignment="1">
      <alignment horizontal="center"/>
    </xf>
    <xf numFmtId="0" fontId="74" fillId="3" borderId="0" xfId="1" applyFont="1" applyFill="1" applyAlignment="1">
      <alignment horizontal="left" vertical="center" wrapText="1"/>
    </xf>
    <xf numFmtId="0" fontId="24" fillId="3" borderId="26" xfId="0" applyFont="1" applyFill="1" applyBorder="1" applyAlignment="1">
      <alignment vertical="center" wrapText="1"/>
    </xf>
    <xf numFmtId="0" fontId="23" fillId="3" borderId="26" xfId="0" applyFont="1" applyFill="1" applyBorder="1" applyAlignment="1">
      <alignment wrapText="1"/>
    </xf>
    <xf numFmtId="0" fontId="23" fillId="3" borderId="81" xfId="0" applyFont="1" applyFill="1" applyBorder="1" applyAlignment="1">
      <alignment wrapText="1"/>
    </xf>
    <xf numFmtId="0" fontId="96" fillId="10" borderId="36" xfId="40" applyFont="1" applyFill="1" applyBorder="1" applyAlignment="1" applyProtection="1">
      <alignment horizontal="center" vertical="center" wrapText="1"/>
    </xf>
    <xf numFmtId="0" fontId="24" fillId="3" borderId="79" xfId="0" applyFont="1" applyFill="1" applyBorder="1" applyAlignment="1">
      <alignment vertical="center" wrapText="1"/>
    </xf>
    <xf numFmtId="0" fontId="24" fillId="3" borderId="80" xfId="0" applyFont="1" applyFill="1" applyBorder="1" applyAlignment="1">
      <alignment vertical="center" wrapText="1"/>
    </xf>
    <xf numFmtId="0" fontId="24" fillId="3" borderId="81" xfId="0" applyFont="1" applyFill="1" applyBorder="1" applyAlignment="1">
      <alignment vertical="center" wrapText="1"/>
    </xf>
    <xf numFmtId="0" fontId="24" fillId="3" borderId="85" xfId="0" applyFont="1" applyFill="1" applyBorder="1" applyAlignment="1">
      <alignment vertical="center" wrapText="1"/>
    </xf>
    <xf numFmtId="0" fontId="0" fillId="0" borderId="165" xfId="0" applyBorder="1"/>
    <xf numFmtId="0" fontId="29" fillId="3" borderId="165" xfId="0" applyFont="1" applyFill="1" applyBorder="1" applyAlignment="1">
      <alignment horizontal="left" vertical="top" wrapText="1"/>
    </xf>
    <xf numFmtId="0" fontId="28" fillId="14" borderId="165" xfId="0" applyNumberFormat="1" applyFont="1" applyFill="1" applyBorder="1" applyAlignment="1">
      <alignment horizontal="center" vertical="top" wrapText="1"/>
    </xf>
    <xf numFmtId="3" fontId="25" fillId="11" borderId="159" xfId="27" applyNumberFormat="1" applyFont="1" applyFill="1" applyBorder="1" applyAlignment="1">
      <alignment horizontal="center"/>
    </xf>
    <xf numFmtId="3" fontId="9" fillId="14" borderId="167" xfId="27" applyNumberFormat="1" applyFont="1" applyFill="1" applyBorder="1" applyAlignment="1">
      <alignment horizontal="right"/>
    </xf>
    <xf numFmtId="0" fontId="15" fillId="3" borderId="168" xfId="1" applyFont="1" applyFill="1" applyBorder="1"/>
    <xf numFmtId="3" fontId="9" fillId="3" borderId="168" xfId="27" applyNumberFormat="1" applyFont="1" applyFill="1" applyBorder="1" applyAlignment="1">
      <alignment horizontal="right"/>
    </xf>
    <xf numFmtId="3" fontId="25" fillId="3" borderId="168" xfId="27" applyNumberFormat="1" applyFont="1" applyFill="1" applyBorder="1" applyAlignment="1">
      <alignment horizontal="center"/>
    </xf>
    <xf numFmtId="168" fontId="9" fillId="0" borderId="165" xfId="27" applyNumberFormat="1" applyFont="1" applyFill="1" applyBorder="1"/>
    <xf numFmtId="3" fontId="9" fillId="0" borderId="165" xfId="27" applyNumberFormat="1" applyFont="1" applyFill="1" applyBorder="1" applyAlignment="1">
      <alignment horizontal="right"/>
    </xf>
    <xf numFmtId="3" fontId="9" fillId="0" borderId="166" xfId="27" applyNumberFormat="1" applyFont="1" applyFill="1" applyBorder="1" applyAlignment="1">
      <alignment horizontal="right"/>
    </xf>
    <xf numFmtId="3" fontId="25" fillId="0" borderId="164" xfId="27" applyNumberFormat="1" applyFont="1" applyFill="1" applyBorder="1" applyAlignment="1">
      <alignment horizontal="center"/>
    </xf>
    <xf numFmtId="0" fontId="37" fillId="3" borderId="0" xfId="0" applyFont="1" applyFill="1" applyBorder="1" applyAlignment="1">
      <alignment horizontal="center"/>
    </xf>
    <xf numFmtId="0" fontId="37" fillId="3" borderId="9" xfId="0" applyFont="1" applyFill="1" applyBorder="1" applyAlignment="1">
      <alignment horizontal="center"/>
    </xf>
    <xf numFmtId="0" fontId="70" fillId="15" borderId="0" xfId="0" applyFont="1" applyFill="1" applyAlignment="1">
      <alignment horizontal="center"/>
    </xf>
    <xf numFmtId="0" fontId="68" fillId="3" borderId="0" xfId="0" applyFont="1" applyFill="1" applyAlignment="1">
      <alignment horizontal="center"/>
    </xf>
    <xf numFmtId="0" fontId="81" fillId="3" borderId="0" xfId="0" applyFont="1" applyFill="1" applyAlignment="1">
      <alignment horizontal="left" wrapText="1"/>
    </xf>
    <xf numFmtId="0" fontId="72" fillId="3" borderId="0" xfId="0" applyFont="1" applyFill="1" applyAlignment="1">
      <alignment horizontal="left" vertical="center" wrapText="1"/>
    </xf>
    <xf numFmtId="0" fontId="72" fillId="3" borderId="0" xfId="0" applyFont="1" applyFill="1" applyAlignment="1">
      <alignment horizontal="center" wrapText="1"/>
    </xf>
    <xf numFmtId="0" fontId="36" fillId="3" borderId="0" xfId="0" applyFont="1" applyFill="1" applyAlignment="1">
      <alignment horizontal="center" wrapText="1"/>
    </xf>
    <xf numFmtId="0" fontId="28" fillId="3" borderId="44" xfId="0" applyFont="1" applyFill="1" applyBorder="1" applyAlignment="1">
      <alignment horizontal="center" wrapText="1"/>
    </xf>
    <xf numFmtId="0" fontId="28" fillId="3" borderId="168" xfId="0" applyFont="1" applyFill="1" applyBorder="1" applyAlignment="1">
      <alignment horizontal="center" wrapText="1"/>
    </xf>
    <xf numFmtId="0" fontId="28" fillId="3" borderId="45" xfId="0" applyFont="1" applyFill="1" applyBorder="1" applyAlignment="1">
      <alignment horizontal="center" wrapText="1"/>
    </xf>
    <xf numFmtId="0" fontId="28" fillId="3" borderId="37" xfId="0" applyFont="1" applyFill="1" applyBorder="1" applyAlignment="1">
      <alignment horizontal="left" vertical="center"/>
    </xf>
    <xf numFmtId="0" fontId="28" fillId="3" borderId="38" xfId="0" applyFont="1" applyFill="1" applyBorder="1" applyAlignment="1">
      <alignment horizontal="left" vertical="center"/>
    </xf>
    <xf numFmtId="0" fontId="28" fillId="3" borderId="39" xfId="0" applyFont="1" applyFill="1" applyBorder="1" applyAlignment="1">
      <alignment horizontal="left" vertical="center"/>
    </xf>
    <xf numFmtId="0" fontId="2" fillId="3" borderId="166" xfId="1" applyFont="1" applyFill="1" applyBorder="1" applyAlignment="1">
      <alignment horizontal="center"/>
    </xf>
    <xf numFmtId="0" fontId="2" fillId="3" borderId="168" xfId="1" applyFont="1" applyFill="1" applyBorder="1" applyAlignment="1">
      <alignment horizontal="center"/>
    </xf>
    <xf numFmtId="0" fontId="2" fillId="3" borderId="164" xfId="1" applyFont="1" applyFill="1" applyBorder="1" applyAlignment="1">
      <alignment horizontal="center"/>
    </xf>
    <xf numFmtId="0" fontId="2" fillId="3" borderId="0" xfId="1" applyFont="1" applyFill="1" applyBorder="1" applyAlignment="1">
      <alignment horizontal="center" vertical="center"/>
    </xf>
    <xf numFmtId="0" fontId="28" fillId="14" borderId="44" xfId="0" applyFont="1" applyFill="1" applyBorder="1" applyAlignment="1">
      <alignment horizontal="center" wrapText="1"/>
    </xf>
    <xf numFmtId="0" fontId="28" fillId="14" borderId="12" xfId="0" applyFont="1" applyFill="1" applyBorder="1" applyAlignment="1">
      <alignment horizontal="center" wrapText="1"/>
    </xf>
    <xf numFmtId="0" fontId="28" fillId="14" borderId="45" xfId="0" applyFont="1" applyFill="1" applyBorder="1" applyAlignment="1">
      <alignment horizontal="center" wrapText="1"/>
    </xf>
    <xf numFmtId="0" fontId="39" fillId="3" borderId="55" xfId="0" applyFont="1" applyFill="1" applyBorder="1" applyAlignment="1">
      <alignment horizontal="left" vertical="top" wrapText="1"/>
    </xf>
    <xf numFmtId="0" fontId="28" fillId="3" borderId="56" xfId="0" applyFont="1" applyFill="1" applyBorder="1" applyAlignment="1">
      <alignment horizontal="left" vertical="top" wrapText="1"/>
    </xf>
    <xf numFmtId="0" fontId="28" fillId="3" borderId="57" xfId="0" applyFont="1" applyFill="1" applyBorder="1" applyAlignment="1">
      <alignment horizontal="left" vertical="top" wrapText="1"/>
    </xf>
    <xf numFmtId="0" fontId="61" fillId="3" borderId="0" xfId="0" quotePrefix="1" applyFont="1" applyFill="1" applyBorder="1" applyAlignment="1">
      <alignment horizontal="center"/>
    </xf>
    <xf numFmtId="0" fontId="42" fillId="3" borderId="0" xfId="0" applyFont="1" applyFill="1" applyBorder="1" applyAlignment="1">
      <alignment horizontal="center"/>
    </xf>
    <xf numFmtId="0" fontId="28" fillId="3" borderId="37" xfId="0" applyFont="1" applyFill="1" applyBorder="1" applyAlignment="1">
      <alignment horizontal="left" vertical="center" wrapText="1"/>
    </xf>
    <xf numFmtId="0" fontId="28" fillId="3" borderId="38" xfId="0" applyFont="1" applyFill="1" applyBorder="1" applyAlignment="1">
      <alignment horizontal="left" vertical="center" wrapText="1"/>
    </xf>
    <xf numFmtId="0" fontId="28" fillId="3" borderId="39" xfId="0" applyFont="1" applyFill="1" applyBorder="1" applyAlignment="1">
      <alignment horizontal="left" vertical="center" wrapText="1"/>
    </xf>
    <xf numFmtId="0" fontId="30" fillId="3" borderId="44"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28" fillId="0" borderId="44" xfId="0" applyFont="1" applyFill="1" applyBorder="1" applyAlignment="1">
      <alignment horizontal="center" wrapText="1"/>
    </xf>
    <xf numFmtId="0" fontId="28" fillId="0" borderId="12" xfId="0" applyFont="1" applyFill="1" applyBorder="1" applyAlignment="1">
      <alignment horizontal="center" wrapText="1"/>
    </xf>
    <xf numFmtId="0" fontId="28" fillId="0" borderId="45" xfId="0" applyFont="1" applyFill="1" applyBorder="1" applyAlignment="1">
      <alignment horizontal="center" wrapText="1"/>
    </xf>
    <xf numFmtId="0" fontId="28" fillId="3" borderId="12" xfId="0" applyFont="1" applyFill="1" applyBorder="1" applyAlignment="1">
      <alignment horizontal="center" wrapText="1"/>
    </xf>
    <xf numFmtId="0" fontId="28" fillId="3" borderId="166" xfId="0" applyFont="1" applyFill="1" applyBorder="1" applyAlignment="1">
      <alignment horizontal="center" vertical="center"/>
    </xf>
    <xf numFmtId="0" fontId="28" fillId="3" borderId="168" xfId="0" applyFont="1" applyFill="1" applyBorder="1" applyAlignment="1">
      <alignment horizontal="center" vertical="center"/>
    </xf>
    <xf numFmtId="0" fontId="28" fillId="3" borderId="164" xfId="0" applyFont="1" applyFill="1" applyBorder="1" applyAlignment="1">
      <alignment horizontal="center" vertical="center"/>
    </xf>
    <xf numFmtId="0" fontId="28" fillId="9" borderId="0" xfId="0" applyFont="1" applyFill="1" applyBorder="1" applyAlignment="1">
      <alignment horizontal="center"/>
    </xf>
    <xf numFmtId="0" fontId="28" fillId="9" borderId="9" xfId="0" applyFont="1" applyFill="1" applyBorder="1" applyAlignment="1">
      <alignment horizontal="center"/>
    </xf>
    <xf numFmtId="0" fontId="29" fillId="16" borderId="5" xfId="0" applyFont="1" applyFill="1" applyBorder="1" applyAlignment="1">
      <alignment horizontal="center" wrapText="1"/>
    </xf>
    <xf numFmtId="0" fontId="29" fillId="16" borderId="6" xfId="0" applyFont="1" applyFill="1" applyBorder="1" applyAlignment="1">
      <alignment horizontal="center" wrapText="1"/>
    </xf>
    <xf numFmtId="0" fontId="29" fillId="16" borderId="7" xfId="0" applyFont="1" applyFill="1" applyBorder="1" applyAlignment="1">
      <alignment horizontal="center" wrapText="1"/>
    </xf>
    <xf numFmtId="0" fontId="82" fillId="3" borderId="0" xfId="0" quotePrefix="1" applyFont="1" applyFill="1" applyAlignment="1">
      <alignment horizontal="left" vertical="center" wrapText="1"/>
    </xf>
    <xf numFmtId="0" fontId="82" fillId="3" borderId="0" xfId="0" applyFont="1" applyFill="1" applyAlignment="1">
      <alignment horizontal="left" vertical="center" wrapText="1"/>
    </xf>
    <xf numFmtId="0" fontId="82" fillId="3" borderId="20" xfId="0" applyFont="1" applyFill="1" applyBorder="1" applyAlignment="1">
      <alignment horizontal="left" vertical="center" wrapText="1"/>
    </xf>
    <xf numFmtId="0" fontId="28" fillId="19" borderId="8" xfId="0" applyFont="1" applyFill="1" applyBorder="1" applyAlignment="1">
      <alignment horizontal="center"/>
    </xf>
    <xf numFmtId="0" fontId="28" fillId="19" borderId="0" xfId="0" applyFont="1" applyFill="1" applyBorder="1" applyAlignment="1">
      <alignment horizontal="center"/>
    </xf>
    <xf numFmtId="0" fontId="28" fillId="3" borderId="0" xfId="0" applyFont="1" applyFill="1" applyAlignment="1">
      <alignment horizontal="left" vertical="center" wrapText="1"/>
    </xf>
    <xf numFmtId="44" fontId="28" fillId="3" borderId="44" xfId="0" applyNumberFormat="1" applyFont="1" applyFill="1" applyBorder="1" applyAlignment="1">
      <alignment horizontal="center"/>
    </xf>
    <xf numFmtId="44" fontId="28" fillId="3" borderId="45" xfId="0" applyNumberFormat="1" applyFont="1" applyFill="1" applyBorder="1" applyAlignment="1">
      <alignment horizontal="center"/>
    </xf>
    <xf numFmtId="0" fontId="33" fillId="6" borderId="44" xfId="0" applyFont="1" applyFill="1" applyBorder="1" applyAlignment="1">
      <alignment horizontal="center" wrapText="1"/>
    </xf>
    <xf numFmtId="0" fontId="33" fillId="6" borderId="12" xfId="0" applyFont="1" applyFill="1" applyBorder="1" applyAlignment="1">
      <alignment horizontal="center" wrapText="1"/>
    </xf>
    <xf numFmtId="0" fontId="33" fillId="6" borderId="168" xfId="0" applyFont="1" applyFill="1" applyBorder="1" applyAlignment="1">
      <alignment horizontal="center" wrapText="1"/>
    </xf>
    <xf numFmtId="0" fontId="33" fillId="6" borderId="45" xfId="0" applyFont="1" applyFill="1" applyBorder="1" applyAlignment="1">
      <alignment horizontal="center" wrapText="1"/>
    </xf>
    <xf numFmtId="0" fontId="30" fillId="3" borderId="44" xfId="0" applyFont="1" applyFill="1" applyBorder="1" applyAlignment="1">
      <alignment horizontal="center" vertical="center"/>
    </xf>
    <xf numFmtId="0" fontId="30" fillId="3" borderId="168" xfId="0" applyFont="1" applyFill="1" applyBorder="1" applyAlignment="1">
      <alignment horizontal="center" vertical="center"/>
    </xf>
    <xf numFmtId="0" fontId="30" fillId="3" borderId="45" xfId="0" applyFont="1" applyFill="1" applyBorder="1" applyAlignment="1">
      <alignment horizontal="center" vertical="center"/>
    </xf>
    <xf numFmtId="0" fontId="39" fillId="3" borderId="11" xfId="0" applyFont="1" applyFill="1" applyBorder="1" applyAlignment="1">
      <alignment horizontal="left" vertical="top" wrapText="1"/>
    </xf>
    <xf numFmtId="0" fontId="39" fillId="3" borderId="160" xfId="0" applyFont="1" applyFill="1" applyBorder="1" applyAlignment="1">
      <alignment horizontal="left" vertical="top" wrapText="1"/>
    </xf>
    <xf numFmtId="0" fontId="39" fillId="3" borderId="154" xfId="0" applyFont="1" applyFill="1" applyBorder="1" applyAlignment="1">
      <alignment horizontal="left" vertical="top" wrapText="1"/>
    </xf>
    <xf numFmtId="0" fontId="77" fillId="11" borderId="32" xfId="0" applyFont="1" applyFill="1" applyBorder="1" applyAlignment="1">
      <alignment horizontal="center" wrapText="1"/>
    </xf>
    <xf numFmtId="0" fontId="77" fillId="11" borderId="34" xfId="0" applyFont="1" applyFill="1" applyBorder="1" applyAlignment="1">
      <alignment horizontal="center" wrapText="1"/>
    </xf>
    <xf numFmtId="0" fontId="77" fillId="11" borderId="35" xfId="0" applyFont="1" applyFill="1" applyBorder="1" applyAlignment="1">
      <alignment horizontal="center" wrapText="1"/>
    </xf>
    <xf numFmtId="0" fontId="74" fillId="3" borderId="0" xfId="1" applyFont="1" applyFill="1" applyAlignment="1">
      <alignment horizontal="left" vertical="center" wrapText="1"/>
    </xf>
    <xf numFmtId="0" fontId="42" fillId="3" borderId="11" xfId="0" applyFont="1" applyFill="1" applyBorder="1" applyAlignment="1">
      <alignment horizontal="left" vertical="top" wrapText="1"/>
    </xf>
    <xf numFmtId="0" fontId="73" fillId="3" borderId="11" xfId="0" applyFont="1" applyFill="1" applyBorder="1" applyAlignment="1">
      <alignment horizontal="center" vertical="center" wrapText="1"/>
    </xf>
    <xf numFmtId="0" fontId="73" fillId="3" borderId="160" xfId="0" applyFont="1" applyFill="1" applyBorder="1" applyAlignment="1">
      <alignment horizontal="center" vertical="center" wrapText="1"/>
    </xf>
    <xf numFmtId="0" fontId="73" fillId="3" borderId="154" xfId="0" applyFont="1" applyFill="1" applyBorder="1" applyAlignment="1">
      <alignment horizontal="center" vertical="center" wrapText="1"/>
    </xf>
    <xf numFmtId="0" fontId="0" fillId="3" borderId="11" xfId="0" applyFill="1" applyBorder="1" applyAlignment="1">
      <alignment horizontal="center" wrapText="1"/>
    </xf>
    <xf numFmtId="0" fontId="0" fillId="3" borderId="160" xfId="0" applyFill="1" applyBorder="1" applyAlignment="1">
      <alignment horizontal="center" wrapText="1"/>
    </xf>
    <xf numFmtId="0" fontId="0" fillId="3" borderId="161" xfId="0" applyFill="1" applyBorder="1" applyAlignment="1">
      <alignment horizontal="center" wrapText="1"/>
    </xf>
    <xf numFmtId="0" fontId="0" fillId="3" borderId="154" xfId="0" applyFill="1" applyBorder="1" applyAlignment="1">
      <alignment horizontal="center" wrapText="1"/>
    </xf>
    <xf numFmtId="0" fontId="43" fillId="0" borderId="27" xfId="1" quotePrefix="1" applyFont="1" applyBorder="1" applyAlignment="1">
      <alignment horizontal="left" vertical="top" wrapText="1"/>
    </xf>
    <xf numFmtId="0" fontId="43" fillId="0" borderId="12" xfId="1" quotePrefix="1" applyFont="1" applyBorder="1" applyAlignment="1">
      <alignment horizontal="left" vertical="top" wrapText="1"/>
    </xf>
    <xf numFmtId="0" fontId="43" fillId="0" borderId="160" xfId="1" quotePrefix="1" applyFont="1" applyBorder="1" applyAlignment="1">
      <alignment horizontal="left" vertical="top" wrapText="1"/>
    </xf>
    <xf numFmtId="0" fontId="43" fillId="0" borderId="24" xfId="1" quotePrefix="1" applyFont="1" applyBorder="1" applyAlignment="1">
      <alignment horizontal="left" vertical="top" wrapText="1"/>
    </xf>
    <xf numFmtId="0" fontId="15" fillId="3" borderId="70" xfId="40" applyFont="1" applyFill="1" applyBorder="1" applyAlignment="1" applyProtection="1">
      <alignment horizontal="left" vertical="center"/>
    </xf>
    <xf numFmtId="0" fontId="15" fillId="3" borderId="18" xfId="40" applyFont="1" applyFill="1" applyBorder="1" applyAlignment="1" applyProtection="1">
      <alignment horizontal="left" vertical="center"/>
    </xf>
    <xf numFmtId="0" fontId="57" fillId="10" borderId="32" xfId="40" applyFont="1" applyFill="1" applyBorder="1" applyAlignment="1" applyProtection="1">
      <alignment horizontal="left" vertical="center" wrapText="1"/>
    </xf>
    <xf numFmtId="0" fontId="57" fillId="10" borderId="35" xfId="40" applyFont="1" applyFill="1" applyBorder="1" applyAlignment="1" applyProtection="1">
      <alignment horizontal="left" vertical="center" wrapText="1"/>
    </xf>
    <xf numFmtId="0" fontId="56" fillId="6" borderId="32" xfId="40" applyFont="1" applyFill="1" applyBorder="1" applyAlignment="1" applyProtection="1">
      <alignment horizontal="left" vertical="center"/>
    </xf>
    <xf numFmtId="0" fontId="56" fillId="6" borderId="35" xfId="40" applyFont="1" applyFill="1" applyBorder="1" applyAlignment="1" applyProtection="1">
      <alignment horizontal="left" vertical="center"/>
    </xf>
    <xf numFmtId="0" fontId="56" fillId="6" borderId="19" xfId="40" applyFont="1" applyFill="1" applyBorder="1" applyAlignment="1" applyProtection="1">
      <alignment horizontal="left" vertical="center"/>
    </xf>
    <xf numFmtId="0" fontId="56" fillId="6" borderId="21" xfId="40" applyFont="1" applyFill="1" applyBorder="1" applyAlignment="1" applyProtection="1">
      <alignment horizontal="left" vertical="center"/>
    </xf>
    <xf numFmtId="0" fontId="15" fillId="3" borderId="156" xfId="40" applyFont="1" applyFill="1" applyBorder="1" applyAlignment="1" applyProtection="1">
      <alignment horizontal="left" vertical="center" wrapText="1"/>
    </xf>
    <xf numFmtId="0" fontId="15" fillId="3" borderId="53" xfId="40" applyFont="1" applyFill="1" applyBorder="1" applyAlignment="1" applyProtection="1">
      <alignment horizontal="left" vertical="center" wrapText="1"/>
    </xf>
    <xf numFmtId="0" fontId="43" fillId="0" borderId="168" xfId="1" quotePrefix="1" applyFont="1" applyBorder="1" applyAlignment="1">
      <alignment horizontal="left" vertical="top" wrapText="1"/>
    </xf>
    <xf numFmtId="0" fontId="43" fillId="0" borderId="23" xfId="1" quotePrefix="1" applyFont="1" applyBorder="1" applyAlignment="1">
      <alignment horizontal="left" vertical="top" wrapText="1"/>
    </xf>
    <xf numFmtId="0" fontId="62" fillId="3" borderId="166" xfId="0" applyFont="1" applyFill="1" applyBorder="1" applyAlignment="1">
      <alignment horizontal="left" vertical="top" wrapText="1"/>
    </xf>
    <xf numFmtId="0" fontId="62" fillId="3" borderId="168" xfId="0" applyFont="1" applyFill="1" applyBorder="1" applyAlignment="1">
      <alignment horizontal="left" vertical="top" wrapText="1"/>
    </xf>
    <xf numFmtId="0" fontId="28" fillId="18" borderId="20" xfId="0" applyFont="1" applyFill="1" applyBorder="1" applyAlignment="1">
      <alignment horizontal="center"/>
    </xf>
    <xf numFmtId="0" fontId="34" fillId="2" borderId="0" xfId="1" applyFont="1" applyFill="1" applyAlignment="1">
      <alignment horizontal="left"/>
    </xf>
    <xf numFmtId="0" fontId="77" fillId="3" borderId="32" xfId="0" applyFont="1" applyFill="1" applyBorder="1" applyAlignment="1">
      <alignment horizontal="center" wrapText="1"/>
    </xf>
    <xf numFmtId="0" fontId="77" fillId="3" borderId="34" xfId="0" applyFont="1" applyFill="1" applyBorder="1" applyAlignment="1">
      <alignment horizontal="center" wrapText="1"/>
    </xf>
    <xf numFmtId="0" fontId="77" fillId="3" borderId="35" xfId="0" applyFont="1" applyFill="1" applyBorder="1" applyAlignment="1">
      <alignment horizontal="center" wrapText="1"/>
    </xf>
    <xf numFmtId="0" fontId="39" fillId="3" borderId="0" xfId="0" applyFont="1" applyFill="1" applyBorder="1" applyAlignment="1">
      <alignment horizontal="center" vertical="top" wrapText="1"/>
    </xf>
    <xf numFmtId="0" fontId="15" fillId="3" borderId="167" xfId="1" applyFont="1" applyFill="1" applyBorder="1" applyAlignment="1">
      <alignment horizontal="center"/>
    </xf>
    <xf numFmtId="0" fontId="15" fillId="3" borderId="15" xfId="1" applyFont="1" applyFill="1" applyBorder="1" applyAlignment="1">
      <alignment horizontal="center"/>
    </xf>
    <xf numFmtId="0" fontId="15" fillId="3" borderId="52" xfId="1" applyFont="1" applyFill="1" applyBorder="1" applyAlignment="1">
      <alignment horizontal="center"/>
    </xf>
    <xf numFmtId="0" fontId="43" fillId="0" borderId="161" xfId="1" quotePrefix="1" applyFont="1" applyBorder="1" applyAlignment="1">
      <alignment horizontal="left" vertical="top" wrapText="1"/>
    </xf>
    <xf numFmtId="0" fontId="46" fillId="3" borderId="0" xfId="0" applyFont="1" applyFill="1" applyAlignment="1">
      <alignment horizontal="center" wrapText="1"/>
    </xf>
    <xf numFmtId="0" fontId="15" fillId="3" borderId="10" xfId="1" applyFont="1" applyFill="1" applyBorder="1" applyAlignment="1">
      <alignment horizontal="center" textRotation="90"/>
    </xf>
    <xf numFmtId="0" fontId="15" fillId="3" borderId="64" xfId="1" applyFont="1" applyFill="1" applyBorder="1" applyAlignment="1">
      <alignment horizontal="center" textRotation="90"/>
    </xf>
    <xf numFmtId="0" fontId="14" fillId="3" borderId="166" xfId="1" applyFont="1" applyFill="1" applyBorder="1" applyAlignment="1">
      <alignment horizontal="center"/>
    </xf>
    <xf numFmtId="0" fontId="14" fillId="3" borderId="168" xfId="1" applyFont="1" applyFill="1" applyBorder="1" applyAlignment="1">
      <alignment horizontal="center"/>
    </xf>
    <xf numFmtId="0" fontId="14" fillId="3" borderId="164" xfId="1" applyFont="1" applyFill="1" applyBorder="1" applyAlignment="1">
      <alignment horizontal="center"/>
    </xf>
    <xf numFmtId="0" fontId="91" fillId="3" borderId="165" xfId="1" applyFont="1" applyFill="1" applyBorder="1" applyAlignment="1">
      <alignment vertical="top" wrapText="1"/>
    </xf>
    <xf numFmtId="0" fontId="91" fillId="3" borderId="171" xfId="1" applyFont="1" applyFill="1" applyBorder="1" applyAlignment="1">
      <alignment vertical="top" wrapText="1"/>
    </xf>
    <xf numFmtId="0" fontId="34" fillId="2" borderId="0" xfId="1" applyFont="1" applyFill="1" applyBorder="1" applyAlignment="1">
      <alignment horizontal="left"/>
    </xf>
    <xf numFmtId="0" fontId="91" fillId="3" borderId="169" xfId="1" applyFont="1" applyFill="1" applyBorder="1" applyAlignment="1">
      <alignment vertical="top" wrapText="1"/>
    </xf>
    <xf numFmtId="0" fontId="91" fillId="3" borderId="170" xfId="1" applyFont="1" applyFill="1" applyBorder="1" applyAlignment="1">
      <alignment vertical="top" wrapText="1"/>
    </xf>
    <xf numFmtId="0" fontId="91" fillId="3" borderId="165" xfId="1" applyFont="1" applyFill="1" applyBorder="1" applyAlignment="1">
      <alignment horizontal="left" vertical="top" wrapText="1"/>
    </xf>
    <xf numFmtId="0" fontId="91" fillId="3" borderId="171" xfId="1" applyFont="1" applyFill="1" applyBorder="1" applyAlignment="1">
      <alignment horizontal="left" vertical="top" wrapText="1"/>
    </xf>
    <xf numFmtId="0" fontId="2" fillId="3" borderId="168" xfId="1" applyFill="1" applyBorder="1" applyAlignment="1">
      <alignment vertical="top" wrapText="1"/>
    </xf>
    <xf numFmtId="0" fontId="2" fillId="3" borderId="175" xfId="1" applyFill="1" applyBorder="1" applyAlignment="1">
      <alignment vertical="top" wrapText="1"/>
    </xf>
    <xf numFmtId="0" fontId="2" fillId="3" borderId="179" xfId="1" applyFill="1" applyBorder="1" applyAlignment="1">
      <alignment vertical="top" wrapText="1"/>
    </xf>
    <xf numFmtId="0" fontId="2" fillId="3" borderId="180" xfId="1" applyFill="1" applyBorder="1" applyAlignment="1">
      <alignment vertical="top" wrapText="1"/>
    </xf>
    <xf numFmtId="0" fontId="91" fillId="3" borderId="169" xfId="1" applyFont="1" applyFill="1" applyBorder="1" applyAlignment="1">
      <alignment horizontal="left" vertical="top" wrapText="1"/>
    </xf>
    <xf numFmtId="0" fontId="91" fillId="3" borderId="170" xfId="1" applyFont="1" applyFill="1" applyBorder="1" applyAlignment="1">
      <alignment horizontal="left" vertical="top" wrapText="1"/>
    </xf>
    <xf numFmtId="0" fontId="2" fillId="3" borderId="179" xfId="1" applyFill="1" applyBorder="1" applyAlignment="1">
      <alignment horizontal="left" vertical="top" wrapText="1"/>
    </xf>
    <xf numFmtId="0" fontId="2" fillId="3" borderId="180" xfId="1" applyFill="1" applyBorder="1" applyAlignment="1">
      <alignment horizontal="left" vertical="top" wrapText="1"/>
    </xf>
    <xf numFmtId="0" fontId="92" fillId="3" borderId="14" xfId="1" applyFont="1" applyFill="1" applyBorder="1" applyAlignment="1">
      <alignment horizontal="center" vertical="top" wrapText="1"/>
    </xf>
    <xf numFmtId="0" fontId="2" fillId="3" borderId="29" xfId="1" applyFill="1" applyBorder="1" applyAlignment="1">
      <alignment wrapText="1"/>
    </xf>
    <xf numFmtId="0" fontId="2" fillId="3" borderId="159" xfId="1" applyFill="1" applyBorder="1" applyAlignment="1">
      <alignment wrapText="1"/>
    </xf>
    <xf numFmtId="0" fontId="25" fillId="3" borderId="166" xfId="1" applyFont="1" applyFill="1" applyBorder="1" applyAlignment="1">
      <alignment horizontal="left" vertical="center"/>
    </xf>
    <xf numFmtId="0" fontId="25" fillId="3" borderId="164" xfId="1" applyFont="1" applyFill="1" applyBorder="1" applyAlignment="1">
      <alignment horizontal="left" vertical="center"/>
    </xf>
    <xf numFmtId="0" fontId="90" fillId="3" borderId="156" xfId="1" applyFont="1" applyFill="1" applyBorder="1" applyAlignment="1">
      <alignment vertical="center"/>
    </xf>
    <xf numFmtId="0" fontId="90" fillId="3" borderId="17" xfId="1" applyFont="1" applyFill="1" applyBorder="1" applyAlignment="1">
      <alignment vertical="center"/>
    </xf>
    <xf numFmtId="0" fontId="90" fillId="3" borderId="184" xfId="1" applyFont="1" applyFill="1" applyBorder="1" applyAlignment="1">
      <alignment vertical="center"/>
    </xf>
    <xf numFmtId="0" fontId="90" fillId="3" borderId="183" xfId="1" applyFont="1" applyFill="1" applyBorder="1" applyAlignment="1">
      <alignment vertical="center"/>
    </xf>
    <xf numFmtId="0" fontId="91" fillId="3" borderId="186" xfId="1" applyFont="1" applyFill="1" applyBorder="1" applyAlignment="1">
      <alignment horizontal="center" vertical="top" wrapText="1"/>
    </xf>
    <xf numFmtId="0" fontId="2" fillId="3" borderId="15" xfId="1" applyFill="1" applyBorder="1" applyAlignment="1">
      <alignment horizontal="center" wrapText="1"/>
    </xf>
    <xf numFmtId="0" fontId="2" fillId="3" borderId="185" xfId="1" applyFill="1" applyBorder="1" applyAlignment="1">
      <alignment horizontal="center" wrapText="1"/>
    </xf>
    <xf numFmtId="0" fontId="90" fillId="3" borderId="70" xfId="1" applyFont="1" applyFill="1" applyBorder="1" applyAlignment="1">
      <alignment vertical="center"/>
    </xf>
    <xf numFmtId="0" fontId="90" fillId="3" borderId="18" xfId="1" applyFont="1" applyFill="1" applyBorder="1" applyAlignment="1">
      <alignment vertical="center"/>
    </xf>
    <xf numFmtId="0" fontId="2" fillId="3" borderId="52" xfId="1" applyFill="1" applyBorder="1" applyAlignment="1">
      <alignment horizontal="center" wrapText="1"/>
    </xf>
    <xf numFmtId="0" fontId="34" fillId="2" borderId="58" xfId="1" applyFont="1" applyFill="1" applyBorder="1" applyAlignment="1">
      <alignment horizontal="left"/>
    </xf>
    <xf numFmtId="0" fontId="39" fillId="3" borderId="56" xfId="0" applyFont="1" applyFill="1" applyBorder="1" applyAlignment="1">
      <alignment horizontal="left" vertical="top" wrapText="1"/>
    </xf>
    <xf numFmtId="0" fontId="39" fillId="3" borderId="57" xfId="0" applyFont="1" applyFill="1" applyBorder="1" applyAlignment="1">
      <alignment horizontal="left" vertical="top" wrapText="1"/>
    </xf>
    <xf numFmtId="0" fontId="43" fillId="3" borderId="0" xfId="1" applyFont="1" applyFill="1" applyBorder="1" applyAlignment="1">
      <alignment horizontal="left" vertical="top" wrapText="1"/>
    </xf>
    <xf numFmtId="0" fontId="14" fillId="3" borderId="0" xfId="0" applyFont="1" applyFill="1" applyBorder="1" applyAlignment="1">
      <alignment horizontal="center" vertical="top" wrapText="1"/>
    </xf>
    <xf numFmtId="0" fontId="62" fillId="3" borderId="0" xfId="0" applyFont="1" applyFill="1" applyBorder="1" applyAlignment="1">
      <alignment horizontal="left" vertical="center"/>
    </xf>
    <xf numFmtId="0" fontId="57" fillId="10" borderId="6" xfId="40" applyFont="1" applyFill="1" applyBorder="1" applyAlignment="1" applyProtection="1">
      <alignment horizontal="left" vertical="center" wrapText="1"/>
    </xf>
    <xf numFmtId="0" fontId="57" fillId="10" borderId="7" xfId="40" applyFont="1" applyFill="1" applyBorder="1" applyAlignment="1" applyProtection="1">
      <alignment horizontal="left" vertical="center" wrapText="1"/>
    </xf>
    <xf numFmtId="0" fontId="57" fillId="10" borderId="0" xfId="40" applyFont="1" applyFill="1" applyBorder="1" applyAlignment="1" applyProtection="1">
      <alignment horizontal="left" vertical="center" wrapText="1"/>
    </xf>
    <xf numFmtId="0" fontId="57" fillId="10" borderId="9" xfId="40" applyFont="1" applyFill="1" applyBorder="1" applyAlignment="1" applyProtection="1">
      <alignment horizontal="left" vertical="center" wrapText="1"/>
    </xf>
    <xf numFmtId="0" fontId="17" fillId="0" borderId="88" xfId="22" applyNumberFormat="1" applyFont="1" applyBorder="1" applyAlignment="1">
      <alignment horizontal="center" vertical="center" wrapText="1"/>
    </xf>
    <xf numFmtId="0" fontId="17" fillId="0" borderId="155" xfId="22" applyNumberFormat="1" applyFont="1" applyBorder="1" applyAlignment="1">
      <alignment horizontal="center" vertical="center" wrapText="1"/>
    </xf>
    <xf numFmtId="0" fontId="9" fillId="10" borderId="5" xfId="40" applyFont="1" applyFill="1" applyBorder="1" applyAlignment="1" applyProtection="1">
      <alignment horizontal="left" vertical="center"/>
    </xf>
    <xf numFmtId="0" fontId="9" fillId="10" borderId="6" xfId="40" applyFont="1" applyFill="1" applyBorder="1" applyAlignment="1" applyProtection="1">
      <alignment horizontal="left" vertical="center"/>
    </xf>
    <xf numFmtId="0" fontId="9" fillId="10" borderId="22" xfId="40" applyFont="1" applyFill="1" applyBorder="1" applyAlignment="1" applyProtection="1">
      <alignment horizontal="left" vertical="center"/>
    </xf>
    <xf numFmtId="0" fontId="9" fillId="10" borderId="23" xfId="40" applyFont="1" applyFill="1" applyBorder="1" applyAlignment="1" applyProtection="1">
      <alignment horizontal="left" vertical="center"/>
    </xf>
    <xf numFmtId="0" fontId="9" fillId="10" borderId="157" xfId="40" applyFont="1" applyFill="1" applyBorder="1" applyAlignment="1" applyProtection="1">
      <alignment horizontal="left" vertical="center"/>
    </xf>
    <xf numFmtId="0" fontId="9" fillId="10" borderId="19" xfId="40" applyFont="1" applyFill="1" applyBorder="1" applyAlignment="1" applyProtection="1">
      <alignment horizontal="left" vertical="center"/>
    </xf>
    <xf numFmtId="0" fontId="9" fillId="10" borderId="20" xfId="40" applyFont="1" applyFill="1" applyBorder="1" applyAlignment="1" applyProtection="1">
      <alignment horizontal="left" vertical="center"/>
    </xf>
    <xf numFmtId="0" fontId="9" fillId="10" borderId="158" xfId="40" applyFont="1" applyFill="1" applyBorder="1" applyAlignment="1" applyProtection="1">
      <alignment horizontal="left" vertical="center"/>
    </xf>
    <xf numFmtId="0" fontId="57" fillId="10" borderId="5" xfId="40" applyFont="1" applyFill="1" applyBorder="1" applyAlignment="1" applyProtection="1">
      <alignment horizontal="left" vertical="center" wrapText="1"/>
    </xf>
    <xf numFmtId="0" fontId="57" fillId="10" borderId="19" xfId="40" applyFont="1" applyFill="1" applyBorder="1" applyAlignment="1" applyProtection="1">
      <alignment horizontal="left" vertical="center" wrapText="1"/>
    </xf>
    <xf numFmtId="0" fontId="57" fillId="10" borderId="20" xfId="40" applyFont="1" applyFill="1" applyBorder="1" applyAlignment="1" applyProtection="1">
      <alignment horizontal="left" vertical="center" wrapText="1"/>
    </xf>
    <xf numFmtId="0" fontId="57" fillId="10" borderId="21" xfId="40" applyFont="1" applyFill="1" applyBorder="1" applyAlignment="1" applyProtection="1">
      <alignment horizontal="left" vertical="center" wrapText="1"/>
    </xf>
    <xf numFmtId="0" fontId="15" fillId="3" borderId="116" xfId="40" applyFont="1" applyFill="1" applyBorder="1" applyAlignment="1" applyProtection="1">
      <alignment horizontal="left" vertical="center" wrapText="1" indent="2"/>
    </xf>
    <xf numFmtId="0" fontId="15" fillId="3" borderId="95" xfId="40" applyFont="1" applyFill="1" applyBorder="1" applyAlignment="1" applyProtection="1">
      <alignment horizontal="left" vertical="center" wrapText="1" indent="2"/>
    </xf>
    <xf numFmtId="0" fontId="15" fillId="3" borderId="127" xfId="40" applyFont="1" applyFill="1" applyBorder="1" applyAlignment="1" applyProtection="1">
      <alignment horizontal="left" vertical="center" wrapText="1" indent="2"/>
    </xf>
    <xf numFmtId="0" fontId="9" fillId="6" borderId="32" xfId="0" applyFont="1" applyFill="1" applyBorder="1" applyAlignment="1">
      <alignment horizontal="left"/>
    </xf>
    <xf numFmtId="0" fontId="9" fillId="6" borderId="34" xfId="0" applyFont="1" applyFill="1" applyBorder="1" applyAlignment="1">
      <alignment horizontal="left"/>
    </xf>
    <xf numFmtId="0" fontId="9" fillId="6" borderId="67" xfId="0" applyFont="1" applyFill="1" applyBorder="1" applyAlignment="1">
      <alignment horizontal="left"/>
    </xf>
    <xf numFmtId="0" fontId="9" fillId="6" borderId="32" xfId="40" applyFont="1" applyFill="1" applyBorder="1" applyAlignment="1" applyProtection="1">
      <alignment horizontal="left" vertical="center"/>
    </xf>
    <xf numFmtId="0" fontId="9" fillId="6" borderId="34" xfId="40" applyFont="1" applyFill="1" applyBorder="1" applyAlignment="1" applyProtection="1">
      <alignment horizontal="left" vertical="center"/>
    </xf>
    <xf numFmtId="0" fontId="9" fillId="6" borderId="35" xfId="40" applyFont="1" applyFill="1" applyBorder="1" applyAlignment="1" applyProtection="1">
      <alignment horizontal="left" vertical="center"/>
    </xf>
    <xf numFmtId="0" fontId="57" fillId="10" borderId="157" xfId="40" applyFont="1" applyFill="1" applyBorder="1" applyAlignment="1" applyProtection="1">
      <alignment horizontal="left" vertical="center" wrapText="1"/>
    </xf>
    <xf numFmtId="0" fontId="57" fillId="10" borderId="23" xfId="40" applyFont="1" applyFill="1" applyBorder="1" applyAlignment="1" applyProtection="1">
      <alignment horizontal="left" vertical="center" wrapText="1"/>
    </xf>
    <xf numFmtId="0" fontId="57" fillId="10" borderId="18" xfId="40" applyFont="1" applyFill="1" applyBorder="1" applyAlignment="1" applyProtection="1">
      <alignment horizontal="left" vertical="center" wrapText="1"/>
    </xf>
    <xf numFmtId="0" fontId="0" fillId="0" borderId="166" xfId="0" applyBorder="1" applyAlignment="1">
      <alignment horizontal="center"/>
    </xf>
    <xf numFmtId="0" fontId="0" fillId="0" borderId="168" xfId="0" applyBorder="1" applyAlignment="1">
      <alignment horizontal="center"/>
    </xf>
    <xf numFmtId="0" fontId="0" fillId="0" borderId="164" xfId="0" applyBorder="1" applyAlignment="1">
      <alignment horizontal="center"/>
    </xf>
    <xf numFmtId="0" fontId="46" fillId="0" borderId="0" xfId="0" applyFont="1" applyFill="1" applyAlignment="1">
      <alignment horizontal="center" wrapText="1"/>
    </xf>
    <xf numFmtId="0" fontId="0" fillId="0" borderId="166" xfId="0" applyBorder="1" applyAlignment="1">
      <alignment horizontal="center" vertical="center"/>
    </xf>
    <xf numFmtId="0" fontId="0" fillId="0" borderId="168" xfId="0" applyBorder="1" applyAlignment="1">
      <alignment horizontal="center" vertical="center"/>
    </xf>
    <xf numFmtId="0" fontId="0" fillId="0" borderId="164" xfId="0" applyBorder="1" applyAlignment="1">
      <alignment horizontal="center" vertical="center"/>
    </xf>
    <xf numFmtId="11" fontId="76" fillId="0" borderId="166" xfId="0" applyNumberFormat="1" applyFont="1" applyBorder="1" applyAlignment="1">
      <alignment horizontal="center"/>
    </xf>
    <xf numFmtId="11" fontId="76" fillId="0" borderId="168" xfId="0" applyNumberFormat="1" applyFont="1" applyBorder="1" applyAlignment="1">
      <alignment horizontal="center"/>
    </xf>
    <xf numFmtId="11" fontId="76" fillId="0" borderId="164" xfId="0" applyNumberFormat="1" applyFont="1" applyBorder="1" applyAlignment="1">
      <alignment horizontal="center"/>
    </xf>
    <xf numFmtId="0" fontId="57" fillId="10" borderId="5" xfId="40" applyFont="1" applyFill="1" applyBorder="1" applyAlignment="1" applyProtection="1">
      <alignment horizontal="center" vertical="center" wrapText="1"/>
    </xf>
    <xf numFmtId="0" fontId="57" fillId="10" borderId="6" xfId="40" applyFont="1" applyFill="1" applyBorder="1" applyAlignment="1" applyProtection="1">
      <alignment horizontal="center" vertical="center" wrapText="1"/>
    </xf>
    <xf numFmtId="0" fontId="57" fillId="10" borderId="7" xfId="40" applyFont="1" applyFill="1" applyBorder="1" applyAlignment="1" applyProtection="1">
      <alignment horizontal="center" vertical="center" wrapText="1"/>
    </xf>
    <xf numFmtId="0" fontId="9" fillId="10" borderId="32" xfId="40" applyFont="1" applyFill="1" applyBorder="1" applyAlignment="1" applyProtection="1">
      <alignment horizontal="left" vertical="center"/>
    </xf>
    <xf numFmtId="0" fontId="9" fillId="10" borderId="34" xfId="40" applyFont="1" applyFill="1" applyBorder="1" applyAlignment="1" applyProtection="1">
      <alignment horizontal="left" vertical="center"/>
    </xf>
    <xf numFmtId="0" fontId="9" fillId="10" borderId="67" xfId="40" applyFont="1" applyFill="1" applyBorder="1" applyAlignment="1" applyProtection="1">
      <alignment horizontal="left" vertical="center"/>
    </xf>
    <xf numFmtId="0" fontId="57" fillId="10" borderId="32" xfId="40" applyFont="1" applyFill="1" applyBorder="1" applyAlignment="1" applyProtection="1">
      <alignment horizontal="center" vertical="center" wrapText="1"/>
    </xf>
    <xf numFmtId="0" fontId="57" fillId="10" borderId="34" xfId="40" applyFont="1" applyFill="1" applyBorder="1" applyAlignment="1" applyProtection="1">
      <alignment horizontal="center" vertical="center" wrapText="1"/>
    </xf>
    <xf numFmtId="0" fontId="57" fillId="10" borderId="35" xfId="40" applyFont="1" applyFill="1" applyBorder="1" applyAlignment="1" applyProtection="1">
      <alignment horizontal="center" vertical="center" wrapText="1"/>
    </xf>
    <xf numFmtId="0" fontId="29" fillId="3" borderId="11" xfId="0" applyFont="1" applyFill="1" applyBorder="1" applyAlignment="1">
      <alignment horizontal="center" vertical="top" wrapText="1"/>
    </xf>
    <xf numFmtId="0" fontId="29" fillId="3" borderId="154" xfId="0" applyFont="1" applyFill="1" applyBorder="1" applyAlignment="1">
      <alignment horizontal="center" vertical="top" wrapText="1"/>
    </xf>
    <xf numFmtId="0" fontId="29" fillId="3" borderId="54" xfId="0" applyFont="1" applyFill="1" applyBorder="1" applyAlignment="1">
      <alignment horizontal="center" vertical="top" wrapText="1"/>
    </xf>
    <xf numFmtId="0" fontId="29" fillId="3" borderId="17" xfId="0" applyFont="1" applyFill="1" applyBorder="1" applyAlignment="1">
      <alignment horizontal="center" vertical="top" wrapText="1"/>
    </xf>
    <xf numFmtId="0" fontId="28" fillId="3" borderId="11" xfId="0" applyFont="1" applyFill="1" applyBorder="1" applyAlignment="1">
      <alignment horizontal="center" vertical="top" wrapText="1"/>
    </xf>
    <xf numFmtId="0" fontId="28" fillId="3" borderId="154" xfId="0" applyFont="1" applyFill="1" applyBorder="1" applyAlignment="1">
      <alignment horizontal="center" vertical="top" wrapText="1"/>
    </xf>
    <xf numFmtId="3" fontId="17" fillId="14" borderId="158" xfId="22" applyNumberFormat="1" applyFont="1" applyFill="1" applyBorder="1" applyAlignment="1">
      <alignment horizontal="center" wrapText="1"/>
    </xf>
    <xf numFmtId="3" fontId="17" fillId="14" borderId="188" xfId="22" applyNumberFormat="1" applyFont="1" applyFill="1" applyBorder="1" applyAlignment="1">
      <alignment horizontal="center" wrapText="1"/>
    </xf>
    <xf numFmtId="0" fontId="56" fillId="6" borderId="0" xfId="40" applyFont="1" applyFill="1" applyBorder="1" applyAlignment="1" applyProtection="1">
      <alignment horizontal="center" vertical="center"/>
    </xf>
    <xf numFmtId="0" fontId="56" fillId="6" borderId="53" xfId="40" applyFont="1" applyFill="1" applyBorder="1" applyAlignment="1" applyProtection="1">
      <alignment horizontal="center" vertical="center"/>
    </xf>
    <xf numFmtId="3" fontId="9" fillId="14" borderId="165" xfId="0" applyNumberFormat="1" applyFont="1" applyFill="1" applyBorder="1"/>
  </cellXfs>
  <cellStyles count="43">
    <cellStyle name="AZ" xfId="29"/>
    <cellStyle name="Date" xfId="30"/>
    <cellStyle name="En-tête 1" xfId="31"/>
    <cellStyle name="En-tête 2" xfId="32"/>
    <cellStyle name="Euro" xfId="4"/>
    <cellStyle name="Financier0" xfId="33"/>
    <cellStyle name="Lien hypertexte 2" xfId="23"/>
    <cellStyle name="Milliers 2" xfId="5"/>
    <cellStyle name="Milliers 3" xfId="25"/>
    <cellStyle name="Milliers_Pigalys" xfId="22"/>
    <cellStyle name="Milliers_Pigalys 2" xfId="27"/>
    <cellStyle name="Modifiable" xfId="34"/>
    <cellStyle name="Monétaire 2" xfId="21"/>
    <cellStyle name="Monétaire0" xfId="35"/>
    <cellStyle name="Normal" xfId="0" builtinId="0"/>
    <cellStyle name="Normal 2" xfId="1"/>
    <cellStyle name="Normal 3" xfId="6"/>
    <cellStyle name="Normal 3 2" xfId="40"/>
    <cellStyle name="p wg 10c" xfId="7"/>
    <cellStyle name="p wg 10c 2" xfId="8"/>
    <cellStyle name="Pourcentage 2" xfId="24"/>
    <cellStyle name="Pourcentage 2 2" xfId="36"/>
    <cellStyle name="Pourcentage 3" xfId="26"/>
    <cellStyle name="Pourcentage 4" xfId="28"/>
    <cellStyle name="RLMB 1" xfId="37"/>
    <cellStyle name="Style 1" xfId="9"/>
    <cellStyle name="Style 150" xfId="10"/>
    <cellStyle name="Style 2" xfId="3"/>
    <cellStyle name="Style 3" xfId="11"/>
    <cellStyle name="Style 3 centré" xfId="12"/>
    <cellStyle name="Style 4" xfId="13"/>
    <cellStyle name="Style 5" xfId="2"/>
    <cellStyle name="Style 6" xfId="14"/>
    <cellStyle name="Style 7" xfId="15"/>
    <cellStyle name="Style 8" xfId="16"/>
    <cellStyle name="Style 9" xfId="17"/>
    <cellStyle name="tab4" xfId="18"/>
    <cellStyle name="tableau 6" xfId="19"/>
    <cellStyle name="tableau 6 2" xfId="41"/>
    <cellStyle name="tableau 6 3" xfId="42"/>
    <cellStyle name="Virgule fixe" xfId="38"/>
    <cellStyle name="vrai pour tableau" xfId="20"/>
    <cellStyle name="Währung" xfId="39"/>
  </cellStyles>
  <dxfs count="0"/>
  <tableStyles count="0" defaultTableStyle="TableStyleMedium9" defaultPivotStyle="PivotStyleLight16"/>
  <colors>
    <mruColors>
      <color rgb="FFCCFF66"/>
      <color rgb="FF0066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695325</xdr:colOff>
      <xdr:row>0</xdr:row>
      <xdr:rowOff>104775</xdr:rowOff>
    </xdr:from>
    <xdr:to>
      <xdr:col>6</xdr:col>
      <xdr:colOff>1638300</xdr:colOff>
      <xdr:row>1</xdr:row>
      <xdr:rowOff>647700</xdr:rowOff>
    </xdr:to>
    <xdr:pic>
      <xdr:nvPicPr>
        <xdr:cNvPr id="95234" name="Image 257"/>
        <xdr:cNvPicPr>
          <a:picLocks noChangeAspect="1" noChangeArrowheads="1"/>
        </xdr:cNvPicPr>
      </xdr:nvPicPr>
      <xdr:blipFill>
        <a:blip xmlns:r="http://schemas.openxmlformats.org/officeDocument/2006/relationships" r:embed="rId1" cstate="print"/>
        <a:srcRect/>
        <a:stretch>
          <a:fillRect/>
        </a:stretch>
      </xdr:blipFill>
      <xdr:spPr bwMode="auto">
        <a:xfrm>
          <a:off x="4505325" y="104775"/>
          <a:ext cx="1704975" cy="733425"/>
        </a:xfrm>
        <a:prstGeom prst="rect">
          <a:avLst/>
        </a:prstGeom>
        <a:noFill/>
      </xdr:spPr>
    </xdr:pic>
    <xdr:clientData/>
  </xdr:twoCellAnchor>
  <xdr:twoCellAnchor>
    <xdr:from>
      <xdr:col>3</xdr:col>
      <xdr:colOff>352425</xdr:colOff>
      <xdr:row>0</xdr:row>
      <xdr:rowOff>19050</xdr:rowOff>
    </xdr:from>
    <xdr:to>
      <xdr:col>4</xdr:col>
      <xdr:colOff>447675</xdr:colOff>
      <xdr:row>1</xdr:row>
      <xdr:rowOff>647700</xdr:rowOff>
    </xdr:to>
    <xdr:pic>
      <xdr:nvPicPr>
        <xdr:cNvPr id="95235" name="Image 5" descr="Description : _Pic6"/>
        <xdr:cNvPicPr>
          <a:picLocks noChangeAspect="1" noChangeArrowheads="1"/>
        </xdr:cNvPicPr>
      </xdr:nvPicPr>
      <xdr:blipFill>
        <a:blip xmlns:r="http://schemas.openxmlformats.org/officeDocument/2006/relationships" r:embed="rId2" cstate="print"/>
        <a:srcRect/>
        <a:stretch>
          <a:fillRect/>
        </a:stretch>
      </xdr:blipFill>
      <xdr:spPr bwMode="auto">
        <a:xfrm>
          <a:off x="2638425" y="19050"/>
          <a:ext cx="857250" cy="819150"/>
        </a:xfrm>
        <a:prstGeom prst="rect">
          <a:avLst/>
        </a:prstGeom>
        <a:noFill/>
      </xdr:spPr>
    </xdr:pic>
    <xdr:clientData/>
  </xdr:twoCellAnchor>
  <xdr:twoCellAnchor>
    <xdr:from>
      <xdr:col>0</xdr:col>
      <xdr:colOff>142875</xdr:colOff>
      <xdr:row>0</xdr:row>
      <xdr:rowOff>123825</xdr:rowOff>
    </xdr:from>
    <xdr:to>
      <xdr:col>1</xdr:col>
      <xdr:colOff>142875</xdr:colOff>
      <xdr:row>1</xdr:row>
      <xdr:rowOff>476250</xdr:rowOff>
    </xdr:to>
    <xdr:pic>
      <xdr:nvPicPr>
        <xdr:cNvPr id="95233" name="Image 7"/>
        <xdr:cNvPicPr>
          <a:picLocks noChangeAspect="1" noChangeArrowheads="1"/>
        </xdr:cNvPicPr>
      </xdr:nvPicPr>
      <xdr:blipFill>
        <a:blip xmlns:r="http://schemas.openxmlformats.org/officeDocument/2006/relationships" r:embed="rId3" cstate="print"/>
        <a:srcRect/>
        <a:stretch>
          <a:fillRect/>
        </a:stretch>
      </xdr:blipFill>
      <xdr:spPr bwMode="auto">
        <a:xfrm>
          <a:off x="142875" y="123825"/>
          <a:ext cx="762000" cy="542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8659</xdr:colOff>
      <xdr:row>70</xdr:row>
      <xdr:rowOff>77932</xdr:rowOff>
    </xdr:from>
    <xdr:to>
      <xdr:col>9</xdr:col>
      <xdr:colOff>666750</xdr:colOff>
      <xdr:row>70</xdr:row>
      <xdr:rowOff>85725</xdr:rowOff>
    </xdr:to>
    <xdr:cxnSp macro="">
      <xdr:nvCxnSpPr>
        <xdr:cNvPr id="6" name="Connecteur droit avec flèche 5"/>
        <xdr:cNvCxnSpPr/>
      </xdr:nvCxnSpPr>
      <xdr:spPr>
        <a:xfrm>
          <a:off x="8659" y="12774757"/>
          <a:ext cx="6868391" cy="7793"/>
        </a:xfrm>
        <a:prstGeom prst="straightConnector1">
          <a:avLst/>
        </a:prstGeom>
        <a:ln w="38100">
          <a:solidFill>
            <a:schemeClr val="tx1"/>
          </a:solidFill>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468130</xdr:colOff>
      <xdr:row>52</xdr:row>
      <xdr:rowOff>37428</xdr:rowOff>
    </xdr:from>
    <xdr:to>
      <xdr:col>4</xdr:col>
      <xdr:colOff>469718</xdr:colOff>
      <xdr:row>53</xdr:row>
      <xdr:rowOff>110697</xdr:rowOff>
    </xdr:to>
    <xdr:cxnSp macro="">
      <xdr:nvCxnSpPr>
        <xdr:cNvPr id="5" name="Connecteur droit avec flèche 4"/>
        <xdr:cNvCxnSpPr/>
      </xdr:nvCxnSpPr>
      <xdr:spPr>
        <a:xfrm rot="5400000">
          <a:off x="3297116" y="9664211"/>
          <a:ext cx="263769" cy="1588"/>
        </a:xfrm>
        <a:prstGeom prst="straightConnector1">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TREPRISES%20et%20MARCHES/ENTREPRISES/_COMMUN/AIDES/NATIONALE/PIA%202015/AAP%20exemples/Dossier%20ARI/2014ARI-Formulai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TREPRISES%20et%20MARCHES/ENTREPRISES/_COMMUN/AIDES/NATIONALE/PIA%202015/00_Competitivite/MODELE%20DOSSIER%20DEMANDE/PS2A/02_FICHES_PROJET_PS2A_cl_cj.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1"/>
      <sheetName val="Page2"/>
      <sheetName val="Page3"/>
      <sheetName val="Page4"/>
      <sheetName val="Page5"/>
      <sheetName val="Page6"/>
      <sheetName val="Page7"/>
      <sheetName val="Page8"/>
      <sheetName val="Page9"/>
    </sheetNames>
    <sheetDataSet>
      <sheetData sheetId="0"/>
      <sheetData sheetId="1"/>
      <sheetData sheetId="2">
        <row r="44">
          <cell r="C44">
            <v>11</v>
          </cell>
          <cell r="D44">
            <v>30</v>
          </cell>
          <cell r="E44">
            <v>10</v>
          </cell>
          <cell r="F44">
            <v>1</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ECK LIST"/>
      <sheetName val="FICHE 1 - Donnees Cles"/>
      <sheetName val="FICHE 2 - Objectifs"/>
      <sheetName val="FICHE 3 - R&amp;D Contexte"/>
      <sheetName val="FICHE 4 - Roles Partenaires"/>
      <sheetName val="FICHE 5 - Plan Financement"/>
      <sheetName val="FICHE 6 - Impacts"/>
      <sheetName val="FICHE 6bis Impacts exemples"/>
      <sheetName val="FICHE 7 - Activité Projet"/>
      <sheetName val="FICHE 8 - Sites Partenaire"/>
      <sheetName val="FICHE 9 - Activité Partenaire"/>
      <sheetName val="FICHE 9bis-Activité Partenaire"/>
      <sheetName val="FICHE 10 - Financier Partenaire"/>
      <sheetName val="FICHE10bis-Financier Partenaire"/>
      <sheetName val="FICHE 11- Activité Consolidée"/>
      <sheetName val="FICHE 12 - Financier Consolidés"/>
      <sheetName val="Listes"/>
    </sheetNames>
    <sheetDataSet>
      <sheetData sheetId="0"/>
      <sheetData sheetId="1">
        <row r="73">
          <cell r="A73">
            <v>2016</v>
          </cell>
          <cell r="C73">
            <v>2017</v>
          </cell>
          <cell r="D73">
            <v>2018</v>
          </cell>
          <cell r="E73">
            <v>2019</v>
          </cell>
          <cell r="G73">
            <v>2020</v>
          </cell>
          <cell r="H73">
            <v>2021</v>
          </cell>
          <cell r="I73">
            <v>2022</v>
          </cell>
          <cell r="J73">
            <v>2023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Innovation</v>
          </cell>
          <cell r="B2" t="str">
            <v xml:space="preserve">Privé-banques </v>
          </cell>
          <cell r="D2" t="str">
            <v>Cash</v>
          </cell>
          <cell r="E2" t="str">
            <v xml:space="preserve"> une meilleure adaptation des produits à la demande des consommateurs ainsi que des différents maillons de la filière, </v>
          </cell>
          <cell r="F2" t="str">
            <v>Grandes cultures</v>
          </cell>
          <cell r="G2" t="str">
            <v>Entreprise - Exploitation Agricole</v>
          </cell>
          <cell r="H2" t="str">
            <v>TPE</v>
          </cell>
        </row>
        <row r="3">
          <cell r="A3" t="str">
            <v>Commercial et Financier</v>
          </cell>
          <cell r="B3" t="str">
            <v>Privé-bénéficiaires</v>
          </cell>
          <cell r="D3" t="str">
            <v>RH</v>
          </cell>
          <cell r="E3" t="str">
            <v>une nouvelle offre technologique,</v>
          </cell>
          <cell r="F3" t="str">
            <v>Sucre</v>
          </cell>
          <cell r="G3" t="str">
            <v>Entreprise - Autre</v>
          </cell>
          <cell r="H3" t="str">
            <v>ME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F4" t="str">
            <v>Lait</v>
          </cell>
          <cell r="G4" t="str">
            <v>Organisme de recherche et assimilés</v>
          </cell>
          <cell r="H4" t="str">
            <v>GE</v>
          </cell>
        </row>
        <row r="5">
          <cell r="A5" t="str">
            <v>Intégration du projet au sein de la filière</v>
          </cell>
          <cell r="B5" t="str">
            <v>Public - Aides PIA</v>
          </cell>
          <cell r="D5" t="str">
            <v>Biens immatériels (licences, logiciels, brevets, …)</v>
          </cell>
          <cell r="E5" t="str">
            <v xml:space="preserve"> la réduction de la pénibilité des tâches et l’amélioration de la santé et la sécurité au travail,</v>
          </cell>
          <cell r="F5" t="str">
            <v>Viandes de boucherie</v>
          </cell>
          <cell r="G5" t="str">
            <v>Autres</v>
          </cell>
          <cell r="H5" t="str">
            <v>Non concerné</v>
          </cell>
        </row>
        <row r="6">
          <cell r="A6" t="str">
            <v>Environnemental - Energie renouvellable</v>
          </cell>
          <cell r="B6" t="str">
            <v>Public-bénéficiaires</v>
          </cell>
          <cell r="D6" t="str">
            <v>Immobiliers/foncier/mobiliers, équipements de travail, …</v>
          </cell>
          <cell r="E6" t="str">
            <v xml:space="preserve"> l’optimisation des coûts et l’amélioration de la compétitivité,</v>
          </cell>
          <cell r="F6" t="str">
            <v>Volailles et assimilés</v>
          </cell>
        </row>
        <row r="7">
          <cell r="A7" t="str">
            <v>Environnemental - Efficacité énergétique</v>
          </cell>
          <cell r="B7" t="str">
            <v>Public - Aides État-Autre (hors enveloppe PIA)</v>
          </cell>
          <cell r="D7" t="str">
            <v>Autres</v>
          </cell>
          <cell r="E7" t="str">
            <v xml:space="preserve"> la réduction des pertes matières et une meilleure performance au plan environnemental et énergétique,</v>
          </cell>
          <cell r="F7" t="str">
            <v>Pêche et aquaculture</v>
          </cell>
        </row>
        <row r="8">
          <cell r="A8" t="str">
            <v>Environnemental - Climat- Reduction GES</v>
          </cell>
          <cell r="B8" t="str">
            <v>Public - Aides Collectivités territoriales</v>
          </cell>
          <cell r="E8" t="str">
            <v>la création variétale et la génétique animale, en cohérence avec les orientations du projet agro-écologique,</v>
          </cell>
          <cell r="F8" t="str">
            <v>Fruits et légumes</v>
          </cell>
        </row>
        <row r="9">
          <cell r="A9" t="str">
            <v>Environnemental - Pollution Air</v>
          </cell>
          <cell r="B9" t="str">
            <v>Public-Autres</v>
          </cell>
          <cell r="E9" t="str">
            <v>la maitrise de la santé animale et l’amélioration du bien-être animal.</v>
          </cell>
          <cell r="F9" t="str">
            <v>Horticulture</v>
          </cell>
        </row>
        <row r="10">
          <cell r="A10" t="str">
            <v>Environnemental - Qualité eau</v>
          </cell>
          <cell r="F10" t="str">
            <v>PPAM (Plante médicinale et aromatique</v>
          </cell>
        </row>
        <row r="11">
          <cell r="A11" t="str">
            <v>Environnemental - Reduction déchet</v>
          </cell>
          <cell r="F11" t="str">
            <v>Vin et cidre</v>
          </cell>
        </row>
        <row r="12">
          <cell r="A12" t="str">
            <v>Environnemental -Biodiversité</v>
          </cell>
          <cell r="F12" t="str">
            <v>Autres filières</v>
          </cell>
        </row>
        <row r="13">
          <cell r="A13" t="str">
            <v>Environnemental - Sociétal</v>
          </cell>
          <cell r="F13" t="str">
            <v>Multifilière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sheetPr>
  <dimension ref="A1:G44"/>
  <sheetViews>
    <sheetView view="pageLayout" topLeftCell="A4" zoomScaleNormal="100" zoomScaleSheetLayoutView="100" workbookViewId="0">
      <selection activeCell="G21" sqref="G21"/>
    </sheetView>
  </sheetViews>
  <sheetFormatPr baseColWidth="10" defaultRowHeight="15"/>
  <cols>
    <col min="7" max="7" width="25.28515625" customWidth="1"/>
    <col min="8" max="8" width="7.7109375" customWidth="1"/>
  </cols>
  <sheetData>
    <row r="1" spans="1:7">
      <c r="A1" s="58"/>
      <c r="B1" s="58"/>
      <c r="C1" s="506" t="s">
        <v>216</v>
      </c>
      <c r="D1" s="58"/>
      <c r="E1" s="506" t="s">
        <v>217</v>
      </c>
      <c r="F1" s="58"/>
      <c r="G1" s="58"/>
    </row>
    <row r="2" spans="1:7" s="496" customFormat="1" ht="90.75" customHeight="1">
      <c r="A2" s="58"/>
      <c r="B2" s="58"/>
      <c r="C2" s="506"/>
      <c r="D2" s="58"/>
      <c r="E2" s="506"/>
      <c r="F2" s="58"/>
      <c r="G2" s="58"/>
    </row>
    <row r="3" spans="1:7" ht="18">
      <c r="A3" s="782" t="s">
        <v>218</v>
      </c>
      <c r="B3" s="782"/>
      <c r="C3" s="782"/>
      <c r="D3" s="782"/>
      <c r="E3" s="782"/>
      <c r="F3" s="782"/>
      <c r="G3" s="782"/>
    </row>
    <row r="4" spans="1:7" ht="18">
      <c r="A4" s="782" t="s">
        <v>415</v>
      </c>
      <c r="B4" s="782"/>
      <c r="C4" s="782"/>
      <c r="D4" s="782"/>
      <c r="E4" s="782"/>
      <c r="F4" s="782"/>
      <c r="G4" s="782"/>
    </row>
    <row r="5" spans="1:7" ht="18">
      <c r="A5" s="507"/>
      <c r="B5" s="58"/>
      <c r="C5" s="58"/>
      <c r="D5" s="58"/>
      <c r="E5" s="58"/>
      <c r="F5" s="58"/>
      <c r="G5" s="58"/>
    </row>
    <row r="6" spans="1:7">
      <c r="A6" s="508"/>
      <c r="B6" s="58"/>
      <c r="C6" s="58"/>
      <c r="D6" s="58"/>
      <c r="E6" s="58"/>
      <c r="F6" s="58"/>
      <c r="G6" s="58"/>
    </row>
    <row r="7" spans="1:7" ht="23.25">
      <c r="A7" s="781" t="s">
        <v>219</v>
      </c>
      <c r="B7" s="781"/>
      <c r="C7" s="781"/>
      <c r="D7" s="781"/>
      <c r="E7" s="781"/>
      <c r="F7" s="781"/>
      <c r="G7" s="781"/>
    </row>
    <row r="8" spans="1:7">
      <c r="A8" s="509"/>
      <c r="B8" s="58"/>
      <c r="C8" s="58"/>
      <c r="D8" s="58"/>
      <c r="E8" s="58"/>
      <c r="F8" s="58"/>
      <c r="G8" s="58"/>
    </row>
    <row r="9" spans="1:7">
      <c r="A9" s="509"/>
      <c r="B9" s="58"/>
      <c r="C9" s="58"/>
      <c r="D9" s="58"/>
      <c r="E9" s="58"/>
      <c r="F9" s="58"/>
      <c r="G9" s="58"/>
    </row>
    <row r="10" spans="1:7">
      <c r="A10" s="509"/>
      <c r="B10" s="58"/>
      <c r="C10" s="58"/>
      <c r="D10" s="58"/>
      <c r="E10" s="58"/>
      <c r="F10" s="58"/>
      <c r="G10" s="58"/>
    </row>
    <row r="11" spans="1:7" ht="70.5" customHeight="1">
      <c r="A11" s="784" t="s">
        <v>413</v>
      </c>
      <c r="B11" s="784"/>
      <c r="C11" s="784"/>
      <c r="D11" s="784"/>
      <c r="E11" s="784"/>
      <c r="F11" s="784"/>
      <c r="G11" s="784"/>
    </row>
    <row r="12" spans="1:7" ht="15.75">
      <c r="A12" s="510"/>
      <c r="B12" s="511"/>
      <c r="C12" s="511"/>
      <c r="D12" s="511"/>
      <c r="E12" s="511"/>
      <c r="F12" s="511"/>
      <c r="G12" s="511"/>
    </row>
    <row r="13" spans="1:7" ht="15.75">
      <c r="A13" s="785" t="s">
        <v>414</v>
      </c>
      <c r="B13" s="785"/>
      <c r="C13" s="785"/>
      <c r="D13" s="785"/>
      <c r="E13" s="785"/>
      <c r="F13" s="785"/>
      <c r="G13" s="785"/>
    </row>
    <row r="14" spans="1:7">
      <c r="A14" s="512"/>
      <c r="B14" s="511"/>
      <c r="C14" s="511"/>
      <c r="D14" s="511"/>
      <c r="E14" s="511"/>
      <c r="F14" s="511"/>
      <c r="G14" s="511"/>
    </row>
    <row r="15" spans="1:7" ht="15.75">
      <c r="A15" s="786" t="s">
        <v>229</v>
      </c>
      <c r="B15" s="786"/>
      <c r="C15" s="786"/>
      <c r="D15" s="786"/>
      <c r="E15" s="786"/>
      <c r="F15" s="786"/>
      <c r="G15" s="786"/>
    </row>
    <row r="16" spans="1:7">
      <c r="A16" s="58"/>
      <c r="B16" s="58"/>
      <c r="C16" s="58"/>
      <c r="D16" s="58"/>
      <c r="E16" s="58"/>
      <c r="F16" s="58"/>
      <c r="G16" s="58"/>
    </row>
    <row r="17" spans="1:7">
      <c r="A17" s="514" t="s">
        <v>263</v>
      </c>
      <c r="B17" s="514"/>
      <c r="C17" s="514"/>
      <c r="D17" s="514"/>
      <c r="E17" s="514"/>
      <c r="F17" s="514"/>
      <c r="G17" s="514"/>
    </row>
    <row r="18" spans="1:7">
      <c r="A18" s="515" t="s">
        <v>220</v>
      </c>
      <c r="B18" s="58" t="s">
        <v>375</v>
      </c>
      <c r="C18" s="58"/>
      <c r="D18" s="58"/>
      <c r="E18" s="58"/>
      <c r="F18" s="58"/>
      <c r="G18" s="58"/>
    </row>
    <row r="19" spans="1:7">
      <c r="A19" s="515" t="s">
        <v>221</v>
      </c>
      <c r="B19" s="58" t="s">
        <v>308</v>
      </c>
      <c r="C19" s="58"/>
      <c r="D19" s="58"/>
      <c r="E19" s="58"/>
      <c r="F19" s="58"/>
      <c r="G19" s="58"/>
    </row>
    <row r="20" spans="1:7">
      <c r="A20" s="515" t="s">
        <v>222</v>
      </c>
      <c r="B20" s="58" t="s">
        <v>264</v>
      </c>
      <c r="C20" s="58"/>
      <c r="D20" s="58"/>
      <c r="E20" s="589" t="s">
        <v>416</v>
      </c>
      <c r="F20" s="58"/>
      <c r="G20" s="58"/>
    </row>
    <row r="21" spans="1:7" s="496" customFormat="1">
      <c r="A21" s="515" t="s">
        <v>223</v>
      </c>
      <c r="B21" s="58" t="s">
        <v>337</v>
      </c>
      <c r="C21" s="58"/>
      <c r="D21" s="58"/>
      <c r="E21" s="589" t="s">
        <v>376</v>
      </c>
      <c r="F21" s="58"/>
      <c r="G21" s="58"/>
    </row>
    <row r="22" spans="1:7" s="496" customFormat="1">
      <c r="A22" s="515" t="s">
        <v>224</v>
      </c>
      <c r="B22" s="58" t="s">
        <v>307</v>
      </c>
      <c r="C22" s="58"/>
      <c r="D22" s="58"/>
      <c r="E22" s="58"/>
      <c r="F22" s="58"/>
      <c r="G22" s="58"/>
    </row>
    <row r="23" spans="1:7">
      <c r="A23" s="515" t="s">
        <v>225</v>
      </c>
      <c r="B23" s="58" t="s">
        <v>309</v>
      </c>
      <c r="C23" s="58"/>
      <c r="D23" s="58"/>
      <c r="E23" s="58"/>
      <c r="F23" s="58"/>
      <c r="G23" s="588" t="s">
        <v>338</v>
      </c>
    </row>
    <row r="24" spans="1:7" s="496" customFormat="1">
      <c r="A24" s="515" t="s">
        <v>226</v>
      </c>
      <c r="B24" s="58" t="s">
        <v>412</v>
      </c>
      <c r="C24" s="58"/>
      <c r="D24" s="58"/>
      <c r="E24" s="589"/>
      <c r="F24" s="58"/>
      <c r="G24" s="58"/>
    </row>
    <row r="25" spans="1:7">
      <c r="A25" s="513" t="s">
        <v>262</v>
      </c>
      <c r="B25" s="513"/>
      <c r="C25" s="513"/>
      <c r="D25" s="513"/>
      <c r="E25" s="513"/>
      <c r="F25" s="513"/>
      <c r="G25" s="513"/>
    </row>
    <row r="26" spans="1:7">
      <c r="A26" s="515" t="s">
        <v>227</v>
      </c>
      <c r="B26" s="58" t="s">
        <v>232</v>
      </c>
      <c r="C26" s="58"/>
      <c r="D26" s="58"/>
      <c r="E26" s="589" t="s">
        <v>258</v>
      </c>
      <c r="F26" s="589"/>
      <c r="G26" s="589"/>
    </row>
    <row r="27" spans="1:7">
      <c r="A27" s="515" t="s">
        <v>228</v>
      </c>
      <c r="B27" s="58" t="s">
        <v>231</v>
      </c>
      <c r="C27" s="58"/>
      <c r="D27" s="58"/>
      <c r="E27" s="589" t="s">
        <v>258</v>
      </c>
      <c r="F27" s="589"/>
      <c r="G27" s="589"/>
    </row>
    <row r="28" spans="1:7">
      <c r="A28" s="515" t="s">
        <v>260</v>
      </c>
      <c r="B28" s="58" t="s">
        <v>230</v>
      </c>
      <c r="C28" s="58"/>
      <c r="D28" s="58"/>
      <c r="E28" s="589" t="s">
        <v>258</v>
      </c>
      <c r="F28" s="589"/>
      <c r="G28" s="589"/>
    </row>
    <row r="29" spans="1:7" ht="28.5" customHeight="1">
      <c r="A29" s="528" t="s">
        <v>261</v>
      </c>
      <c r="B29" s="529" t="s">
        <v>233</v>
      </c>
      <c r="C29" s="529"/>
      <c r="D29" s="529"/>
      <c r="E29" s="783" t="s">
        <v>259</v>
      </c>
      <c r="F29" s="783"/>
      <c r="G29" s="783"/>
    </row>
    <row r="30" spans="1:7" ht="28.5" customHeight="1">
      <c r="A30" s="528" t="s">
        <v>341</v>
      </c>
      <c r="B30" s="529" t="s">
        <v>234</v>
      </c>
      <c r="C30" s="529"/>
      <c r="D30" s="529"/>
      <c r="E30" s="783" t="s">
        <v>259</v>
      </c>
      <c r="F30" s="783"/>
      <c r="G30" s="783"/>
    </row>
    <row r="31" spans="1:7">
      <c r="A31" s="58"/>
      <c r="B31" s="58"/>
      <c r="C31" s="58"/>
      <c r="D31" s="58"/>
      <c r="E31" s="58"/>
      <c r="F31" s="58"/>
      <c r="G31" s="58"/>
    </row>
    <row r="32" spans="1:7" ht="15.75" thickBot="1">
      <c r="A32" s="58"/>
      <c r="B32" s="58"/>
      <c r="C32" s="58"/>
      <c r="D32" s="58"/>
      <c r="E32" s="58"/>
      <c r="F32" s="58"/>
      <c r="G32" s="58"/>
    </row>
    <row r="33" spans="1:7">
      <c r="A33" s="664"/>
      <c r="B33" s="665"/>
      <c r="C33" s="665"/>
      <c r="D33" s="665"/>
      <c r="E33" s="665"/>
      <c r="F33" s="665"/>
      <c r="G33" s="666"/>
    </row>
    <row r="34" spans="1:7" ht="15.75" thickBot="1">
      <c r="A34" s="667"/>
      <c r="B34" s="233"/>
      <c r="C34" s="233"/>
      <c r="D34" s="233"/>
      <c r="E34" s="233"/>
      <c r="F34" s="233"/>
      <c r="G34" s="668"/>
    </row>
    <row r="35" spans="1:7" ht="15.75" thickBot="1">
      <c r="A35" s="667"/>
      <c r="B35" s="642"/>
      <c r="C35" s="233"/>
      <c r="D35" s="779" t="s">
        <v>362</v>
      </c>
      <c r="E35" s="779"/>
      <c r="F35" s="779"/>
      <c r="G35" s="780"/>
    </row>
    <row r="36" spans="1:7">
      <c r="A36" s="667"/>
      <c r="B36" s="233"/>
      <c r="C36" s="233"/>
      <c r="D36" s="233"/>
      <c r="E36" s="233"/>
      <c r="F36" s="233"/>
      <c r="G36" s="668"/>
    </row>
    <row r="37" spans="1:7" ht="15.75" thickBot="1">
      <c r="A37" s="669"/>
      <c r="B37" s="670"/>
      <c r="C37" s="670"/>
      <c r="D37" s="670"/>
      <c r="E37" s="670"/>
      <c r="F37" s="670"/>
      <c r="G37" s="671"/>
    </row>
    <row r="38" spans="1:7">
      <c r="A38" s="58"/>
      <c r="B38" s="58"/>
      <c r="C38" s="58"/>
      <c r="D38" s="58"/>
      <c r="E38" s="58"/>
      <c r="F38" s="58"/>
      <c r="G38" s="58"/>
    </row>
    <row r="39" spans="1:7">
      <c r="A39" s="114"/>
      <c r="B39" s="114"/>
      <c r="C39" s="114"/>
      <c r="D39" s="114"/>
      <c r="E39" s="114"/>
      <c r="F39" s="114"/>
      <c r="G39" s="114"/>
    </row>
    <row r="40" spans="1:7">
      <c r="A40" s="114"/>
      <c r="B40" s="114"/>
      <c r="C40" s="114"/>
      <c r="D40" s="114"/>
      <c r="E40" s="114"/>
      <c r="F40" s="114"/>
      <c r="G40" s="114"/>
    </row>
    <row r="41" spans="1:7">
      <c r="A41" s="114"/>
      <c r="B41" s="114"/>
      <c r="C41" s="114"/>
      <c r="D41" s="114"/>
      <c r="E41" s="114"/>
      <c r="F41" s="114"/>
      <c r="G41" s="114"/>
    </row>
    <row r="42" spans="1:7">
      <c r="A42" s="114"/>
      <c r="B42" s="114"/>
      <c r="C42" s="114"/>
      <c r="D42" s="114"/>
      <c r="E42" s="114"/>
      <c r="F42" s="114"/>
      <c r="G42" s="114"/>
    </row>
    <row r="43" spans="1:7">
      <c r="A43" s="114"/>
      <c r="B43" s="114"/>
      <c r="C43" s="114"/>
      <c r="D43" s="114"/>
      <c r="E43" s="114"/>
      <c r="F43" s="114"/>
      <c r="G43" s="114"/>
    </row>
    <row r="44" spans="1:7">
      <c r="A44" s="114"/>
      <c r="B44" s="114"/>
      <c r="C44" s="114"/>
      <c r="D44" s="114"/>
      <c r="E44" s="114"/>
      <c r="F44" s="114"/>
      <c r="G44" s="114"/>
    </row>
  </sheetData>
  <mergeCells count="9">
    <mergeCell ref="D35:G35"/>
    <mergeCell ref="A7:G7"/>
    <mergeCell ref="A3:G3"/>
    <mergeCell ref="A4:G4"/>
    <mergeCell ref="E29:G29"/>
    <mergeCell ref="E30:G30"/>
    <mergeCell ref="A11:G11"/>
    <mergeCell ref="A13:G13"/>
    <mergeCell ref="A15:G15"/>
  </mergeCells>
  <pageMargins left="0.25" right="0.25" top="0.75" bottom="0.75" header="0.3" footer="0.3"/>
  <pageSetup paperSize="9" orientation="portrait" verticalDpi="0" copies="3" r:id="rId1"/>
  <headerFooter>
    <oddFooter>&amp;C&amp;A&amp;R&amp;P/&amp;N</oddFooter>
  </headerFooter>
  <drawing r:id="rId2"/>
</worksheet>
</file>

<file path=xl/worksheets/sheet10.xml><?xml version="1.0" encoding="utf-8"?>
<worksheet xmlns="http://schemas.openxmlformats.org/spreadsheetml/2006/main" xmlns:r="http://schemas.openxmlformats.org/officeDocument/2006/relationships">
  <sheetPr>
    <tabColor rgb="FFFFFF00"/>
  </sheetPr>
  <dimension ref="A1:K60"/>
  <sheetViews>
    <sheetView view="pageLayout" zoomScaleNormal="100" workbookViewId="0">
      <selection activeCell="H17" sqref="H17"/>
    </sheetView>
  </sheetViews>
  <sheetFormatPr baseColWidth="10" defaultRowHeight="15"/>
  <cols>
    <col min="1" max="1" width="31.42578125" customWidth="1"/>
    <col min="3" max="3" width="13.7109375" customWidth="1"/>
    <col min="4" max="4" width="13" bestFit="1" customWidth="1"/>
    <col min="6" max="6" width="9.5703125" customWidth="1"/>
    <col min="7" max="7" width="8.28515625" customWidth="1"/>
    <col min="8" max="8" width="10.140625" customWidth="1"/>
    <col min="9" max="9" width="8.85546875" customWidth="1"/>
    <col min="10" max="10" width="8.140625" customWidth="1"/>
    <col min="11" max="11" width="10" customWidth="1"/>
  </cols>
  <sheetData>
    <row r="1" spans="1:11" s="496" customFormat="1">
      <c r="A1" s="754" t="s">
        <v>101</v>
      </c>
      <c r="B1" s="755"/>
      <c r="C1" s="755" t="s">
        <v>480</v>
      </c>
      <c r="D1" s="755"/>
      <c r="E1" s="755"/>
      <c r="F1" s="755" t="s">
        <v>481</v>
      </c>
      <c r="G1" s="755"/>
      <c r="H1" s="755"/>
      <c r="I1" s="755" t="s">
        <v>501</v>
      </c>
      <c r="J1" s="755"/>
      <c r="K1" s="756"/>
    </row>
    <row r="2" spans="1:11" ht="22.5" customHeight="1" thickBot="1">
      <c r="A2" s="627" t="s">
        <v>482</v>
      </c>
      <c r="B2" s="680"/>
      <c r="C2" s="680">
        <f>ACRONYME</f>
        <v>0</v>
      </c>
      <c r="D2" s="680"/>
      <c r="E2" s="680"/>
      <c r="F2" s="680">
        <f>NOM_PORTEUR</f>
        <v>0</v>
      </c>
      <c r="G2" s="871"/>
      <c r="H2" s="871"/>
      <c r="I2" s="871">
        <f>SIREN_PORTEUR</f>
        <v>0</v>
      </c>
      <c r="J2" s="871"/>
      <c r="K2" s="757"/>
    </row>
    <row r="3" spans="1:11" s="496" customFormat="1" ht="10.5" customHeight="1">
      <c r="A3" s="622"/>
      <c r="B3" s="622"/>
      <c r="C3" s="622"/>
      <c r="D3" s="622"/>
      <c r="E3" s="622"/>
      <c r="F3" s="233"/>
      <c r="G3" s="622"/>
      <c r="H3" s="622"/>
      <c r="I3" s="233"/>
      <c r="J3" s="19"/>
      <c r="K3" s="19"/>
    </row>
    <row r="4" spans="1:11" ht="10.5" customHeight="1">
      <c r="A4" s="622"/>
      <c r="B4" s="622"/>
      <c r="C4" s="622"/>
      <c r="D4" s="622"/>
      <c r="E4" s="622"/>
      <c r="F4" s="233"/>
      <c r="G4" s="622"/>
      <c r="H4" s="622"/>
      <c r="I4" s="233"/>
      <c r="J4" s="19"/>
      <c r="K4" s="19"/>
    </row>
    <row r="5" spans="1:11" ht="15.75">
      <c r="A5" s="889" t="s">
        <v>476</v>
      </c>
      <c r="B5" s="889"/>
      <c r="C5" s="889"/>
      <c r="D5" s="889"/>
      <c r="E5" s="889"/>
      <c r="F5" s="889"/>
      <c r="G5" s="889"/>
      <c r="H5" s="889"/>
      <c r="I5" s="889"/>
      <c r="J5" s="889"/>
      <c r="K5" s="889"/>
    </row>
    <row r="6" spans="1:11" ht="16.5">
      <c r="A6" s="694"/>
      <c r="B6" s="695"/>
      <c r="C6" s="695"/>
      <c r="D6" s="695"/>
      <c r="E6" s="695"/>
      <c r="F6" s="695"/>
      <c r="G6" s="695"/>
      <c r="H6" s="695"/>
      <c r="I6" s="696"/>
      <c r="J6" s="19"/>
      <c r="K6" s="19"/>
    </row>
    <row r="7" spans="1:11" ht="16.5">
      <c r="A7" s="752" t="s">
        <v>420</v>
      </c>
      <c r="B7" s="751"/>
      <c r="C7" s="695"/>
      <c r="D7" s="695"/>
      <c r="E7" s="695"/>
      <c r="F7" s="695"/>
      <c r="G7" s="695"/>
      <c r="H7" s="695"/>
      <c r="I7" s="696"/>
      <c r="J7" s="19"/>
      <c r="K7" s="19"/>
    </row>
    <row r="8" spans="1:11" ht="16.5">
      <c r="A8" s="752" t="s">
        <v>421</v>
      </c>
      <c r="B8" s="751"/>
      <c r="C8" s="695"/>
      <c r="D8" s="695"/>
      <c r="E8" s="695"/>
      <c r="F8" s="695"/>
      <c r="G8" s="695"/>
      <c r="H8" s="695"/>
      <c r="I8" s="696"/>
      <c r="J8" s="19"/>
      <c r="K8" s="19"/>
    </row>
    <row r="9" spans="1:11" ht="16.5">
      <c r="A9" s="752" t="s">
        <v>422</v>
      </c>
      <c r="B9" s="751"/>
      <c r="C9" s="695"/>
      <c r="D9" s="695"/>
      <c r="E9" s="695"/>
      <c r="F9" s="695"/>
      <c r="G9" s="695"/>
      <c r="H9" s="695"/>
      <c r="I9" s="696"/>
      <c r="J9" s="19"/>
      <c r="K9" s="19"/>
    </row>
    <row r="10" spans="1:11" ht="16.5">
      <c r="A10" s="752" t="s">
        <v>423</v>
      </c>
      <c r="B10" s="751"/>
      <c r="C10" s="695"/>
      <c r="D10" s="695"/>
      <c r="E10" s="695"/>
      <c r="F10" s="695"/>
      <c r="G10" s="695"/>
      <c r="H10" s="695"/>
      <c r="I10" s="696"/>
      <c r="J10" s="19"/>
      <c r="K10" s="19"/>
    </row>
    <row r="11" spans="1:11" ht="9" customHeight="1">
      <c r="A11" s="694"/>
      <c r="B11" s="695"/>
      <c r="C11" s="695"/>
      <c r="D11" s="695"/>
      <c r="E11" s="695"/>
      <c r="F11" s="695"/>
      <c r="G11" s="695"/>
      <c r="H11" s="695"/>
      <c r="I11" s="696"/>
      <c r="J11" s="19"/>
      <c r="K11" s="19"/>
    </row>
    <row r="12" spans="1:11" ht="15.75">
      <c r="A12" s="889" t="s">
        <v>479</v>
      </c>
      <c r="B12" s="889"/>
      <c r="C12" s="889"/>
      <c r="D12" s="889"/>
      <c r="E12" s="889"/>
      <c r="F12" s="889"/>
      <c r="G12" s="889"/>
      <c r="H12" s="889"/>
      <c r="I12" s="889"/>
      <c r="J12" s="889"/>
      <c r="K12" s="889"/>
    </row>
    <row r="13" spans="1:11" ht="15.75" thickBot="1">
      <c r="A13" s="698"/>
      <c r="B13" s="695"/>
      <c r="C13" s="695"/>
      <c r="D13" s="695"/>
      <c r="E13" s="695"/>
      <c r="F13" s="695"/>
      <c r="G13" s="695"/>
      <c r="H13" s="695"/>
      <c r="I13" s="695"/>
      <c r="J13" s="695"/>
      <c r="K13" s="695"/>
    </row>
    <row r="14" spans="1:11" ht="15.75" thickTop="1">
      <c r="A14" s="699" t="s">
        <v>424</v>
      </c>
      <c r="B14" s="890"/>
      <c r="C14" s="890"/>
      <c r="D14" s="890"/>
      <c r="E14" s="890"/>
      <c r="F14" s="891"/>
      <c r="G14" s="695"/>
      <c r="H14" s="695"/>
      <c r="I14" s="695"/>
      <c r="J14" s="695"/>
      <c r="K14" s="695"/>
    </row>
    <row r="15" spans="1:11">
      <c r="A15" s="700" t="s">
        <v>425</v>
      </c>
      <c r="B15" s="887"/>
      <c r="C15" s="887"/>
      <c r="D15" s="887"/>
      <c r="E15" s="887"/>
      <c r="F15" s="888"/>
      <c r="G15" s="695"/>
      <c r="H15" s="695"/>
      <c r="I15" s="701"/>
      <c r="J15" s="695"/>
      <c r="K15" s="695"/>
    </row>
    <row r="16" spans="1:11">
      <c r="A16" s="700" t="s">
        <v>426</v>
      </c>
      <c r="B16" s="887"/>
      <c r="C16" s="887"/>
      <c r="D16" s="887"/>
      <c r="E16" s="887"/>
      <c r="F16" s="888"/>
      <c r="G16" s="695"/>
      <c r="H16" s="695"/>
      <c r="I16" s="701"/>
      <c r="J16" s="695"/>
      <c r="K16" s="695"/>
    </row>
    <row r="17" spans="1:11" ht="28.5">
      <c r="A17" s="700" t="s">
        <v>427</v>
      </c>
      <c r="B17" s="887"/>
      <c r="C17" s="887"/>
      <c r="D17" s="887"/>
      <c r="E17" s="887"/>
      <c r="F17" s="888"/>
      <c r="G17" s="695"/>
      <c r="H17" s="695"/>
      <c r="I17" s="695"/>
      <c r="J17" s="695"/>
      <c r="K17" s="695"/>
    </row>
    <row r="18" spans="1:11" ht="28.5">
      <c r="A18" s="700" t="s">
        <v>428</v>
      </c>
      <c r="B18" s="894"/>
      <c r="C18" s="894"/>
      <c r="D18" s="894"/>
      <c r="E18" s="894"/>
      <c r="F18" s="895"/>
      <c r="G18" s="695"/>
      <c r="H18" s="695"/>
      <c r="I18" s="695"/>
      <c r="J18" s="695"/>
      <c r="K18" s="695"/>
    </row>
    <row r="19" spans="1:11">
      <c r="A19" s="700" t="s">
        <v>429</v>
      </c>
      <c r="B19" s="894"/>
      <c r="C19" s="894"/>
      <c r="D19" s="894"/>
      <c r="E19" s="894"/>
      <c r="F19" s="895"/>
      <c r="G19" s="695"/>
      <c r="H19" s="695"/>
      <c r="I19" s="702"/>
      <c r="J19" s="695"/>
      <c r="K19" s="695"/>
    </row>
    <row r="20" spans="1:11">
      <c r="A20" s="700" t="s">
        <v>430</v>
      </c>
      <c r="B20" s="894"/>
      <c r="C20" s="894"/>
      <c r="D20" s="894"/>
      <c r="E20" s="894"/>
      <c r="F20" s="895"/>
      <c r="G20" s="695"/>
      <c r="H20" s="695"/>
      <c r="I20" s="695"/>
      <c r="J20" s="695"/>
      <c r="K20" s="695"/>
    </row>
    <row r="21" spans="1:11">
      <c r="A21" s="703" t="s">
        <v>431</v>
      </c>
      <c r="B21" s="894"/>
      <c r="C21" s="894"/>
      <c r="D21" s="894"/>
      <c r="E21" s="894"/>
      <c r="F21" s="895"/>
      <c r="G21" s="695"/>
      <c r="H21" s="695"/>
      <c r="I21" s="695"/>
      <c r="J21" s="695"/>
      <c r="K21" s="695"/>
    </row>
    <row r="22" spans="1:11">
      <c r="A22" s="704" t="s">
        <v>432</v>
      </c>
      <c r="B22" s="894"/>
      <c r="C22" s="894"/>
      <c r="D22" s="894"/>
      <c r="E22" s="894"/>
      <c r="F22" s="895"/>
      <c r="G22" s="695"/>
      <c r="H22" s="695"/>
      <c r="I22" s="695"/>
      <c r="J22" s="695"/>
      <c r="K22" s="695"/>
    </row>
    <row r="23" spans="1:11" ht="15.75" thickBot="1">
      <c r="A23" s="705" t="s">
        <v>433</v>
      </c>
      <c r="B23" s="896"/>
      <c r="C23" s="896"/>
      <c r="D23" s="896"/>
      <c r="E23" s="896"/>
      <c r="F23" s="897"/>
      <c r="G23" s="695"/>
      <c r="H23" s="695"/>
      <c r="I23" s="695"/>
      <c r="J23" s="695"/>
      <c r="K23" s="695"/>
    </row>
    <row r="24" spans="1:11" ht="10.5" customHeight="1" thickTop="1">
      <c r="A24" s="706"/>
      <c r="B24" s="697"/>
      <c r="C24" s="695"/>
      <c r="D24" s="695"/>
      <c r="E24" s="695"/>
      <c r="F24" s="695"/>
      <c r="G24" s="695"/>
      <c r="H24" s="695"/>
      <c r="I24" s="695"/>
      <c r="J24" s="695"/>
      <c r="K24" s="695"/>
    </row>
    <row r="25" spans="1:11" ht="15.75">
      <c r="A25" s="889" t="s">
        <v>478</v>
      </c>
      <c r="B25" s="889"/>
      <c r="C25" s="889"/>
      <c r="D25" s="889"/>
      <c r="E25" s="889"/>
      <c r="F25" s="889"/>
      <c r="G25" s="889"/>
      <c r="H25" s="889"/>
      <c r="I25" s="889"/>
      <c r="J25" s="889"/>
      <c r="K25" s="889"/>
    </row>
    <row r="26" spans="1:11" ht="8.25" customHeight="1" thickBot="1">
      <c r="A26" s="706"/>
      <c r="B26" s="697"/>
      <c r="C26" s="695"/>
      <c r="D26" s="695"/>
      <c r="E26" s="695"/>
      <c r="F26" s="695"/>
      <c r="G26" s="695"/>
      <c r="H26" s="695"/>
      <c r="I26" s="695"/>
      <c r="J26" s="695"/>
      <c r="K26" s="695"/>
    </row>
    <row r="27" spans="1:11" ht="15.75" thickTop="1">
      <c r="A27" s="699" t="s">
        <v>424</v>
      </c>
      <c r="B27" s="898"/>
      <c r="C27" s="898"/>
      <c r="D27" s="898"/>
      <c r="E27" s="898"/>
      <c r="F27" s="899"/>
      <c r="G27" s="695"/>
      <c r="H27" s="695"/>
      <c r="I27" s="695"/>
      <c r="J27" s="695"/>
      <c r="K27" s="695"/>
    </row>
    <row r="28" spans="1:11">
      <c r="A28" s="700" t="s">
        <v>434</v>
      </c>
      <c r="B28" s="892"/>
      <c r="C28" s="892"/>
      <c r="D28" s="892"/>
      <c r="E28" s="892"/>
      <c r="F28" s="893"/>
      <c r="G28" s="695"/>
      <c r="H28" s="695"/>
      <c r="I28" s="695"/>
      <c r="J28" s="695"/>
      <c r="K28" s="695"/>
    </row>
    <row r="29" spans="1:11">
      <c r="A29" s="700" t="s">
        <v>426</v>
      </c>
      <c r="B29" s="892"/>
      <c r="C29" s="892"/>
      <c r="D29" s="892"/>
      <c r="E29" s="892"/>
      <c r="F29" s="893"/>
      <c r="G29" s="695"/>
      <c r="H29" s="695"/>
      <c r="I29" s="695"/>
      <c r="J29" s="695"/>
      <c r="K29" s="695"/>
    </row>
    <row r="30" spans="1:11" ht="15.75" thickBot="1">
      <c r="A30" s="707" t="s">
        <v>1</v>
      </c>
      <c r="B30" s="900"/>
      <c r="C30" s="900"/>
      <c r="D30" s="900"/>
      <c r="E30" s="900"/>
      <c r="F30" s="901"/>
      <c r="G30" s="695"/>
      <c r="H30" s="695"/>
      <c r="I30" s="695"/>
      <c r="J30" s="695"/>
      <c r="K30" s="695"/>
    </row>
    <row r="31" spans="1:11" ht="7.5" customHeight="1" thickTop="1">
      <c r="A31" s="706"/>
      <c r="B31" s="697"/>
      <c r="C31" s="695"/>
      <c r="D31" s="695"/>
      <c r="E31" s="695"/>
      <c r="F31" s="695"/>
      <c r="G31" s="695"/>
      <c r="H31" s="695"/>
      <c r="I31" s="695"/>
      <c r="J31" s="695"/>
      <c r="K31" s="695"/>
    </row>
    <row r="32" spans="1:11" ht="15.75">
      <c r="A32" s="889" t="s">
        <v>477</v>
      </c>
      <c r="B32" s="889"/>
      <c r="C32" s="889"/>
      <c r="D32" s="889"/>
      <c r="E32" s="889"/>
      <c r="F32" s="889"/>
      <c r="G32" s="889"/>
      <c r="H32" s="889"/>
      <c r="I32" s="889"/>
      <c r="J32" s="889"/>
      <c r="K32" s="889"/>
    </row>
    <row r="33" spans="1:11" s="114" customFormat="1" ht="15.75">
      <c r="A33" s="753"/>
      <c r="B33" s="753"/>
      <c r="C33" s="753"/>
      <c r="D33" s="753"/>
      <c r="E33" s="753"/>
      <c r="F33" s="753"/>
      <c r="G33" s="753"/>
      <c r="H33" s="753"/>
      <c r="I33" s="695"/>
      <c r="J33" s="695"/>
      <c r="K33" s="695"/>
    </row>
    <row r="34" spans="1:11">
      <c r="A34" s="698"/>
      <c r="B34" s="709"/>
      <c r="C34" s="708"/>
      <c r="D34" s="708"/>
      <c r="E34" s="708"/>
      <c r="F34" s="902" t="s">
        <v>444</v>
      </c>
      <c r="G34" s="903"/>
      <c r="H34" s="903"/>
      <c r="I34" s="903"/>
      <c r="J34" s="903"/>
      <c r="K34" s="904"/>
    </row>
    <row r="35" spans="1:11" ht="43.5" thickBot="1">
      <c r="A35" s="905" t="s">
        <v>502</v>
      </c>
      <c r="B35" s="906"/>
      <c r="C35" s="748" t="s">
        <v>445</v>
      </c>
      <c r="D35" s="749" t="s">
        <v>446</v>
      </c>
      <c r="E35" s="748" t="s">
        <v>447</v>
      </c>
      <c r="F35" s="717" t="s">
        <v>437</v>
      </c>
      <c r="G35" s="717" t="s">
        <v>438</v>
      </c>
      <c r="H35" s="717" t="s">
        <v>448</v>
      </c>
      <c r="I35" s="717" t="s">
        <v>440</v>
      </c>
      <c r="J35" s="717" t="s">
        <v>449</v>
      </c>
      <c r="K35" s="750" t="s">
        <v>9</v>
      </c>
    </row>
    <row r="36" spans="1:11" ht="15.75" thickTop="1">
      <c r="A36" s="907"/>
      <c r="B36" s="908"/>
      <c r="C36" s="911"/>
      <c r="D36" s="710"/>
      <c r="E36" s="712" t="s">
        <v>22</v>
      </c>
      <c r="F36" s="711"/>
      <c r="G36" s="711"/>
      <c r="H36" s="711"/>
      <c r="I36" s="712"/>
      <c r="J36" s="712"/>
      <c r="K36" s="745"/>
    </row>
    <row r="37" spans="1:11">
      <c r="A37" s="907"/>
      <c r="B37" s="908"/>
      <c r="C37" s="912"/>
      <c r="D37" s="713"/>
      <c r="E37" s="715" t="s">
        <v>23</v>
      </c>
      <c r="F37" s="714"/>
      <c r="G37" s="714"/>
      <c r="H37" s="714"/>
      <c r="I37" s="715"/>
      <c r="J37" s="715"/>
      <c r="K37" s="746"/>
    </row>
    <row r="38" spans="1:11" ht="15.75" thickBot="1">
      <c r="A38" s="909"/>
      <c r="B38" s="910"/>
      <c r="C38" s="913"/>
      <c r="D38" s="716"/>
      <c r="E38" s="718" t="s">
        <v>450</v>
      </c>
      <c r="F38" s="717"/>
      <c r="G38" s="717"/>
      <c r="H38" s="717"/>
      <c r="I38" s="718"/>
      <c r="J38" s="718"/>
      <c r="K38" s="747"/>
    </row>
    <row r="39" spans="1:11" ht="15.75" thickTop="1">
      <c r="A39" s="907"/>
      <c r="B39" s="908"/>
      <c r="C39" s="911"/>
      <c r="D39" s="710"/>
      <c r="E39" s="712" t="s">
        <v>22</v>
      </c>
      <c r="F39" s="711"/>
      <c r="G39" s="711"/>
      <c r="H39" s="711"/>
      <c r="I39" s="712"/>
      <c r="J39" s="712"/>
      <c r="K39" s="745"/>
    </row>
    <row r="40" spans="1:11">
      <c r="A40" s="907"/>
      <c r="B40" s="908"/>
      <c r="C40" s="912"/>
      <c r="D40" s="713"/>
      <c r="E40" s="715" t="s">
        <v>23</v>
      </c>
      <c r="F40" s="714"/>
      <c r="G40" s="714"/>
      <c r="H40" s="714"/>
      <c r="I40" s="715"/>
      <c r="J40" s="715"/>
      <c r="K40" s="746"/>
    </row>
    <row r="41" spans="1:11" ht="15.75" thickBot="1">
      <c r="A41" s="909"/>
      <c r="B41" s="910"/>
      <c r="C41" s="913"/>
      <c r="D41" s="716"/>
      <c r="E41" s="718" t="s">
        <v>450</v>
      </c>
      <c r="F41" s="717"/>
      <c r="G41" s="717"/>
      <c r="H41" s="717"/>
      <c r="I41" s="718"/>
      <c r="J41" s="718"/>
      <c r="K41" s="747"/>
    </row>
    <row r="42" spans="1:11" ht="15.75" thickTop="1">
      <c r="A42" s="907"/>
      <c r="B42" s="908"/>
      <c r="C42" s="911"/>
      <c r="D42" s="710"/>
      <c r="E42" s="712" t="s">
        <v>22</v>
      </c>
      <c r="F42" s="711"/>
      <c r="G42" s="711"/>
      <c r="H42" s="711"/>
      <c r="I42" s="712"/>
      <c r="J42" s="712"/>
      <c r="K42" s="745"/>
    </row>
    <row r="43" spans="1:11">
      <c r="A43" s="907"/>
      <c r="B43" s="908"/>
      <c r="C43" s="912"/>
      <c r="D43" s="713"/>
      <c r="E43" s="715" t="s">
        <v>23</v>
      </c>
      <c r="F43" s="714"/>
      <c r="G43" s="714"/>
      <c r="H43" s="714"/>
      <c r="I43" s="715"/>
      <c r="J43" s="715"/>
      <c r="K43" s="746"/>
    </row>
    <row r="44" spans="1:11" ht="15.75" thickBot="1">
      <c r="A44" s="909"/>
      <c r="B44" s="910"/>
      <c r="C44" s="913"/>
      <c r="D44" s="716"/>
      <c r="E44" s="718" t="s">
        <v>450</v>
      </c>
      <c r="F44" s="717"/>
      <c r="G44" s="717"/>
      <c r="H44" s="717"/>
      <c r="I44" s="718"/>
      <c r="J44" s="718"/>
      <c r="K44" s="747"/>
    </row>
    <row r="45" spans="1:11" ht="15.75" thickTop="1">
      <c r="A45" s="907"/>
      <c r="B45" s="908"/>
      <c r="C45" s="911"/>
      <c r="D45" s="710"/>
      <c r="E45" s="712" t="s">
        <v>22</v>
      </c>
      <c r="F45" s="711"/>
      <c r="G45" s="711"/>
      <c r="H45" s="711"/>
      <c r="I45" s="712"/>
      <c r="J45" s="712"/>
      <c r="K45" s="745"/>
    </row>
    <row r="46" spans="1:11">
      <c r="A46" s="907"/>
      <c r="B46" s="908"/>
      <c r="C46" s="912"/>
      <c r="D46" s="713"/>
      <c r="E46" s="715" t="s">
        <v>23</v>
      </c>
      <c r="F46" s="714"/>
      <c r="G46" s="714"/>
      <c r="H46" s="714"/>
      <c r="I46" s="715"/>
      <c r="J46" s="715"/>
      <c r="K46" s="746"/>
    </row>
    <row r="47" spans="1:11" ht="15.75" thickBot="1">
      <c r="A47" s="909"/>
      <c r="B47" s="910"/>
      <c r="C47" s="913"/>
      <c r="D47" s="716"/>
      <c r="E47" s="718" t="s">
        <v>450</v>
      </c>
      <c r="F47" s="717"/>
      <c r="G47" s="717"/>
      <c r="H47" s="717"/>
      <c r="I47" s="718"/>
      <c r="J47" s="718"/>
      <c r="K47" s="747"/>
    </row>
    <row r="48" spans="1:11" ht="15.75" thickTop="1">
      <c r="A48" s="907"/>
      <c r="B48" s="908"/>
      <c r="C48" s="911"/>
      <c r="D48" s="710"/>
      <c r="E48" s="712" t="s">
        <v>22</v>
      </c>
      <c r="F48" s="711"/>
      <c r="G48" s="711"/>
      <c r="H48" s="711"/>
      <c r="I48" s="712"/>
      <c r="J48" s="712"/>
      <c r="K48" s="745"/>
    </row>
    <row r="49" spans="1:11">
      <c r="A49" s="907"/>
      <c r="B49" s="908"/>
      <c r="C49" s="912"/>
      <c r="D49" s="713"/>
      <c r="E49" s="715" t="s">
        <v>23</v>
      </c>
      <c r="F49" s="714"/>
      <c r="G49" s="714"/>
      <c r="H49" s="714"/>
      <c r="I49" s="715"/>
      <c r="J49" s="715"/>
      <c r="K49" s="746"/>
    </row>
    <row r="50" spans="1:11">
      <c r="A50" s="914"/>
      <c r="B50" s="915"/>
      <c r="C50" s="916"/>
      <c r="D50" s="744"/>
      <c r="E50" s="715" t="s">
        <v>450</v>
      </c>
      <c r="F50" s="714"/>
      <c r="G50" s="714"/>
      <c r="H50" s="714"/>
      <c r="I50" s="715"/>
      <c r="J50" s="715"/>
      <c r="K50" s="746"/>
    </row>
    <row r="51" spans="1:11">
      <c r="A51" s="58"/>
      <c r="B51" s="58"/>
      <c r="C51" s="58"/>
      <c r="D51" s="58"/>
      <c r="E51" s="58"/>
      <c r="F51" s="58"/>
      <c r="G51" s="58"/>
      <c r="H51" s="58"/>
      <c r="I51" s="58"/>
      <c r="J51" s="58"/>
      <c r="K51" s="58"/>
    </row>
    <row r="52" spans="1:11">
      <c r="A52" s="58"/>
      <c r="B52" s="58"/>
      <c r="C52" s="58"/>
      <c r="D52" s="58"/>
      <c r="E52" s="58"/>
      <c r="F52" s="58"/>
      <c r="G52" s="58"/>
      <c r="H52" s="58"/>
      <c r="I52" s="58"/>
      <c r="J52" s="58"/>
      <c r="K52" s="58"/>
    </row>
    <row r="53" spans="1:11">
      <c r="A53" s="58"/>
      <c r="B53" s="58"/>
      <c r="C53" s="58"/>
      <c r="D53" s="58"/>
      <c r="E53" s="58"/>
      <c r="F53" s="58"/>
      <c r="G53" s="58"/>
      <c r="H53" s="58"/>
      <c r="I53" s="58"/>
      <c r="J53" s="58"/>
      <c r="K53" s="58"/>
    </row>
    <row r="54" spans="1:11">
      <c r="A54" s="58"/>
      <c r="B54" s="58"/>
      <c r="C54" s="58"/>
      <c r="D54" s="58"/>
      <c r="E54" s="58"/>
      <c r="F54" s="58"/>
      <c r="G54" s="58"/>
      <c r="H54" s="58"/>
      <c r="I54" s="58"/>
      <c r="J54" s="58"/>
      <c r="K54" s="58"/>
    </row>
    <row r="55" spans="1:11">
      <c r="A55" s="58"/>
      <c r="B55" s="58"/>
      <c r="C55" s="58"/>
      <c r="D55" s="58"/>
      <c r="E55" s="58"/>
      <c r="F55" s="58"/>
      <c r="G55" s="58"/>
      <c r="H55" s="58"/>
      <c r="I55" s="58"/>
      <c r="J55" s="58"/>
      <c r="K55" s="58"/>
    </row>
    <row r="56" spans="1:11">
      <c r="A56" s="58"/>
      <c r="B56" s="58"/>
      <c r="C56" s="58"/>
      <c r="D56" s="58"/>
      <c r="E56" s="58"/>
      <c r="F56" s="58"/>
      <c r="G56" s="58"/>
      <c r="H56" s="58"/>
      <c r="I56" s="58"/>
      <c r="J56" s="58"/>
      <c r="K56" s="58"/>
    </row>
    <row r="57" spans="1:11">
      <c r="A57" s="58"/>
      <c r="B57" s="58"/>
      <c r="C57" s="58"/>
      <c r="D57" s="58"/>
      <c r="E57" s="58"/>
      <c r="F57" s="58"/>
      <c r="G57" s="58"/>
      <c r="H57" s="58"/>
      <c r="I57" s="58"/>
      <c r="J57" s="58"/>
      <c r="K57" s="58"/>
    </row>
    <row r="58" spans="1:11">
      <c r="A58" s="58"/>
      <c r="B58" s="58"/>
      <c r="C58" s="58"/>
      <c r="D58" s="58"/>
      <c r="E58" s="58"/>
      <c r="F58" s="58"/>
      <c r="G58" s="58"/>
      <c r="H58" s="58"/>
      <c r="I58" s="58"/>
      <c r="J58" s="58"/>
      <c r="K58" s="58"/>
    </row>
    <row r="59" spans="1:11">
      <c r="A59" s="58"/>
      <c r="B59" s="58"/>
      <c r="C59" s="58"/>
      <c r="D59" s="58"/>
      <c r="E59" s="58"/>
      <c r="F59" s="58"/>
      <c r="G59" s="58"/>
      <c r="H59" s="58"/>
      <c r="I59" s="58"/>
      <c r="J59" s="58"/>
      <c r="K59" s="58"/>
    </row>
    <row r="60" spans="1:11">
      <c r="A60" s="58"/>
      <c r="B60" s="58"/>
      <c r="C60" s="58"/>
      <c r="D60" s="58"/>
      <c r="E60" s="58"/>
      <c r="F60" s="58"/>
      <c r="G60" s="58"/>
      <c r="H60" s="58"/>
      <c r="I60" s="58"/>
      <c r="J60" s="58"/>
      <c r="K60" s="58"/>
    </row>
  </sheetData>
  <mergeCells count="32">
    <mergeCell ref="A48:B50"/>
    <mergeCell ref="C48:C50"/>
    <mergeCell ref="A32:K32"/>
    <mergeCell ref="A39:B41"/>
    <mergeCell ref="C39:C41"/>
    <mergeCell ref="A42:B44"/>
    <mergeCell ref="C42:C44"/>
    <mergeCell ref="A45:B47"/>
    <mergeCell ref="C45:C47"/>
    <mergeCell ref="B29:F29"/>
    <mergeCell ref="B30:F30"/>
    <mergeCell ref="F34:K34"/>
    <mergeCell ref="A35:B35"/>
    <mergeCell ref="A36:B38"/>
    <mergeCell ref="C36:C38"/>
    <mergeCell ref="B28:F28"/>
    <mergeCell ref="B16:F16"/>
    <mergeCell ref="B17:F17"/>
    <mergeCell ref="B18:F18"/>
    <mergeCell ref="B19:F19"/>
    <mergeCell ref="B20:F20"/>
    <mergeCell ref="B21:F21"/>
    <mergeCell ref="B22:F22"/>
    <mergeCell ref="B23:F23"/>
    <mergeCell ref="A25:K25"/>
    <mergeCell ref="B27:F27"/>
    <mergeCell ref="B15:F15"/>
    <mergeCell ref="G2:H2"/>
    <mergeCell ref="I2:J2"/>
    <mergeCell ref="A5:K5"/>
    <mergeCell ref="A12:K12"/>
    <mergeCell ref="B14:F14"/>
  </mergeCells>
  <pageMargins left="0.25" right="0.25" top="0.75" bottom="0.75" header="0.3" footer="0.3"/>
  <pageSetup paperSize="9" orientation="landscape" verticalDpi="0" r:id="rId1"/>
  <headerFooter>
    <oddHeader>&amp;L&amp;G&amp;C&amp;"Arial,Gras"&amp;18&amp;K00B050&amp;A&amp;R&amp;G</oddHeader>
  </headerFooter>
  <legacyDrawingHF r:id="rId2"/>
</worksheet>
</file>

<file path=xl/worksheets/sheet11.xml><?xml version="1.0" encoding="utf-8"?>
<worksheet xmlns="http://schemas.openxmlformats.org/spreadsheetml/2006/main" xmlns:r="http://schemas.openxmlformats.org/officeDocument/2006/relationships">
  <sheetPr codeName="Feuil3">
    <tabColor rgb="FF92D050"/>
  </sheetPr>
  <dimension ref="A1:L30"/>
  <sheetViews>
    <sheetView view="pageLayout" zoomScale="110" zoomScaleNormal="100" zoomScaleSheetLayoutView="110" zoomScalePageLayoutView="110" workbookViewId="0">
      <selection activeCell="A3" sqref="A3"/>
    </sheetView>
  </sheetViews>
  <sheetFormatPr baseColWidth="10" defaultColWidth="11.42578125" defaultRowHeight="15"/>
  <cols>
    <col min="1" max="1" width="24.28515625" customWidth="1"/>
    <col min="2" max="2" width="7.28515625" customWidth="1"/>
    <col min="3" max="3" width="10.28515625" customWidth="1"/>
    <col min="4" max="4" width="16.42578125" customWidth="1"/>
    <col min="5" max="5" width="24.140625" customWidth="1"/>
    <col min="6" max="6" width="19.140625" customWidth="1"/>
    <col min="7" max="7" width="8.5703125" customWidth="1"/>
    <col min="8" max="8" width="6.7109375" customWidth="1"/>
    <col min="9" max="9" width="7.42578125" customWidth="1"/>
    <col min="10" max="10" width="7.42578125" style="496" customWidth="1"/>
    <col min="11" max="11" width="7.42578125" customWidth="1"/>
  </cols>
  <sheetData>
    <row r="1" spans="1:12">
      <c r="A1" s="613" t="s">
        <v>101</v>
      </c>
      <c r="B1" s="614"/>
      <c r="C1" s="614"/>
      <c r="D1" s="614" t="s">
        <v>100</v>
      </c>
      <c r="E1" s="615"/>
      <c r="F1" s="614" t="s">
        <v>21</v>
      </c>
      <c r="G1" s="614"/>
      <c r="H1" s="614"/>
      <c r="I1" s="614" t="s">
        <v>98</v>
      </c>
      <c r="J1" s="614"/>
      <c r="K1" s="616"/>
    </row>
    <row r="2" spans="1:12" ht="15.75" thickBot="1">
      <c r="A2" s="617" t="s">
        <v>482</v>
      </c>
      <c r="B2" s="618"/>
      <c r="C2" s="618"/>
      <c r="D2" s="618">
        <f>ACRONYME</f>
        <v>0</v>
      </c>
      <c r="E2" s="618"/>
      <c r="F2" s="618">
        <f>NOM_PORTEUR</f>
        <v>0</v>
      </c>
      <c r="G2" s="618"/>
      <c r="H2" s="618"/>
      <c r="I2" s="618">
        <f>SIREN_PORTEUR</f>
        <v>0</v>
      </c>
      <c r="J2" s="618"/>
      <c r="K2" s="619"/>
    </row>
    <row r="3" spans="1:12">
      <c r="A3" s="58"/>
      <c r="B3" s="58"/>
      <c r="C3" s="58"/>
      <c r="D3" s="58"/>
      <c r="E3" s="58"/>
      <c r="F3" s="58"/>
      <c r="G3" s="58"/>
      <c r="H3" s="58"/>
      <c r="I3" s="58"/>
      <c r="J3" s="58"/>
      <c r="K3" s="58"/>
      <c r="L3" s="21"/>
    </row>
    <row r="4" spans="1:12" s="21" customFormat="1" ht="69" customHeight="1">
      <c r="A4" s="800" t="s">
        <v>504</v>
      </c>
      <c r="B4" s="918"/>
      <c r="C4" s="918"/>
      <c r="D4" s="918"/>
      <c r="E4" s="918"/>
      <c r="F4" s="918"/>
      <c r="G4" s="918"/>
      <c r="H4" s="918"/>
      <c r="I4" s="918"/>
      <c r="J4" s="918"/>
      <c r="K4" s="919"/>
    </row>
    <row r="5" spans="1:12" s="21" customFormat="1" ht="10.5" customHeight="1" thickBot="1">
      <c r="A5" s="68"/>
      <c r="B5" s="69"/>
      <c r="C5" s="69"/>
      <c r="D5" s="69"/>
      <c r="E5" s="69"/>
      <c r="F5" s="69"/>
      <c r="G5" s="69"/>
      <c r="H5" s="69"/>
      <c r="I5" s="69"/>
      <c r="J5" s="69"/>
    </row>
    <row r="6" spans="1:12" s="21" customFormat="1" ht="15.75">
      <c r="A6" s="917" t="s">
        <v>516</v>
      </c>
      <c r="B6" s="917"/>
      <c r="C6" s="917"/>
      <c r="D6" s="917"/>
      <c r="E6" s="917"/>
      <c r="F6" s="917"/>
      <c r="G6" s="917"/>
      <c r="H6" s="917"/>
      <c r="I6" s="917"/>
      <c r="J6" s="917"/>
      <c r="K6" s="917"/>
      <c r="L6"/>
    </row>
    <row r="7" spans="1:12" ht="15.75" thickBot="1">
      <c r="A7" s="2"/>
      <c r="B7" s="1"/>
      <c r="C7" s="1"/>
      <c r="D7" s="1"/>
      <c r="E7" s="1"/>
      <c r="F7" s="1"/>
      <c r="G7" s="1"/>
      <c r="H7" s="1"/>
    </row>
    <row r="8" spans="1:12" ht="15.75" thickBot="1">
      <c r="A8" s="59" t="s">
        <v>113</v>
      </c>
      <c r="B8" s="64" t="s">
        <v>119</v>
      </c>
      <c r="C8" s="60" t="s">
        <v>102</v>
      </c>
      <c r="D8" s="54" t="s">
        <v>115</v>
      </c>
      <c r="E8" s="54" t="s">
        <v>114</v>
      </c>
      <c r="F8" s="54" t="s">
        <v>120</v>
      </c>
      <c r="G8" s="54" t="s">
        <v>116</v>
      </c>
      <c r="H8" s="54" t="s">
        <v>5</v>
      </c>
      <c r="I8" s="54" t="s">
        <v>117</v>
      </c>
      <c r="J8" s="54" t="s">
        <v>118</v>
      </c>
      <c r="K8" s="54" t="s">
        <v>505</v>
      </c>
    </row>
    <row r="9" spans="1:12">
      <c r="A9" s="62"/>
      <c r="B9" s="63"/>
      <c r="C9" s="61"/>
      <c r="D9" s="54"/>
      <c r="E9" s="54"/>
      <c r="F9" s="54"/>
      <c r="G9" s="55"/>
      <c r="H9" s="55"/>
      <c r="I9" s="55"/>
      <c r="J9" s="767"/>
      <c r="K9" s="55"/>
    </row>
    <row r="10" spans="1:12">
      <c r="A10" s="62"/>
      <c r="B10" s="61"/>
      <c r="C10" s="61"/>
      <c r="D10" s="56"/>
      <c r="E10" s="56"/>
      <c r="F10" s="56"/>
      <c r="G10" s="55"/>
      <c r="H10" s="55"/>
      <c r="I10" s="55"/>
      <c r="J10" s="767"/>
      <c r="K10" s="55"/>
    </row>
    <row r="11" spans="1:12">
      <c r="A11" s="62"/>
      <c r="B11" s="61"/>
      <c r="C11" s="61"/>
      <c r="D11" s="57"/>
      <c r="E11" s="57"/>
      <c r="F11" s="57"/>
      <c r="G11" s="55"/>
      <c r="H11" s="55"/>
      <c r="I11" s="55"/>
      <c r="J11" s="767"/>
      <c r="K11" s="55"/>
    </row>
    <row r="12" spans="1:12">
      <c r="A12" s="62"/>
      <c r="B12" s="61"/>
      <c r="C12" s="61"/>
      <c r="D12" s="55"/>
      <c r="E12" s="55"/>
      <c r="F12" s="55"/>
      <c r="G12" s="55"/>
      <c r="H12" s="55"/>
      <c r="I12" s="55"/>
      <c r="J12" s="767"/>
      <c r="K12" s="55"/>
    </row>
    <row r="13" spans="1:12">
      <c r="A13" s="62"/>
      <c r="B13" s="61"/>
      <c r="C13" s="61"/>
      <c r="D13" s="55"/>
      <c r="E13" s="55"/>
      <c r="F13" s="55"/>
      <c r="G13" s="55"/>
      <c r="H13" s="55"/>
      <c r="I13" s="55"/>
      <c r="J13" s="767"/>
      <c r="K13" s="55"/>
    </row>
    <row r="14" spans="1:12">
      <c r="A14" s="62"/>
      <c r="B14" s="61"/>
      <c r="C14" s="61"/>
      <c r="D14" s="55"/>
      <c r="E14" s="55"/>
      <c r="F14" s="55"/>
      <c r="G14" s="55"/>
      <c r="H14" s="55"/>
      <c r="I14" s="55"/>
      <c r="J14" s="767"/>
      <c r="K14" s="55"/>
    </row>
    <row r="15" spans="1:12">
      <c r="A15" s="62"/>
      <c r="B15" s="61"/>
      <c r="C15" s="61"/>
      <c r="D15" s="55"/>
      <c r="E15" s="55"/>
      <c r="F15" s="55"/>
      <c r="G15" s="55"/>
      <c r="H15" s="55"/>
      <c r="I15" s="55"/>
      <c r="J15" s="767"/>
      <c r="K15" s="55"/>
    </row>
    <row r="16" spans="1:12">
      <c r="A16" s="62"/>
      <c r="B16" s="61"/>
      <c r="C16" s="61"/>
      <c r="D16" s="55"/>
      <c r="E16" s="55"/>
      <c r="F16" s="55"/>
      <c r="G16" s="55"/>
      <c r="H16" s="55"/>
      <c r="I16" s="55"/>
      <c r="J16" s="767"/>
      <c r="K16" s="55"/>
    </row>
    <row r="17" spans="1:11">
      <c r="A17" s="62"/>
      <c r="B17" s="61"/>
      <c r="C17" s="61"/>
      <c r="D17" s="55"/>
      <c r="E17" s="55"/>
      <c r="F17" s="55"/>
      <c r="G17" s="55"/>
      <c r="H17" s="55"/>
      <c r="I17" s="55"/>
      <c r="J17" s="767"/>
      <c r="K17" s="55"/>
    </row>
    <row r="18" spans="1:11">
      <c r="A18" s="62"/>
      <c r="B18" s="61"/>
      <c r="C18" s="61"/>
      <c r="D18" s="55"/>
      <c r="E18" s="55"/>
      <c r="F18" s="55"/>
      <c r="G18" s="55"/>
      <c r="H18" s="55"/>
      <c r="I18" s="55"/>
      <c r="J18" s="767"/>
      <c r="K18" s="55"/>
    </row>
    <row r="19" spans="1:11">
      <c r="A19" s="62"/>
      <c r="B19" s="61"/>
      <c r="C19" s="61"/>
      <c r="D19" s="55"/>
      <c r="E19" s="55"/>
      <c r="F19" s="55"/>
      <c r="G19" s="55"/>
      <c r="H19" s="55"/>
      <c r="I19" s="55"/>
      <c r="J19" s="767"/>
      <c r="K19" s="55"/>
    </row>
    <row r="20" spans="1:11">
      <c r="A20" s="62"/>
      <c r="B20" s="61"/>
      <c r="C20" s="61"/>
      <c r="D20" s="55"/>
      <c r="E20" s="55"/>
      <c r="F20" s="55"/>
      <c r="G20" s="55"/>
      <c r="H20" s="55"/>
      <c r="I20" s="55"/>
      <c r="J20" s="767"/>
      <c r="K20" s="55"/>
    </row>
    <row r="21" spans="1:11">
      <c r="A21" s="62"/>
      <c r="B21" s="61"/>
      <c r="C21" s="61"/>
      <c r="D21" s="55"/>
      <c r="E21" s="55"/>
      <c r="F21" s="55"/>
      <c r="G21" s="55"/>
      <c r="H21" s="55"/>
      <c r="I21" s="55"/>
      <c r="J21" s="767"/>
      <c r="K21" s="55"/>
    </row>
    <row r="22" spans="1:11">
      <c r="A22" s="62"/>
      <c r="B22" s="61"/>
      <c r="C22" s="61"/>
      <c r="D22" s="55"/>
      <c r="E22" s="55"/>
      <c r="F22" s="55"/>
      <c r="G22" s="55"/>
      <c r="H22" s="55"/>
      <c r="I22" s="55"/>
      <c r="J22" s="767"/>
      <c r="K22" s="55"/>
    </row>
    <row r="23" spans="1:11">
      <c r="A23" s="62"/>
      <c r="B23" s="61"/>
      <c r="C23" s="61"/>
      <c r="D23" s="55"/>
      <c r="E23" s="55"/>
      <c r="F23" s="55"/>
      <c r="G23" s="55"/>
      <c r="H23" s="55"/>
      <c r="I23" s="55"/>
      <c r="J23" s="767"/>
      <c r="K23" s="55"/>
    </row>
    <row r="24" spans="1:11">
      <c r="A24" s="62"/>
      <c r="B24" s="61"/>
      <c r="C24" s="61"/>
      <c r="D24" s="55"/>
      <c r="E24" s="55"/>
      <c r="F24" s="55"/>
      <c r="G24" s="55"/>
      <c r="H24" s="55"/>
      <c r="I24" s="55"/>
      <c r="J24" s="767"/>
      <c r="K24" s="55"/>
    </row>
    <row r="25" spans="1:11">
      <c r="A25" s="58"/>
      <c r="B25" s="58"/>
      <c r="C25" s="58"/>
      <c r="D25" s="58"/>
      <c r="E25" s="58"/>
      <c r="F25" s="58"/>
      <c r="G25" s="58"/>
      <c r="H25" s="58"/>
      <c r="I25" s="58"/>
      <c r="J25" s="58"/>
      <c r="K25" s="58"/>
    </row>
    <row r="26" spans="1:11">
      <c r="A26" s="58"/>
      <c r="B26" s="58"/>
      <c r="C26" s="58"/>
      <c r="D26" s="58"/>
      <c r="E26" s="58"/>
      <c r="F26" s="58"/>
      <c r="G26" s="58"/>
      <c r="H26" s="58"/>
      <c r="I26" s="58"/>
      <c r="J26" s="58"/>
      <c r="K26" s="58"/>
    </row>
    <row r="27" spans="1:11">
      <c r="A27" s="58"/>
      <c r="B27" s="58"/>
      <c r="C27" s="58"/>
      <c r="D27" s="58"/>
      <c r="E27" s="58"/>
      <c r="F27" s="58"/>
      <c r="G27" s="58"/>
      <c r="H27" s="58"/>
      <c r="I27" s="58"/>
      <c r="J27" s="58"/>
      <c r="K27" s="58"/>
    </row>
    <row r="28" spans="1:11">
      <c r="A28" s="58"/>
      <c r="B28" s="58"/>
      <c r="C28" s="58"/>
      <c r="D28" s="58"/>
      <c r="E28" s="58"/>
      <c r="F28" s="58"/>
      <c r="G28" s="58"/>
      <c r="H28" s="58"/>
      <c r="I28" s="58"/>
      <c r="J28" s="58"/>
      <c r="K28" s="58"/>
    </row>
    <row r="29" spans="1:11">
      <c r="A29" s="58"/>
      <c r="B29" s="58"/>
      <c r="C29" s="58"/>
      <c r="D29" s="58"/>
      <c r="E29" s="58"/>
      <c r="F29" s="58"/>
      <c r="G29" s="58"/>
      <c r="H29" s="58"/>
      <c r="I29" s="58"/>
      <c r="J29" s="58"/>
      <c r="K29" s="58"/>
    </row>
    <row r="30" spans="1:11">
      <c r="A30" s="58"/>
      <c r="B30" s="58"/>
      <c r="C30" s="58"/>
      <c r="D30" s="58"/>
      <c r="E30" s="58"/>
      <c r="F30" s="58"/>
      <c r="G30" s="58"/>
      <c r="H30" s="58"/>
      <c r="I30" s="58"/>
      <c r="J30" s="58"/>
      <c r="K30" s="58"/>
    </row>
  </sheetData>
  <mergeCells count="2">
    <mergeCell ref="A6:K6"/>
    <mergeCell ref="A4:K4"/>
  </mergeCells>
  <dataValidations disablePrompts="1" count="2">
    <dataValidation type="decimal" allowBlank="1" showErrorMessage="1" sqref="E11:F11">
      <formula1>0</formula1>
      <formula2>100000</formula2>
    </dataValidation>
    <dataValidation type="list" allowBlank="1" showInputMessage="1" showErrorMessage="1" sqref="D9:D24">
      <formula1>FILIERES</formula1>
    </dataValidation>
  </dataValidation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12.xml><?xml version="1.0" encoding="utf-8"?>
<worksheet xmlns="http://schemas.openxmlformats.org/spreadsheetml/2006/main" xmlns:r="http://schemas.openxmlformats.org/officeDocument/2006/relationships">
  <sheetPr>
    <tabColor rgb="FF92D050"/>
  </sheetPr>
  <dimension ref="A1:Q119"/>
  <sheetViews>
    <sheetView view="pageLayout" zoomScaleNormal="100" zoomScaleSheetLayoutView="120" workbookViewId="0">
      <selection activeCell="A3" sqref="A3"/>
    </sheetView>
  </sheetViews>
  <sheetFormatPr baseColWidth="10" defaultColWidth="11.42578125" defaultRowHeight="15"/>
  <cols>
    <col min="1" max="1" width="23.42578125" style="496" customWidth="1"/>
    <col min="2" max="2" width="4.140625" style="496" customWidth="1"/>
    <col min="3" max="9" width="10" style="496" customWidth="1"/>
    <col min="10" max="16384" width="11.42578125" style="496"/>
  </cols>
  <sheetData>
    <row r="1" spans="1:11">
      <c r="A1" s="613" t="s">
        <v>101</v>
      </c>
      <c r="B1" s="614"/>
      <c r="C1" s="614" t="s">
        <v>100</v>
      </c>
      <c r="D1" s="615"/>
      <c r="E1" s="614"/>
      <c r="F1" s="614" t="s">
        <v>21</v>
      </c>
      <c r="G1" s="614"/>
      <c r="H1" s="614" t="s">
        <v>98</v>
      </c>
      <c r="I1" s="616"/>
    </row>
    <row r="2" spans="1:11" ht="15.75" thickBot="1">
      <c r="A2" s="617" t="s">
        <v>482</v>
      </c>
      <c r="B2" s="618"/>
      <c r="C2" s="618">
        <f>'FICHE 1 - Donnees Cles'!C8</f>
        <v>0</v>
      </c>
      <c r="D2" s="618"/>
      <c r="E2" s="618"/>
      <c r="F2" s="618">
        <f>'FICHE 1 - Donnees Cles'!B20</f>
        <v>0</v>
      </c>
      <c r="G2" s="618"/>
      <c r="H2" s="618">
        <f>'FICHE 1 - Donnees Cles'!I2</f>
        <v>0</v>
      </c>
      <c r="I2" s="619"/>
    </row>
    <row r="3" spans="1:11">
      <c r="A3" s="58"/>
      <c r="B3" s="58"/>
      <c r="C3" s="58"/>
      <c r="D3" s="58"/>
      <c r="E3" s="58"/>
      <c r="F3" s="58"/>
      <c r="G3" s="58"/>
      <c r="H3" s="58"/>
      <c r="I3" s="58"/>
    </row>
    <row r="4" spans="1:11" ht="83.25" customHeight="1">
      <c r="A4" s="800" t="s">
        <v>507</v>
      </c>
      <c r="B4" s="801"/>
      <c r="C4" s="801"/>
      <c r="D4" s="801"/>
      <c r="E4" s="801"/>
      <c r="F4" s="801"/>
      <c r="G4" s="801"/>
      <c r="H4" s="801"/>
      <c r="I4" s="802"/>
    </row>
    <row r="5" spans="1:11" ht="5.25" customHeight="1">
      <c r="A5" s="58"/>
      <c r="B5" s="58"/>
      <c r="C5" s="58"/>
      <c r="D5" s="58"/>
      <c r="E5" s="58"/>
      <c r="F5" s="58"/>
      <c r="G5" s="58"/>
      <c r="H5" s="58"/>
      <c r="I5" s="58"/>
    </row>
    <row r="6" spans="1:11" s="65" customFormat="1" ht="22.5" customHeight="1">
      <c r="A6" s="98" t="s">
        <v>145</v>
      </c>
      <c r="B6" s="19"/>
      <c r="C6" s="26" t="s">
        <v>143</v>
      </c>
      <c r="D6" s="22"/>
      <c r="E6" s="26" t="s">
        <v>144</v>
      </c>
      <c r="F6" s="22"/>
      <c r="G6" s="881" t="s">
        <v>146</v>
      </c>
      <c r="H6" s="881"/>
      <c r="I6" s="881"/>
      <c r="J6" s="496"/>
      <c r="K6" s="496"/>
    </row>
    <row r="7" spans="1:11" s="65" customFormat="1" ht="5.25" customHeight="1">
      <c r="A7" s="98"/>
      <c r="B7" s="19"/>
      <c r="C7" s="26"/>
      <c r="D7" s="22"/>
      <c r="E7" s="26"/>
      <c r="F7" s="22"/>
      <c r="G7" s="681"/>
      <c r="H7" s="681"/>
      <c r="I7" s="681"/>
      <c r="J7" s="496"/>
      <c r="K7" s="496"/>
    </row>
    <row r="8" spans="1:11" s="65" customFormat="1" ht="12.75" customHeight="1">
      <c r="A8" s="22" t="s">
        <v>410</v>
      </c>
      <c r="B8" s="497"/>
      <c r="C8" s="22"/>
      <c r="D8" s="22"/>
      <c r="E8" s="505" t="s">
        <v>210</v>
      </c>
      <c r="F8" s="105"/>
      <c r="G8" s="97"/>
      <c r="H8" s="104"/>
      <c r="I8" s="97"/>
      <c r="J8" s="496"/>
      <c r="K8" s="496"/>
    </row>
    <row r="9" spans="1:11" s="65" customFormat="1" ht="3.75" customHeight="1">
      <c r="A9" s="96"/>
      <c r="B9" s="497"/>
      <c r="C9" s="19"/>
      <c r="D9" s="497"/>
      <c r="E9" s="97"/>
      <c r="F9" s="97"/>
      <c r="G9" s="97"/>
      <c r="H9" s="97"/>
      <c r="I9" s="97"/>
      <c r="J9" s="496"/>
      <c r="K9" s="496"/>
    </row>
    <row r="10" spans="1:11" s="65" customFormat="1" ht="15.75" customHeight="1">
      <c r="A10" s="29" t="s">
        <v>411</v>
      </c>
      <c r="B10" s="497"/>
      <c r="C10" s="19"/>
      <c r="D10" s="497"/>
      <c r="E10" s="97"/>
      <c r="F10" s="97"/>
      <c r="G10" s="97"/>
      <c r="H10" s="97"/>
      <c r="I10" s="97"/>
      <c r="J10" s="496"/>
      <c r="K10" s="496"/>
    </row>
    <row r="11" spans="1:11" s="65" customFormat="1" ht="7.5" customHeight="1">
      <c r="A11" s="29"/>
      <c r="B11" s="497"/>
      <c r="C11" s="19"/>
      <c r="D11" s="497"/>
      <c r="E11" s="97"/>
      <c r="F11" s="97"/>
      <c r="G11" s="97"/>
      <c r="H11" s="97"/>
      <c r="I11" s="97"/>
      <c r="J11" s="496"/>
      <c r="K11" s="496"/>
    </row>
    <row r="12" spans="1:11" s="21" customFormat="1" ht="15.75">
      <c r="A12" s="35" t="s">
        <v>147</v>
      </c>
      <c r="B12" s="36"/>
      <c r="C12" s="36"/>
      <c r="D12" s="36"/>
      <c r="E12" s="36"/>
      <c r="F12" s="36"/>
      <c r="G12" s="36"/>
      <c r="H12" s="36"/>
      <c r="I12" s="36"/>
    </row>
    <row r="13" spans="1:11" s="65" customFormat="1" ht="6" customHeight="1">
      <c r="A13" s="395"/>
      <c r="B13" s="497"/>
      <c r="C13" s="497"/>
      <c r="D13" s="497"/>
      <c r="E13" s="497"/>
      <c r="F13" s="497"/>
      <c r="G13" s="497"/>
      <c r="H13" s="497"/>
      <c r="I13" s="497"/>
    </row>
    <row r="14" spans="1:11">
      <c r="A14" s="4"/>
      <c r="B14" s="882" t="s">
        <v>5</v>
      </c>
      <c r="C14" s="884" t="s">
        <v>3</v>
      </c>
      <c r="D14" s="886"/>
      <c r="E14" s="5" t="s">
        <v>4</v>
      </c>
      <c r="F14" s="884" t="s">
        <v>16</v>
      </c>
      <c r="G14" s="885"/>
      <c r="H14" s="885"/>
      <c r="I14" s="886"/>
    </row>
    <row r="15" spans="1:11" ht="15.75" customHeight="1" thickBot="1">
      <c r="A15" s="74"/>
      <c r="B15" s="883"/>
      <c r="C15" s="578" t="s">
        <v>371</v>
      </c>
      <c r="D15" s="578" t="s">
        <v>23</v>
      </c>
      <c r="E15" s="75" t="s">
        <v>6</v>
      </c>
      <c r="F15" s="75" t="s">
        <v>24</v>
      </c>
      <c r="G15" s="75" t="s">
        <v>30</v>
      </c>
      <c r="H15" s="75" t="s">
        <v>286</v>
      </c>
      <c r="I15" s="75" t="s">
        <v>515</v>
      </c>
    </row>
    <row r="16" spans="1:11" ht="15.75" thickBot="1">
      <c r="A16" s="577"/>
      <c r="B16" s="579"/>
      <c r="C16" s="580">
        <f>D16-1</f>
        <v>2013</v>
      </c>
      <c r="D16" s="580">
        <f>E16-1</f>
        <v>2014</v>
      </c>
      <c r="E16" s="580">
        <f>ANNEE_N</f>
        <v>2015</v>
      </c>
      <c r="F16" s="580">
        <f>ANNEE_N1</f>
        <v>2016</v>
      </c>
      <c r="G16" s="580">
        <f>IF(ANNEE_N3="",ANNEE_J,ANNEE_N3)</f>
        <v>2018</v>
      </c>
      <c r="H16" s="580">
        <f>ANNEE_J1</f>
        <v>2020</v>
      </c>
      <c r="I16" s="581">
        <f>ANNEE_J3</f>
        <v>2022</v>
      </c>
    </row>
    <row r="17" spans="1:9">
      <c r="A17" s="76" t="s">
        <v>7</v>
      </c>
      <c r="B17" s="77"/>
      <c r="C17" s="78"/>
      <c r="D17" s="78"/>
      <c r="E17" s="78"/>
      <c r="F17" s="78"/>
      <c r="G17" s="78"/>
      <c r="H17" s="78"/>
      <c r="I17" s="79"/>
    </row>
    <row r="18" spans="1:9">
      <c r="A18" s="721" t="s">
        <v>437</v>
      </c>
      <c r="B18" s="6"/>
      <c r="C18" s="719">
        <f>SUBTOTAL(9,C19:C20)</f>
        <v>0</v>
      </c>
      <c r="D18" s="719">
        <f t="shared" ref="D18:I18" si="0">SUBTOTAL(9,D19:D20)</f>
        <v>0</v>
      </c>
      <c r="E18" s="719">
        <f t="shared" si="0"/>
        <v>0</v>
      </c>
      <c r="F18" s="719">
        <f t="shared" si="0"/>
        <v>0</v>
      </c>
      <c r="G18" s="719">
        <f t="shared" si="0"/>
        <v>0</v>
      </c>
      <c r="H18" s="719">
        <f t="shared" si="0"/>
        <v>0</v>
      </c>
      <c r="I18" s="720">
        <f t="shared" si="0"/>
        <v>0</v>
      </c>
    </row>
    <row r="19" spans="1:9">
      <c r="A19" s="722" t="s">
        <v>435</v>
      </c>
      <c r="B19" s="6"/>
      <c r="C19" s="6"/>
      <c r="D19" s="6"/>
      <c r="E19" s="6"/>
      <c r="F19" s="6"/>
      <c r="G19" s="6"/>
      <c r="H19" s="6"/>
      <c r="I19" s="81"/>
    </row>
    <row r="20" spans="1:9">
      <c r="A20" s="722" t="s">
        <v>451</v>
      </c>
      <c r="B20" s="6"/>
      <c r="C20" s="6"/>
      <c r="D20" s="6"/>
      <c r="E20" s="6"/>
      <c r="F20" s="6"/>
      <c r="G20" s="6"/>
      <c r="H20" s="6"/>
      <c r="I20" s="81"/>
    </row>
    <row r="21" spans="1:9" ht="12.75" customHeight="1">
      <c r="A21" s="721" t="s">
        <v>438</v>
      </c>
      <c r="B21" s="6"/>
      <c r="C21" s="719">
        <f>SUBTOTAL(9,C22:C23)</f>
        <v>0</v>
      </c>
      <c r="D21" s="719">
        <f t="shared" ref="D21:I21" si="1">SUBTOTAL(9,D22:D23)</f>
        <v>0</v>
      </c>
      <c r="E21" s="719">
        <f t="shared" si="1"/>
        <v>0</v>
      </c>
      <c r="F21" s="719">
        <f t="shared" si="1"/>
        <v>0</v>
      </c>
      <c r="G21" s="719">
        <f t="shared" si="1"/>
        <v>0</v>
      </c>
      <c r="H21" s="719">
        <f t="shared" si="1"/>
        <v>0</v>
      </c>
      <c r="I21" s="720">
        <f t="shared" si="1"/>
        <v>0</v>
      </c>
    </row>
    <row r="22" spans="1:9">
      <c r="A22" s="722" t="s">
        <v>435</v>
      </c>
      <c r="B22" s="6"/>
      <c r="C22" s="6"/>
      <c r="D22" s="6"/>
      <c r="E22" s="6"/>
      <c r="F22" s="6"/>
      <c r="G22" s="6"/>
      <c r="H22" s="6"/>
      <c r="I22" s="81"/>
    </row>
    <row r="23" spans="1:9">
      <c r="A23" s="722" t="s">
        <v>451</v>
      </c>
      <c r="B23" s="6"/>
      <c r="C23" s="6"/>
      <c r="D23" s="6"/>
      <c r="E23" s="6"/>
      <c r="F23" s="6"/>
      <c r="G23" s="6"/>
      <c r="H23" s="6"/>
      <c r="I23" s="81"/>
    </row>
    <row r="24" spans="1:9">
      <c r="A24" s="721" t="s">
        <v>439</v>
      </c>
      <c r="B24" s="6"/>
      <c r="C24" s="719">
        <f>SUBTOTAL(9,C25:C26)</f>
        <v>0</v>
      </c>
      <c r="D24" s="719">
        <f t="shared" ref="D24:I24" si="2">SUBTOTAL(9,D25:D26)</f>
        <v>0</v>
      </c>
      <c r="E24" s="719">
        <f t="shared" si="2"/>
        <v>0</v>
      </c>
      <c r="F24" s="719">
        <f t="shared" si="2"/>
        <v>0</v>
      </c>
      <c r="G24" s="719">
        <f t="shared" si="2"/>
        <v>0</v>
      </c>
      <c r="H24" s="719">
        <f t="shared" si="2"/>
        <v>0</v>
      </c>
      <c r="I24" s="720">
        <f t="shared" si="2"/>
        <v>0</v>
      </c>
    </row>
    <row r="25" spans="1:9">
      <c r="A25" s="722" t="s">
        <v>435</v>
      </c>
      <c r="B25" s="6"/>
      <c r="C25" s="6"/>
      <c r="D25" s="6"/>
      <c r="E25" s="6"/>
      <c r="F25" s="6"/>
      <c r="G25" s="6"/>
      <c r="H25" s="6"/>
      <c r="I25" s="81"/>
    </row>
    <row r="26" spans="1:9">
      <c r="A26" s="722" t="s">
        <v>451</v>
      </c>
      <c r="B26" s="6"/>
      <c r="C26" s="6"/>
      <c r="D26" s="6"/>
      <c r="E26" s="6"/>
      <c r="F26" s="6"/>
      <c r="G26" s="6"/>
      <c r="H26" s="6"/>
      <c r="I26" s="81"/>
    </row>
    <row r="27" spans="1:9">
      <c r="A27" s="721" t="s">
        <v>440</v>
      </c>
      <c r="B27" s="6"/>
      <c r="C27" s="719">
        <f>SUBTOTAL(9,C28:C29)</f>
        <v>0</v>
      </c>
      <c r="D27" s="719">
        <f t="shared" ref="D27:I27" si="3">SUBTOTAL(9,D28:D29)</f>
        <v>0</v>
      </c>
      <c r="E27" s="719">
        <f t="shared" si="3"/>
        <v>0</v>
      </c>
      <c r="F27" s="719">
        <f t="shared" si="3"/>
        <v>0</v>
      </c>
      <c r="G27" s="719">
        <f t="shared" si="3"/>
        <v>0</v>
      </c>
      <c r="H27" s="719">
        <f t="shared" si="3"/>
        <v>0</v>
      </c>
      <c r="I27" s="720">
        <f t="shared" si="3"/>
        <v>0</v>
      </c>
    </row>
    <row r="28" spans="1:9">
      <c r="A28" s="722" t="s">
        <v>435</v>
      </c>
      <c r="B28" s="6"/>
      <c r="C28" s="6"/>
      <c r="D28" s="6"/>
      <c r="E28" s="6"/>
      <c r="F28" s="6"/>
      <c r="G28" s="6"/>
      <c r="H28" s="6"/>
      <c r="I28" s="81"/>
    </row>
    <row r="29" spans="1:9">
      <c r="A29" s="722" t="s">
        <v>451</v>
      </c>
      <c r="B29" s="6"/>
      <c r="C29" s="6"/>
      <c r="D29" s="6"/>
      <c r="E29" s="6"/>
      <c r="F29" s="6"/>
      <c r="G29" s="6"/>
      <c r="H29" s="6"/>
      <c r="I29" s="81"/>
    </row>
    <row r="30" spans="1:9">
      <c r="A30" s="723" t="s">
        <v>441</v>
      </c>
      <c r="B30" s="6"/>
      <c r="C30" s="719">
        <f>SUBTOTAL(9,C31:C32)</f>
        <v>0</v>
      </c>
      <c r="D30" s="719">
        <f t="shared" ref="D30:I30" si="4">SUBTOTAL(9,D31:D32)</f>
        <v>0</v>
      </c>
      <c r="E30" s="719">
        <f t="shared" si="4"/>
        <v>0</v>
      </c>
      <c r="F30" s="719">
        <f t="shared" si="4"/>
        <v>0</v>
      </c>
      <c r="G30" s="719">
        <f t="shared" si="4"/>
        <v>0</v>
      </c>
      <c r="H30" s="719">
        <f t="shared" si="4"/>
        <v>0</v>
      </c>
      <c r="I30" s="720">
        <f t="shared" si="4"/>
        <v>0</v>
      </c>
    </row>
    <row r="31" spans="1:9">
      <c r="A31" s="722" t="s">
        <v>435</v>
      </c>
      <c r="B31" s="6"/>
      <c r="C31" s="6"/>
      <c r="D31" s="6"/>
      <c r="E31" s="6"/>
      <c r="F31" s="6"/>
      <c r="G31" s="6"/>
      <c r="H31" s="6"/>
      <c r="I31" s="81"/>
    </row>
    <row r="32" spans="1:9">
      <c r="A32" s="722" t="s">
        <v>451</v>
      </c>
      <c r="B32" s="6"/>
      <c r="C32" s="6"/>
      <c r="D32" s="6"/>
      <c r="E32" s="6"/>
      <c r="F32" s="6"/>
      <c r="G32" s="6"/>
      <c r="H32" s="6"/>
      <c r="I32" s="81"/>
    </row>
    <row r="33" spans="1:9">
      <c r="A33" s="723" t="s">
        <v>442</v>
      </c>
      <c r="B33" s="6"/>
      <c r="C33" s="719">
        <f>SUBTOTAL(9,C34:C35)</f>
        <v>0</v>
      </c>
      <c r="D33" s="719">
        <f t="shared" ref="D33:I33" si="5">SUBTOTAL(9,D34:D35)</f>
        <v>0</v>
      </c>
      <c r="E33" s="719">
        <f t="shared" si="5"/>
        <v>0</v>
      </c>
      <c r="F33" s="719">
        <f t="shared" si="5"/>
        <v>0</v>
      </c>
      <c r="G33" s="719">
        <f t="shared" si="5"/>
        <v>0</v>
      </c>
      <c r="H33" s="719">
        <f t="shared" si="5"/>
        <v>0</v>
      </c>
      <c r="I33" s="720">
        <f t="shared" si="5"/>
        <v>0</v>
      </c>
    </row>
    <row r="34" spans="1:9">
      <c r="A34" s="722" t="s">
        <v>435</v>
      </c>
      <c r="B34" s="6"/>
      <c r="C34" s="6"/>
      <c r="D34" s="6"/>
      <c r="E34" s="6"/>
      <c r="F34" s="6"/>
      <c r="G34" s="6"/>
      <c r="H34" s="6"/>
      <c r="I34" s="81"/>
    </row>
    <row r="35" spans="1:9">
      <c r="A35" s="722" t="s">
        <v>451</v>
      </c>
      <c r="B35" s="6"/>
      <c r="C35" s="6"/>
      <c r="D35" s="6"/>
      <c r="E35" s="6"/>
      <c r="F35" s="6"/>
      <c r="G35" s="6"/>
      <c r="H35" s="6"/>
      <c r="I35" s="81"/>
    </row>
    <row r="36" spans="1:9">
      <c r="A36" s="723" t="s">
        <v>443</v>
      </c>
      <c r="B36" s="6"/>
      <c r="C36" s="719">
        <f>SUBTOTAL(9,C37:C38)</f>
        <v>0</v>
      </c>
      <c r="D36" s="719">
        <f t="shared" ref="D36:I36" si="6">SUBTOTAL(9,D37:D38)</f>
        <v>0</v>
      </c>
      <c r="E36" s="719">
        <f t="shared" si="6"/>
        <v>0</v>
      </c>
      <c r="F36" s="719">
        <f t="shared" si="6"/>
        <v>0</v>
      </c>
      <c r="G36" s="719">
        <f t="shared" si="6"/>
        <v>0</v>
      </c>
      <c r="H36" s="719">
        <f t="shared" si="6"/>
        <v>0</v>
      </c>
      <c r="I36" s="720">
        <f t="shared" si="6"/>
        <v>0</v>
      </c>
    </row>
    <row r="37" spans="1:9">
      <c r="A37" s="722" t="s">
        <v>435</v>
      </c>
      <c r="B37" s="6"/>
      <c r="C37" s="6"/>
      <c r="D37" s="6"/>
      <c r="E37" s="6"/>
      <c r="F37" s="6"/>
      <c r="G37" s="6"/>
      <c r="H37" s="6"/>
      <c r="I37" s="81"/>
    </row>
    <row r="38" spans="1:9">
      <c r="A38" s="722" t="s">
        <v>451</v>
      </c>
      <c r="B38" s="6"/>
      <c r="C38" s="6"/>
      <c r="D38" s="6"/>
      <c r="E38" s="6"/>
      <c r="F38" s="6"/>
      <c r="G38" s="6"/>
      <c r="H38" s="6"/>
      <c r="I38" s="81"/>
    </row>
    <row r="39" spans="1:9">
      <c r="A39" s="721" t="s">
        <v>8</v>
      </c>
      <c r="B39" s="6"/>
      <c r="C39" s="719">
        <f>SUBTOTAL(9,C40:C41)</f>
        <v>0</v>
      </c>
      <c r="D39" s="719">
        <f t="shared" ref="D39:I39" si="7">SUBTOTAL(9,D40:D41)</f>
        <v>0</v>
      </c>
      <c r="E39" s="719">
        <f t="shared" si="7"/>
        <v>0</v>
      </c>
      <c r="F39" s="719">
        <f t="shared" si="7"/>
        <v>0</v>
      </c>
      <c r="G39" s="719">
        <f t="shared" si="7"/>
        <v>0</v>
      </c>
      <c r="H39" s="719">
        <f t="shared" si="7"/>
        <v>0</v>
      </c>
      <c r="I39" s="720">
        <f t="shared" si="7"/>
        <v>0</v>
      </c>
    </row>
    <row r="40" spans="1:9">
      <c r="A40" s="722" t="s">
        <v>435</v>
      </c>
      <c r="B40" s="6"/>
      <c r="C40" s="6"/>
      <c r="D40" s="6"/>
      <c r="E40" s="6"/>
      <c r="F40" s="6"/>
      <c r="G40" s="6"/>
      <c r="H40" s="6"/>
      <c r="I40" s="81"/>
    </row>
    <row r="41" spans="1:9" ht="15.75" customHeight="1">
      <c r="A41" s="722" t="s">
        <v>451</v>
      </c>
      <c r="B41" s="6"/>
      <c r="C41" s="6"/>
      <c r="D41" s="6"/>
      <c r="E41" s="6"/>
      <c r="F41" s="6"/>
      <c r="G41" s="6"/>
      <c r="H41" s="6"/>
      <c r="I41" s="81"/>
    </row>
    <row r="42" spans="1:9">
      <c r="A42" s="853" t="s">
        <v>125</v>
      </c>
      <c r="B42" s="867"/>
      <c r="C42" s="867"/>
      <c r="D42" s="867"/>
      <c r="E42" s="867"/>
      <c r="F42" s="867"/>
      <c r="G42" s="867"/>
      <c r="H42" s="867"/>
      <c r="I42" s="880"/>
    </row>
    <row r="43" spans="1:9" ht="18" customHeight="1">
      <c r="A43" s="82" t="s">
        <v>9</v>
      </c>
      <c r="B43" s="7"/>
      <c r="C43" s="7">
        <f>SUBTOTAL(9,C18:C41)</f>
        <v>0</v>
      </c>
      <c r="D43" s="7">
        <f t="shared" ref="D43:I43" si="8">SUM(D18:D41)</f>
        <v>0</v>
      </c>
      <c r="E43" s="7">
        <f t="shared" si="8"/>
        <v>0</v>
      </c>
      <c r="F43" s="7">
        <f t="shared" si="8"/>
        <v>0</v>
      </c>
      <c r="G43" s="7">
        <f t="shared" si="8"/>
        <v>0</v>
      </c>
      <c r="H43" s="7">
        <f t="shared" si="8"/>
        <v>0</v>
      </c>
      <c r="I43" s="83">
        <f t="shared" si="8"/>
        <v>0</v>
      </c>
    </row>
    <row r="44" spans="1:9" ht="15.75" thickBot="1">
      <c r="A44" s="16" t="s">
        <v>124</v>
      </c>
      <c r="B44" s="84"/>
      <c r="C44" s="84"/>
      <c r="D44" s="84"/>
      <c r="E44" s="84"/>
      <c r="F44" s="84"/>
      <c r="G44" s="84"/>
      <c r="H44" s="84"/>
      <c r="I44" s="85"/>
    </row>
    <row r="45" spans="1:9" ht="15.75" thickBot="1">
      <c r="A45" s="73"/>
      <c r="B45" s="94"/>
      <c r="C45" s="94"/>
      <c r="D45" s="94"/>
      <c r="E45" s="94"/>
      <c r="F45" s="94"/>
      <c r="G45" s="94"/>
      <c r="H45" s="94"/>
      <c r="I45" s="93"/>
    </row>
    <row r="46" spans="1:9">
      <c r="A46" s="89" t="s">
        <v>10</v>
      </c>
      <c r="B46" s="90"/>
      <c r="C46" s="78"/>
      <c r="D46" s="78"/>
      <c r="E46" s="78"/>
      <c r="F46" s="78"/>
      <c r="G46" s="78"/>
      <c r="H46" s="78"/>
      <c r="I46" s="79"/>
    </row>
    <row r="47" spans="1:9" ht="23.25">
      <c r="A47" s="736" t="s">
        <v>452</v>
      </c>
      <c r="B47" s="733" t="s">
        <v>436</v>
      </c>
      <c r="C47" s="733">
        <f>SUM(C48:C51)</f>
        <v>0</v>
      </c>
      <c r="D47" s="733">
        <f t="shared" ref="D47:I47" si="9">SUM(D48:D51)</f>
        <v>0</v>
      </c>
      <c r="E47" s="733">
        <f t="shared" si="9"/>
        <v>0</v>
      </c>
      <c r="F47" s="733">
        <f t="shared" si="9"/>
        <v>0</v>
      </c>
      <c r="G47" s="733">
        <f t="shared" si="9"/>
        <v>0</v>
      </c>
      <c r="H47" s="733">
        <f t="shared" si="9"/>
        <v>0</v>
      </c>
      <c r="I47" s="733">
        <f t="shared" si="9"/>
        <v>0</v>
      </c>
    </row>
    <row r="48" spans="1:9" ht="22.5">
      <c r="A48" s="726" t="s">
        <v>453</v>
      </c>
      <c r="B48" s="6"/>
      <c r="C48" s="6">
        <f>0</f>
        <v>0</v>
      </c>
      <c r="D48" s="6">
        <v>0</v>
      </c>
      <c r="E48" s="6">
        <v>0</v>
      </c>
      <c r="F48" s="6">
        <v>0</v>
      </c>
      <c r="G48" s="6">
        <v>0</v>
      </c>
      <c r="H48" s="6">
        <v>0</v>
      </c>
      <c r="I48" s="81">
        <v>0</v>
      </c>
    </row>
    <row r="49" spans="1:17" ht="36.75" customHeight="1">
      <c r="A49" s="725" t="s">
        <v>454</v>
      </c>
      <c r="B49" s="6"/>
      <c r="C49" s="6">
        <v>0</v>
      </c>
      <c r="D49" s="6">
        <v>0</v>
      </c>
      <c r="E49" s="6">
        <v>0</v>
      </c>
      <c r="F49" s="6">
        <v>0</v>
      </c>
      <c r="G49" s="6">
        <v>0</v>
      </c>
      <c r="H49" s="6">
        <v>0</v>
      </c>
      <c r="I49" s="81">
        <v>0</v>
      </c>
    </row>
    <row r="50" spans="1:17" ht="36" customHeight="1">
      <c r="A50" s="725" t="s">
        <v>455</v>
      </c>
      <c r="B50" s="6"/>
      <c r="C50" s="6">
        <v>0</v>
      </c>
      <c r="D50" s="6">
        <v>0</v>
      </c>
      <c r="E50" s="6">
        <v>0</v>
      </c>
      <c r="F50" s="6">
        <v>0</v>
      </c>
      <c r="G50" s="6">
        <v>0</v>
      </c>
      <c r="H50" s="6">
        <v>0</v>
      </c>
      <c r="I50" s="81">
        <v>0</v>
      </c>
    </row>
    <row r="51" spans="1:17" ht="22.5">
      <c r="A51" s="727" t="s">
        <v>456</v>
      </c>
      <c r="B51" s="6"/>
      <c r="C51" s="6">
        <v>0</v>
      </c>
      <c r="D51" s="6">
        <v>0</v>
      </c>
      <c r="E51" s="6">
        <v>0</v>
      </c>
      <c r="F51" s="6">
        <v>0</v>
      </c>
      <c r="G51" s="6">
        <v>0</v>
      </c>
      <c r="H51" s="6">
        <v>0</v>
      </c>
      <c r="I51" s="81">
        <v>0</v>
      </c>
    </row>
    <row r="52" spans="1:17" s="22" customFormat="1" ht="12.75">
      <c r="A52" s="729" t="s">
        <v>457</v>
      </c>
      <c r="B52" s="730"/>
      <c r="C52" s="730" t="str">
        <f>IF(SUM(C48:C51)=C43,"ok","ERREUR")</f>
        <v>ok</v>
      </c>
      <c r="D52" s="730" t="str">
        <f t="shared" ref="D52:J52" si="10">IF(SUM(D48:D51)=D43,"ok","ERREUR")</f>
        <v>ok</v>
      </c>
      <c r="E52" s="730" t="str">
        <f t="shared" si="10"/>
        <v>ok</v>
      </c>
      <c r="F52" s="730" t="str">
        <f t="shared" si="10"/>
        <v>ok</v>
      </c>
      <c r="G52" s="730" t="str">
        <f t="shared" si="10"/>
        <v>ok</v>
      </c>
      <c r="H52" s="730" t="str">
        <f t="shared" si="10"/>
        <v>ok</v>
      </c>
      <c r="I52" s="730" t="str">
        <f t="shared" si="10"/>
        <v>ok</v>
      </c>
      <c r="J52" s="728" t="str">
        <f t="shared" si="10"/>
        <v>ok</v>
      </c>
      <c r="K52" s="65"/>
      <c r="L52" s="65"/>
      <c r="M52" s="65"/>
      <c r="N52" s="65"/>
      <c r="O52" s="65"/>
      <c r="P52" s="65"/>
      <c r="Q52" s="65"/>
    </row>
    <row r="53" spans="1:17" ht="18" customHeight="1">
      <c r="A53" s="853"/>
      <c r="B53" s="854"/>
      <c r="C53" s="854"/>
      <c r="D53" s="854"/>
      <c r="E53" s="854"/>
      <c r="F53" s="854"/>
      <c r="G53" s="854"/>
      <c r="H53" s="854"/>
      <c r="I53" s="856"/>
      <c r="J53" s="114"/>
      <c r="K53" s="114"/>
      <c r="L53" s="114"/>
      <c r="M53" s="114"/>
      <c r="N53" s="114"/>
      <c r="O53" s="114"/>
      <c r="P53" s="114"/>
      <c r="Q53" s="114"/>
    </row>
    <row r="54" spans="1:17" ht="15" customHeight="1">
      <c r="A54" s="732" t="s">
        <v>458</v>
      </c>
      <c r="B54" s="733" t="s">
        <v>471</v>
      </c>
      <c r="C54" s="733">
        <f>SUM(C55:C66)</f>
        <v>0</v>
      </c>
      <c r="D54" s="733">
        <f t="shared" ref="D54:I54" si="11">SUM(D55:D66)</f>
        <v>0</v>
      </c>
      <c r="E54" s="733">
        <f t="shared" si="11"/>
        <v>0</v>
      </c>
      <c r="F54" s="733">
        <f t="shared" si="11"/>
        <v>0</v>
      </c>
      <c r="G54" s="733">
        <f t="shared" si="11"/>
        <v>0</v>
      </c>
      <c r="H54" s="733">
        <f t="shared" si="11"/>
        <v>0</v>
      </c>
      <c r="I54" s="733">
        <f t="shared" si="11"/>
        <v>0</v>
      </c>
      <c r="J54" s="114"/>
      <c r="K54" s="114"/>
      <c r="L54" s="114"/>
      <c r="M54" s="114"/>
      <c r="N54" s="114"/>
      <c r="O54" s="114"/>
      <c r="P54" s="114"/>
      <c r="Q54" s="114"/>
    </row>
    <row r="55" spans="1:17" ht="15" customHeight="1">
      <c r="A55" s="72" t="s">
        <v>459</v>
      </c>
      <c r="B55" s="6"/>
      <c r="C55" s="6">
        <f>0</f>
        <v>0</v>
      </c>
      <c r="D55" s="6">
        <v>0</v>
      </c>
      <c r="E55" s="6">
        <v>0</v>
      </c>
      <c r="F55" s="6">
        <v>0</v>
      </c>
      <c r="G55" s="6">
        <v>0</v>
      </c>
      <c r="H55" s="6">
        <v>0</v>
      </c>
      <c r="I55" s="81">
        <v>0</v>
      </c>
      <c r="J55" s="114"/>
      <c r="K55" s="114"/>
      <c r="L55" s="114"/>
      <c r="M55" s="114"/>
      <c r="N55" s="114"/>
      <c r="O55" s="114"/>
      <c r="P55" s="114"/>
      <c r="Q55" s="114"/>
    </row>
    <row r="56" spans="1:17" ht="27.75" customHeight="1">
      <c r="A56" s="72" t="s">
        <v>460</v>
      </c>
      <c r="B56" s="6"/>
      <c r="C56" s="6"/>
      <c r="D56" s="6"/>
      <c r="E56" s="6"/>
      <c r="F56" s="6"/>
      <c r="G56" s="6"/>
      <c r="H56" s="6"/>
      <c r="I56" s="81"/>
      <c r="J56" s="114"/>
      <c r="K56" s="114"/>
      <c r="L56" s="114"/>
      <c r="M56" s="114"/>
      <c r="N56" s="114"/>
      <c r="O56" s="114"/>
      <c r="P56" s="114"/>
      <c r="Q56" s="114"/>
    </row>
    <row r="57" spans="1:17" ht="15" customHeight="1">
      <c r="A57" s="72" t="s">
        <v>461</v>
      </c>
      <c r="B57" s="6"/>
      <c r="C57" s="6"/>
      <c r="D57" s="6"/>
      <c r="E57" s="6"/>
      <c r="F57" s="6"/>
      <c r="G57" s="6"/>
      <c r="H57" s="6"/>
      <c r="I57" s="81"/>
      <c r="J57" s="114"/>
      <c r="K57" s="114"/>
      <c r="L57" s="114"/>
      <c r="M57" s="114"/>
      <c r="N57" s="114"/>
      <c r="O57" s="114"/>
      <c r="P57" s="114"/>
      <c r="Q57" s="114"/>
    </row>
    <row r="58" spans="1:17" ht="12.75" customHeight="1">
      <c r="A58" s="72" t="s">
        <v>462</v>
      </c>
      <c r="B58" s="6"/>
      <c r="C58" s="6"/>
      <c r="D58" s="6"/>
      <c r="E58" s="6"/>
      <c r="F58" s="6"/>
      <c r="G58" s="6"/>
      <c r="H58" s="6"/>
      <c r="I58" s="81"/>
      <c r="J58" s="114"/>
      <c r="K58" s="114"/>
      <c r="L58" s="114"/>
      <c r="M58" s="114"/>
      <c r="N58" s="114"/>
      <c r="O58" s="114"/>
      <c r="P58" s="114"/>
      <c r="Q58" s="114"/>
    </row>
    <row r="59" spans="1:17" ht="15" customHeight="1">
      <c r="A59" s="72" t="s">
        <v>463</v>
      </c>
      <c r="B59" s="6"/>
      <c r="C59" s="6"/>
      <c r="D59" s="6"/>
      <c r="E59" s="6"/>
      <c r="F59" s="6"/>
      <c r="G59" s="6"/>
      <c r="H59" s="6"/>
      <c r="I59" s="81"/>
      <c r="J59" s="114"/>
      <c r="K59" s="114"/>
      <c r="L59" s="114"/>
      <c r="M59" s="114"/>
      <c r="N59" s="114"/>
      <c r="O59" s="114"/>
      <c r="P59" s="114"/>
      <c r="Q59" s="114"/>
    </row>
    <row r="60" spans="1:17" ht="28.5" customHeight="1">
      <c r="A60" s="72" t="s">
        <v>464</v>
      </c>
      <c r="B60" s="6"/>
      <c r="C60" s="6"/>
      <c r="D60" s="6"/>
      <c r="E60" s="6"/>
      <c r="F60" s="6"/>
      <c r="G60" s="6"/>
      <c r="H60" s="6"/>
      <c r="I60" s="81"/>
      <c r="J60" s="114"/>
      <c r="K60" s="114"/>
      <c r="L60" s="114"/>
      <c r="M60" s="114"/>
      <c r="N60" s="114"/>
      <c r="O60" s="114"/>
      <c r="P60" s="114"/>
      <c r="Q60" s="114"/>
    </row>
    <row r="61" spans="1:17" ht="27.75" customHeight="1">
      <c r="A61" s="72" t="s">
        <v>465</v>
      </c>
      <c r="B61" s="6"/>
      <c r="C61" s="6"/>
      <c r="D61" s="6"/>
      <c r="E61" s="6"/>
      <c r="F61" s="6"/>
      <c r="G61" s="6"/>
      <c r="H61" s="6"/>
      <c r="I61" s="81"/>
      <c r="J61" s="114"/>
      <c r="K61" s="114"/>
      <c r="L61" s="114"/>
      <c r="M61" s="114"/>
      <c r="N61" s="114"/>
      <c r="O61" s="114"/>
      <c r="P61" s="114"/>
      <c r="Q61" s="114"/>
    </row>
    <row r="62" spans="1:17" ht="26.25" customHeight="1">
      <c r="A62" s="734" t="s">
        <v>466</v>
      </c>
      <c r="B62" s="6"/>
      <c r="C62" s="6"/>
      <c r="D62" s="6"/>
      <c r="E62" s="6"/>
      <c r="F62" s="6"/>
      <c r="G62" s="6"/>
      <c r="H62" s="6"/>
      <c r="I62" s="81"/>
      <c r="J62" s="114"/>
      <c r="K62" s="114"/>
      <c r="L62" s="114"/>
      <c r="M62" s="114"/>
      <c r="N62" s="114"/>
      <c r="O62" s="114"/>
      <c r="P62" s="114"/>
      <c r="Q62" s="114"/>
    </row>
    <row r="63" spans="1:17" ht="23.25" customHeight="1">
      <c r="A63" s="734" t="s">
        <v>467</v>
      </c>
      <c r="B63" s="6"/>
      <c r="C63" s="6"/>
      <c r="D63" s="6"/>
      <c r="E63" s="6"/>
      <c r="F63" s="6"/>
      <c r="G63" s="6"/>
      <c r="H63" s="6"/>
      <c r="I63" s="81"/>
      <c r="J63" s="114"/>
      <c r="K63" s="114"/>
      <c r="L63" s="114"/>
      <c r="M63" s="114"/>
      <c r="N63" s="114"/>
      <c r="O63" s="114"/>
      <c r="P63" s="114"/>
      <c r="Q63" s="114"/>
    </row>
    <row r="64" spans="1:17" ht="24" customHeight="1">
      <c r="A64" s="735" t="s">
        <v>468</v>
      </c>
      <c r="B64" s="6"/>
      <c r="C64" s="6"/>
      <c r="D64" s="6"/>
      <c r="E64" s="6"/>
      <c r="F64" s="6"/>
      <c r="G64" s="6"/>
      <c r="H64" s="6"/>
      <c r="I64" s="81"/>
      <c r="J64" s="114"/>
      <c r="K64" s="114"/>
      <c r="L64" s="114"/>
      <c r="M64" s="114"/>
      <c r="N64" s="114"/>
      <c r="O64" s="114"/>
      <c r="P64" s="114"/>
      <c r="Q64" s="114"/>
    </row>
    <row r="65" spans="1:17">
      <c r="A65" s="734" t="s">
        <v>469</v>
      </c>
      <c r="B65" s="6"/>
      <c r="C65" s="6"/>
      <c r="D65" s="6"/>
      <c r="E65" s="6"/>
      <c r="F65" s="6"/>
      <c r="G65" s="6"/>
      <c r="H65" s="6"/>
      <c r="I65" s="81"/>
    </row>
    <row r="66" spans="1:17" ht="15" customHeight="1">
      <c r="A66" s="731" t="s">
        <v>470</v>
      </c>
      <c r="B66" s="6"/>
      <c r="C66" s="6"/>
      <c r="D66" s="6"/>
      <c r="E66" s="6"/>
      <c r="F66" s="6"/>
      <c r="G66" s="6"/>
      <c r="H66" s="6"/>
      <c r="I66" s="81"/>
    </row>
    <row r="67" spans="1:17">
      <c r="A67" s="732" t="s">
        <v>472</v>
      </c>
      <c r="B67" s="733" t="s">
        <v>475</v>
      </c>
      <c r="C67" s="733">
        <f>SUM(C71:C82)</f>
        <v>2013</v>
      </c>
      <c r="D67" s="733">
        <f t="shared" ref="D67" si="12">SUM(D71:D82)</f>
        <v>2014</v>
      </c>
      <c r="E67" s="733">
        <f t="shared" ref="E67" si="13">SUM(E71:E82)</f>
        <v>2015</v>
      </c>
      <c r="F67" s="733">
        <f t="shared" ref="F67" si="14">SUM(F71:F82)</f>
        <v>2016</v>
      </c>
      <c r="G67" s="733">
        <f t="shared" ref="G67" si="15">SUM(G71:G82)</f>
        <v>2017</v>
      </c>
      <c r="H67" s="733">
        <f t="shared" ref="H67" si="16">SUM(H71:H82)</f>
        <v>2018</v>
      </c>
      <c r="I67" s="733">
        <f t="shared" ref="I67" si="17">SUM(I71:I82)</f>
        <v>2020</v>
      </c>
    </row>
    <row r="68" spans="1:17">
      <c r="A68" s="740" t="s">
        <v>473</v>
      </c>
      <c r="B68" s="728"/>
      <c r="C68" s="728"/>
      <c r="D68" s="728"/>
      <c r="E68" s="728"/>
      <c r="F68" s="728"/>
      <c r="G68" s="728"/>
      <c r="H68" s="728"/>
      <c r="I68" s="728"/>
    </row>
    <row r="69" spans="1:17">
      <c r="A69" s="741" t="s">
        <v>474</v>
      </c>
      <c r="B69" s="742"/>
      <c r="C69" s="742"/>
      <c r="D69" s="742"/>
      <c r="E69" s="742"/>
      <c r="F69" s="742"/>
      <c r="G69" s="742"/>
      <c r="H69" s="742"/>
      <c r="I69" s="742"/>
      <c r="J69" s="737"/>
    </row>
    <row r="70" spans="1:17">
      <c r="A70" s="743"/>
      <c r="B70" s="743"/>
      <c r="C70" s="743"/>
      <c r="D70" s="743"/>
      <c r="E70" s="743"/>
      <c r="F70" s="743"/>
      <c r="G70" s="743"/>
      <c r="H70" s="743"/>
      <c r="I70" s="743"/>
    </row>
    <row r="71" spans="1:17" ht="15.75">
      <c r="A71" s="35" t="s">
        <v>126</v>
      </c>
      <c r="B71" s="36"/>
      <c r="C71" s="36"/>
      <c r="D71" s="36"/>
      <c r="E71" s="36"/>
      <c r="F71" s="36"/>
      <c r="G71" s="36"/>
      <c r="H71" s="36"/>
      <c r="I71" s="36"/>
    </row>
    <row r="72" spans="1:17" ht="18.75" customHeight="1">
      <c r="A72" s="70"/>
      <c r="B72" s="71"/>
      <c r="C72" s="71"/>
      <c r="D72" s="71"/>
      <c r="E72" s="71"/>
      <c r="F72" s="71"/>
      <c r="G72" s="71"/>
      <c r="H72" s="71"/>
      <c r="I72" s="71"/>
    </row>
    <row r="73" spans="1:17" ht="17.25" customHeight="1">
      <c r="A73" s="14" t="s">
        <v>152</v>
      </c>
      <c r="B73" s="3"/>
      <c r="C73" s="884" t="s">
        <v>3</v>
      </c>
      <c r="D73" s="886"/>
      <c r="E73" s="5" t="s">
        <v>4</v>
      </c>
      <c r="F73" s="884" t="s">
        <v>16</v>
      </c>
      <c r="G73" s="885"/>
      <c r="H73" s="885"/>
      <c r="I73" s="886"/>
    </row>
    <row r="74" spans="1:17" ht="14.25" customHeight="1">
      <c r="A74" s="14"/>
      <c r="B74" s="3"/>
      <c r="C74" s="578" t="s">
        <v>371</v>
      </c>
      <c r="D74" s="578" t="s">
        <v>23</v>
      </c>
      <c r="E74" s="75" t="s">
        <v>6</v>
      </c>
      <c r="F74" s="75" t="s">
        <v>24</v>
      </c>
      <c r="G74" s="75" t="s">
        <v>25</v>
      </c>
      <c r="H74" s="75" t="str">
        <f>IF(ANNEE_N3="","J","N+3")</f>
        <v>N+3</v>
      </c>
      <c r="I74" s="75" t="str">
        <f>IF(ANNEE_N3="","J+1","J")</f>
        <v>J</v>
      </c>
    </row>
    <row r="75" spans="1:17" ht="15" customHeight="1" thickBot="1">
      <c r="A75" s="14"/>
      <c r="B75" s="3"/>
      <c r="C75" s="580">
        <f>D75-1</f>
        <v>2013</v>
      </c>
      <c r="D75" s="580">
        <f>E75-1</f>
        <v>2014</v>
      </c>
      <c r="E75" s="580">
        <f>ANNEE_N</f>
        <v>2015</v>
      </c>
      <c r="F75" s="580">
        <f>ANNEE_N1</f>
        <v>2016</v>
      </c>
      <c r="G75" s="580">
        <f>ANNEE_N2</f>
        <v>2017</v>
      </c>
      <c r="H75" s="580">
        <f>IF(ANNEE_N3="",ANNEE_J,ANNEE_N3)</f>
        <v>2018</v>
      </c>
      <c r="I75" s="581">
        <f>IF(ANNEE_N3="",ANNEE_J,ANNEE_J1)</f>
        <v>2020</v>
      </c>
      <c r="J75" s="114"/>
      <c r="K75" s="114"/>
      <c r="L75" s="114"/>
      <c r="M75" s="114"/>
      <c r="N75" s="114"/>
      <c r="O75" s="114"/>
      <c r="P75" s="114"/>
      <c r="Q75" s="114"/>
    </row>
    <row r="76" spans="1:17" ht="15.75" customHeight="1">
      <c r="A76" s="9" t="s">
        <v>17</v>
      </c>
      <c r="B76" s="15"/>
      <c r="C76" s="10"/>
      <c r="D76" s="10"/>
      <c r="E76" s="10"/>
      <c r="F76" s="10"/>
      <c r="G76" s="17"/>
      <c r="H76" s="17"/>
      <c r="I76" s="17"/>
      <c r="J76" s="114"/>
      <c r="K76" s="114"/>
      <c r="L76" s="114"/>
      <c r="M76" s="114"/>
      <c r="N76" s="114"/>
      <c r="O76" s="114"/>
      <c r="P76" s="114"/>
      <c r="Q76" s="114"/>
    </row>
    <row r="77" spans="1:17">
      <c r="A77" s="106" t="s">
        <v>12</v>
      </c>
      <c r="B77" s="12" t="s">
        <v>374</v>
      </c>
      <c r="C77" s="6"/>
      <c r="D77" s="6"/>
      <c r="E77" s="6"/>
      <c r="F77" s="6"/>
      <c r="G77" s="6"/>
      <c r="H77" s="6"/>
      <c r="I77" s="6"/>
      <c r="J77" s="114"/>
      <c r="K77" s="114"/>
      <c r="L77" s="114"/>
      <c r="M77" s="114"/>
      <c r="N77" s="114"/>
      <c r="O77" s="114"/>
      <c r="P77" s="114"/>
      <c r="Q77" s="114"/>
    </row>
    <row r="78" spans="1:17">
      <c r="A78" s="72" t="s">
        <v>13</v>
      </c>
      <c r="B78" s="11" t="s">
        <v>374</v>
      </c>
      <c r="C78" s="6"/>
      <c r="D78" s="6"/>
      <c r="E78" s="6"/>
      <c r="F78" s="6"/>
      <c r="G78" s="6"/>
      <c r="H78" s="6"/>
      <c r="I78" s="6"/>
      <c r="J78" s="114"/>
      <c r="K78" s="114"/>
      <c r="L78" s="114"/>
      <c r="M78" s="114"/>
      <c r="N78" s="114"/>
      <c r="O78" s="114"/>
      <c r="P78" s="114"/>
      <c r="Q78" s="114"/>
    </row>
    <row r="79" spans="1:17" s="21" customFormat="1" ht="9" customHeight="1">
      <c r="A79" s="72" t="s">
        <v>18</v>
      </c>
      <c r="B79" s="11" t="s">
        <v>374</v>
      </c>
      <c r="C79" s="6"/>
      <c r="D79" s="6"/>
      <c r="E79" s="6"/>
      <c r="F79" s="6"/>
      <c r="G79" s="6"/>
      <c r="H79" s="6"/>
      <c r="I79" s="6"/>
      <c r="J79" s="65"/>
      <c r="K79" s="65"/>
      <c r="L79" s="65"/>
      <c r="M79" s="65"/>
      <c r="N79" s="65"/>
      <c r="O79" s="65"/>
      <c r="P79" s="65"/>
      <c r="Q79" s="65"/>
    </row>
    <row r="80" spans="1:17" s="22" customFormat="1" ht="12.75">
      <c r="A80" s="72" t="s">
        <v>14</v>
      </c>
      <c r="B80" s="11" t="s">
        <v>374</v>
      </c>
      <c r="C80" s="6"/>
      <c r="D80" s="6"/>
      <c r="E80" s="6"/>
      <c r="F80" s="6"/>
      <c r="G80" s="6"/>
      <c r="H80" s="6"/>
      <c r="I80" s="6"/>
      <c r="J80" s="65"/>
      <c r="K80" s="65"/>
      <c r="L80" s="65"/>
      <c r="M80" s="65"/>
      <c r="N80" s="65"/>
      <c r="O80" s="65"/>
      <c r="P80" s="65"/>
      <c r="Q80" s="65"/>
    </row>
    <row r="81" spans="1:17" ht="24">
      <c r="A81" s="103" t="s">
        <v>149</v>
      </c>
      <c r="B81" s="11" t="s">
        <v>374</v>
      </c>
      <c r="C81" s="6"/>
      <c r="D81" s="6"/>
      <c r="E81" s="6"/>
      <c r="F81" s="6"/>
      <c r="G81" s="6"/>
      <c r="H81" s="6"/>
      <c r="I81" s="6"/>
      <c r="J81" s="114"/>
      <c r="K81" s="114"/>
      <c r="L81" s="114"/>
      <c r="M81" s="114"/>
      <c r="N81" s="114"/>
      <c r="O81" s="114"/>
      <c r="P81" s="114"/>
      <c r="Q81" s="114"/>
    </row>
    <row r="82" spans="1:17">
      <c r="A82" s="72" t="s">
        <v>148</v>
      </c>
      <c r="B82" s="11" t="s">
        <v>374</v>
      </c>
      <c r="C82" s="6"/>
      <c r="D82" s="6"/>
      <c r="E82" s="6"/>
      <c r="F82" s="6"/>
      <c r="G82" s="6"/>
      <c r="H82" s="6"/>
      <c r="I82" s="6"/>
      <c r="J82" s="114"/>
      <c r="K82" s="114"/>
      <c r="L82" s="114"/>
      <c r="M82" s="114"/>
      <c r="N82" s="114"/>
      <c r="O82" s="114"/>
      <c r="P82" s="114"/>
      <c r="Q82" s="114"/>
    </row>
    <row r="83" spans="1:17">
      <c r="A83" s="107" t="s">
        <v>15</v>
      </c>
      <c r="B83" s="11" t="s">
        <v>374</v>
      </c>
      <c r="C83" s="6"/>
      <c r="D83" s="6"/>
      <c r="E83" s="6"/>
      <c r="F83" s="6"/>
      <c r="G83" s="6"/>
      <c r="H83" s="6"/>
      <c r="I83" s="6"/>
      <c r="J83" s="114"/>
      <c r="K83" s="114"/>
      <c r="L83" s="114"/>
      <c r="M83" s="114"/>
      <c r="N83" s="114"/>
      <c r="O83" s="114"/>
      <c r="P83" s="114"/>
      <c r="Q83" s="114"/>
    </row>
    <row r="84" spans="1:17">
      <c r="A84" s="108" t="s">
        <v>150</v>
      </c>
      <c r="B84" s="11" t="s">
        <v>374</v>
      </c>
      <c r="C84" s="8"/>
      <c r="D84" s="8"/>
      <c r="E84" s="8"/>
      <c r="F84" s="8"/>
      <c r="G84" s="8"/>
      <c r="H84" s="8"/>
      <c r="I84" s="8"/>
      <c r="J84" s="114"/>
      <c r="K84" s="114"/>
      <c r="L84" s="114"/>
      <c r="M84" s="114"/>
      <c r="N84" s="114"/>
      <c r="O84" s="114"/>
      <c r="P84" s="114"/>
      <c r="Q84" s="114"/>
    </row>
    <row r="85" spans="1:17">
      <c r="A85" s="853" t="s">
        <v>125</v>
      </c>
      <c r="B85" s="854"/>
      <c r="C85" s="854"/>
      <c r="D85" s="854"/>
      <c r="E85" s="854"/>
      <c r="F85" s="854"/>
      <c r="G85" s="854"/>
      <c r="H85" s="854"/>
      <c r="I85" s="856"/>
    </row>
    <row r="86" spans="1:17">
      <c r="A86" s="58"/>
      <c r="B86" s="58"/>
      <c r="C86" s="58"/>
      <c r="D86" s="58"/>
      <c r="E86" s="58"/>
      <c r="F86" s="58"/>
      <c r="G86" s="58"/>
      <c r="H86" s="58"/>
      <c r="I86" s="58"/>
    </row>
    <row r="87" spans="1:17" ht="15.75">
      <c r="A87" s="35" t="s">
        <v>151</v>
      </c>
      <c r="B87" s="36"/>
      <c r="C87" s="36"/>
      <c r="D87" s="36"/>
      <c r="E87" s="36"/>
      <c r="F87" s="36"/>
      <c r="G87" s="36"/>
      <c r="H87" s="36"/>
      <c r="I87" s="36"/>
    </row>
    <row r="88" spans="1:17" ht="15.75">
      <c r="A88" s="70"/>
      <c r="B88" s="71"/>
      <c r="C88" s="71"/>
      <c r="D88" s="71"/>
      <c r="E88" s="71"/>
      <c r="F88" s="71"/>
      <c r="G88" s="71"/>
      <c r="H88" s="71"/>
      <c r="I88" s="71"/>
    </row>
    <row r="89" spans="1:17">
      <c r="A89" s="14"/>
      <c r="B89" s="3"/>
      <c r="C89" s="884" t="s">
        <v>3</v>
      </c>
      <c r="D89" s="886"/>
      <c r="E89" s="5" t="s">
        <v>4</v>
      </c>
      <c r="F89" s="884" t="s">
        <v>16</v>
      </c>
      <c r="G89" s="885"/>
      <c r="H89" s="885"/>
      <c r="I89" s="886"/>
    </row>
    <row r="90" spans="1:17">
      <c r="A90" s="14"/>
      <c r="B90" s="3"/>
      <c r="C90" s="578" t="s">
        <v>371</v>
      </c>
      <c r="D90" s="578" t="s">
        <v>23</v>
      </c>
      <c r="E90" s="75" t="s">
        <v>6</v>
      </c>
      <c r="F90" s="75" t="s">
        <v>24</v>
      </c>
      <c r="G90" s="75" t="s">
        <v>25</v>
      </c>
      <c r="H90" s="75" t="str">
        <f>IF(ANNEE_N3="","J","N+3")</f>
        <v>N+3</v>
      </c>
      <c r="I90" s="75" t="str">
        <f>IF(ANNEE_N3="","J+1","J")</f>
        <v>J</v>
      </c>
    </row>
    <row r="91" spans="1:17" ht="15.75" thickBot="1">
      <c r="A91" s="14"/>
      <c r="B91" s="3"/>
      <c r="C91" s="580">
        <f>D91-1</f>
        <v>2013</v>
      </c>
      <c r="D91" s="580">
        <f>E91-1</f>
        <v>2014</v>
      </c>
      <c r="E91" s="580">
        <f>ANNEE_N</f>
        <v>2015</v>
      </c>
      <c r="F91" s="580">
        <f>ANNEE_N1</f>
        <v>2016</v>
      </c>
      <c r="G91" s="580">
        <f>ANNEE_N2</f>
        <v>2017</v>
      </c>
      <c r="H91" s="580">
        <f>IF(ANNEE_N3="",ANNEE_J,ANNEE_N3)</f>
        <v>2018</v>
      </c>
      <c r="I91" s="581">
        <f>IF(ANNEE_N3="",ANNEE_J,ANNEE_J1)</f>
        <v>2020</v>
      </c>
    </row>
    <row r="92" spans="1:17">
      <c r="A92" s="9" t="s">
        <v>127</v>
      </c>
      <c r="B92" s="15" t="s">
        <v>153</v>
      </c>
      <c r="C92" s="10"/>
      <c r="D92" s="10"/>
      <c r="E92" s="10"/>
      <c r="F92" s="10"/>
      <c r="G92" s="99"/>
      <c r="H92" s="99"/>
      <c r="I92" s="100"/>
    </row>
    <row r="93" spans="1:17">
      <c r="A93" s="11" t="s">
        <v>128</v>
      </c>
      <c r="B93" s="6"/>
      <c r="C93" s="6"/>
      <c r="D93" s="6"/>
      <c r="E93" s="6"/>
      <c r="F93" s="6"/>
      <c r="G93" s="6"/>
      <c r="H93" s="6"/>
      <c r="I93" s="6"/>
    </row>
    <row r="94" spans="1:17">
      <c r="A94" s="11" t="s">
        <v>129</v>
      </c>
      <c r="B94" s="11"/>
      <c r="C94" s="6"/>
      <c r="D94" s="6"/>
      <c r="E94" s="6"/>
      <c r="F94" s="6"/>
      <c r="G94" s="6"/>
      <c r="H94" s="6"/>
      <c r="I94" s="6"/>
    </row>
    <row r="95" spans="1:17">
      <c r="A95" s="101" t="s">
        <v>8</v>
      </c>
      <c r="B95" s="101"/>
      <c r="C95" s="91"/>
      <c r="D95" s="91"/>
      <c r="E95" s="91"/>
      <c r="F95" s="91"/>
      <c r="G95" s="91"/>
      <c r="H95" s="91"/>
      <c r="I95" s="91"/>
    </row>
    <row r="96" spans="1:17">
      <c r="A96" s="102" t="s">
        <v>130</v>
      </c>
      <c r="B96" s="55"/>
      <c r="C96" s="663">
        <f>SUM(C93:C95)</f>
        <v>0</v>
      </c>
      <c r="D96" s="663">
        <f t="shared" ref="D96:I96" si="18">SUM(D93:D95)</f>
        <v>0</v>
      </c>
      <c r="E96" s="663">
        <f t="shared" si="18"/>
        <v>0</v>
      </c>
      <c r="F96" s="663">
        <f t="shared" si="18"/>
        <v>0</v>
      </c>
      <c r="G96" s="663">
        <f t="shared" si="18"/>
        <v>0</v>
      </c>
      <c r="H96" s="663">
        <f t="shared" si="18"/>
        <v>0</v>
      </c>
      <c r="I96" s="663">
        <f t="shared" si="18"/>
        <v>0</v>
      </c>
    </row>
    <row r="97" spans="1:9">
      <c r="A97" s="58"/>
      <c r="B97" s="58"/>
      <c r="C97" s="58"/>
      <c r="D97" s="58"/>
      <c r="E97" s="58"/>
      <c r="F97" s="58"/>
      <c r="G97" s="58"/>
      <c r="H97" s="58"/>
      <c r="I97" s="58"/>
    </row>
    <row r="98" spans="1:9">
      <c r="A98" s="58"/>
      <c r="B98" s="58"/>
      <c r="C98" s="58"/>
      <c r="D98" s="58"/>
      <c r="E98" s="58"/>
      <c r="F98" s="58"/>
      <c r="G98" s="58"/>
      <c r="H98" s="58"/>
      <c r="I98" s="58"/>
    </row>
    <row r="99" spans="1:9">
      <c r="A99" s="58"/>
      <c r="B99" s="58"/>
      <c r="C99" s="58"/>
      <c r="D99" s="58"/>
      <c r="E99" s="58"/>
      <c r="F99" s="58"/>
      <c r="G99" s="58"/>
      <c r="H99" s="58"/>
      <c r="I99" s="58"/>
    </row>
    <row r="100" spans="1:9">
      <c r="A100" s="58"/>
      <c r="B100" s="58"/>
      <c r="C100" s="58"/>
      <c r="D100" s="58"/>
      <c r="E100" s="58"/>
      <c r="F100" s="58"/>
      <c r="G100" s="58"/>
      <c r="H100" s="58"/>
      <c r="I100" s="58"/>
    </row>
    <row r="101" spans="1:9">
      <c r="A101" s="58"/>
      <c r="B101" s="58"/>
      <c r="C101" s="58"/>
      <c r="D101" s="58"/>
      <c r="E101" s="58"/>
      <c r="F101" s="58"/>
      <c r="G101" s="58"/>
      <c r="H101" s="58"/>
      <c r="I101" s="58"/>
    </row>
    <row r="102" spans="1:9">
      <c r="A102" s="58"/>
      <c r="B102" s="58"/>
      <c r="C102" s="58"/>
      <c r="D102" s="58"/>
      <c r="E102" s="58"/>
      <c r="F102" s="58"/>
      <c r="G102" s="58"/>
      <c r="H102" s="58"/>
      <c r="I102" s="58"/>
    </row>
    <row r="103" spans="1:9">
      <c r="A103" s="58"/>
      <c r="B103" s="58"/>
      <c r="C103" s="58"/>
      <c r="D103" s="58"/>
      <c r="E103" s="58"/>
      <c r="F103" s="58"/>
      <c r="G103" s="58"/>
      <c r="H103" s="58"/>
      <c r="I103" s="58"/>
    </row>
    <row r="104" spans="1:9">
      <c r="A104" s="58"/>
      <c r="B104" s="58"/>
      <c r="C104" s="58"/>
      <c r="D104" s="58"/>
      <c r="E104" s="58"/>
      <c r="F104" s="58"/>
      <c r="G104" s="58"/>
      <c r="H104" s="58"/>
      <c r="I104" s="58"/>
    </row>
    <row r="105" spans="1:9">
      <c r="A105" s="58"/>
      <c r="B105" s="58"/>
      <c r="C105" s="58"/>
      <c r="D105" s="58"/>
      <c r="E105" s="58"/>
      <c r="F105" s="58"/>
      <c r="G105" s="58"/>
      <c r="H105" s="58"/>
      <c r="I105" s="58"/>
    </row>
    <row r="106" spans="1:9">
      <c r="A106" s="58"/>
      <c r="B106" s="58"/>
      <c r="C106" s="58"/>
      <c r="D106" s="58"/>
      <c r="E106" s="58"/>
      <c r="F106" s="58"/>
      <c r="G106" s="58"/>
      <c r="H106" s="58"/>
      <c r="I106" s="58"/>
    </row>
    <row r="107" spans="1:9">
      <c r="A107" s="58"/>
      <c r="B107" s="58"/>
      <c r="C107" s="58"/>
      <c r="D107" s="58"/>
      <c r="E107" s="58"/>
      <c r="F107" s="58"/>
      <c r="G107" s="58"/>
      <c r="H107" s="58"/>
      <c r="I107" s="58"/>
    </row>
    <row r="108" spans="1:9">
      <c r="A108" s="58"/>
      <c r="B108" s="58"/>
      <c r="C108" s="58"/>
      <c r="D108" s="58"/>
      <c r="E108" s="58"/>
      <c r="F108" s="58"/>
      <c r="G108" s="58"/>
      <c r="H108" s="58"/>
      <c r="I108" s="58"/>
    </row>
    <row r="109" spans="1:9">
      <c r="A109" s="58"/>
      <c r="B109" s="58"/>
      <c r="C109" s="58"/>
      <c r="D109" s="58"/>
      <c r="E109" s="58"/>
      <c r="F109" s="58"/>
      <c r="G109" s="58"/>
      <c r="H109" s="58"/>
      <c r="I109" s="58"/>
    </row>
    <row r="110" spans="1:9">
      <c r="A110" s="58"/>
      <c r="B110" s="58"/>
      <c r="C110" s="58"/>
      <c r="D110" s="58"/>
      <c r="E110" s="58"/>
      <c r="F110" s="58"/>
      <c r="G110" s="58"/>
      <c r="H110" s="58"/>
      <c r="I110" s="58"/>
    </row>
    <row r="111" spans="1:9">
      <c r="A111" s="58"/>
      <c r="B111" s="58"/>
      <c r="C111" s="58"/>
      <c r="D111" s="58"/>
      <c r="E111" s="58"/>
      <c r="F111" s="58"/>
      <c r="G111" s="58"/>
      <c r="H111" s="58"/>
      <c r="I111" s="58"/>
    </row>
    <row r="112" spans="1:9">
      <c r="A112" s="58"/>
      <c r="B112" s="58"/>
      <c r="C112" s="58"/>
      <c r="D112" s="58"/>
      <c r="E112" s="58"/>
      <c r="F112" s="58"/>
      <c r="G112" s="58"/>
      <c r="H112" s="58"/>
      <c r="I112" s="58"/>
    </row>
    <row r="113" spans="1:9">
      <c r="A113" s="58"/>
      <c r="B113" s="58"/>
      <c r="C113" s="58"/>
      <c r="D113" s="58"/>
      <c r="E113" s="58"/>
      <c r="F113" s="58"/>
      <c r="G113" s="58"/>
      <c r="H113" s="58"/>
      <c r="I113" s="58"/>
    </row>
    <row r="114" spans="1:9">
      <c r="A114" s="58"/>
      <c r="B114" s="58"/>
      <c r="C114" s="58"/>
      <c r="D114" s="58"/>
      <c r="E114" s="58"/>
      <c r="F114" s="58"/>
      <c r="G114" s="58"/>
      <c r="H114" s="58"/>
      <c r="I114" s="58"/>
    </row>
    <row r="115" spans="1:9">
      <c r="A115" s="58"/>
      <c r="B115" s="58"/>
      <c r="C115" s="58"/>
      <c r="D115" s="58"/>
      <c r="E115" s="58"/>
      <c r="F115" s="58"/>
      <c r="G115" s="58"/>
      <c r="H115" s="58"/>
      <c r="I115" s="58"/>
    </row>
    <row r="116" spans="1:9">
      <c r="A116" s="58"/>
      <c r="B116" s="58"/>
      <c r="C116" s="58"/>
      <c r="D116" s="58"/>
      <c r="E116" s="58"/>
      <c r="F116" s="58"/>
      <c r="G116" s="58"/>
      <c r="H116" s="58"/>
      <c r="I116" s="58"/>
    </row>
    <row r="117" spans="1:9">
      <c r="A117" s="58"/>
      <c r="B117" s="58"/>
      <c r="C117" s="58"/>
      <c r="D117" s="58"/>
      <c r="E117" s="58"/>
      <c r="F117" s="58"/>
      <c r="G117" s="58"/>
      <c r="H117" s="58"/>
      <c r="I117" s="58"/>
    </row>
    <row r="118" spans="1:9">
      <c r="A118" s="58"/>
      <c r="B118" s="58"/>
      <c r="C118" s="58"/>
      <c r="D118" s="58"/>
      <c r="E118" s="58"/>
      <c r="F118" s="58"/>
      <c r="G118" s="58"/>
      <c r="H118" s="58"/>
      <c r="I118" s="58"/>
    </row>
    <row r="119" spans="1:9">
      <c r="A119" s="58"/>
      <c r="B119" s="58"/>
      <c r="C119" s="58"/>
      <c r="D119" s="58"/>
      <c r="E119" s="58"/>
      <c r="F119" s="58"/>
      <c r="G119" s="58"/>
      <c r="H119" s="58"/>
      <c r="I119" s="58"/>
    </row>
  </sheetData>
  <mergeCells count="12">
    <mergeCell ref="A53:I53"/>
    <mergeCell ref="C73:D73"/>
    <mergeCell ref="F73:I73"/>
    <mergeCell ref="A85:I85"/>
    <mergeCell ref="C89:D89"/>
    <mergeCell ref="F89:I89"/>
    <mergeCell ref="A42:I42"/>
    <mergeCell ref="A4:I4"/>
    <mergeCell ref="G6:I6"/>
    <mergeCell ref="B14:B15"/>
    <mergeCell ref="C14:D14"/>
    <mergeCell ref="F14:I14"/>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1" manualBreakCount="1">
    <brk id="44" max="16383" man="1"/>
  </rowBreaks>
  <legacyDrawing r:id="rId2"/>
  <legacyDrawingHF r:id="rId3"/>
</worksheet>
</file>

<file path=xl/worksheets/sheet13.xml><?xml version="1.0" encoding="utf-8"?>
<worksheet xmlns="http://schemas.openxmlformats.org/spreadsheetml/2006/main" xmlns:r="http://schemas.openxmlformats.org/officeDocument/2006/relationships">
  <sheetPr codeName="Feuil4">
    <tabColor rgb="FF92D050"/>
  </sheetPr>
  <dimension ref="A1:Q92"/>
  <sheetViews>
    <sheetView view="pageLayout" zoomScaleNormal="100" zoomScaleSheetLayoutView="120" workbookViewId="0">
      <selection activeCell="A3" sqref="A3"/>
    </sheetView>
  </sheetViews>
  <sheetFormatPr baseColWidth="10" defaultColWidth="11.42578125" defaultRowHeight="15"/>
  <cols>
    <col min="1" max="1" width="23.42578125" customWidth="1"/>
    <col min="2" max="2" width="4.140625" customWidth="1"/>
    <col min="3" max="9" width="10" customWidth="1"/>
  </cols>
  <sheetData>
    <row r="1" spans="1:11">
      <c r="A1" s="613" t="s">
        <v>101</v>
      </c>
      <c r="B1" s="614"/>
      <c r="C1" s="614" t="s">
        <v>100</v>
      </c>
      <c r="D1" s="615"/>
      <c r="E1" s="614"/>
      <c r="F1" s="614" t="s">
        <v>21</v>
      </c>
      <c r="G1" s="614"/>
      <c r="H1" s="614" t="s">
        <v>98</v>
      </c>
      <c r="I1" s="616"/>
    </row>
    <row r="2" spans="1:11" ht="15.75" thickBot="1">
      <c r="A2" s="617" t="s">
        <v>482</v>
      </c>
      <c r="B2" s="618"/>
      <c r="C2" s="618">
        <f>'FICHE 1 - Donnees Cles'!C8</f>
        <v>0</v>
      </c>
      <c r="D2" s="618"/>
      <c r="E2" s="618"/>
      <c r="F2" s="618">
        <f>'FICHE 1 - Donnees Cles'!B20</f>
        <v>0</v>
      </c>
      <c r="G2" s="618"/>
      <c r="H2" s="618">
        <f>'FICHE 1 - Donnees Cles'!I2</f>
        <v>0</v>
      </c>
      <c r="I2" s="619"/>
    </row>
    <row r="3" spans="1:11">
      <c r="A3" s="58"/>
      <c r="B3" s="58"/>
      <c r="C3" s="58"/>
      <c r="D3" s="58"/>
      <c r="E3" s="58"/>
      <c r="F3" s="58"/>
      <c r="G3" s="58"/>
      <c r="H3" s="58"/>
      <c r="I3" s="58"/>
    </row>
    <row r="4" spans="1:11" ht="83.25" customHeight="1">
      <c r="A4" s="800" t="s">
        <v>508</v>
      </c>
      <c r="B4" s="801"/>
      <c r="C4" s="801"/>
      <c r="D4" s="801"/>
      <c r="E4" s="801"/>
      <c r="F4" s="801"/>
      <c r="G4" s="801"/>
      <c r="H4" s="801"/>
      <c r="I4" s="802"/>
    </row>
    <row r="5" spans="1:11" ht="5.25" customHeight="1">
      <c r="A5" s="58"/>
      <c r="B5" s="58"/>
      <c r="C5" s="58"/>
      <c r="D5" s="58"/>
      <c r="E5" s="58"/>
      <c r="F5" s="58"/>
      <c r="G5" s="58"/>
      <c r="H5" s="58"/>
      <c r="I5" s="58"/>
    </row>
    <row r="6" spans="1:11" s="65" customFormat="1" ht="22.5" customHeight="1">
      <c r="A6" s="98" t="s">
        <v>145</v>
      </c>
      <c r="B6" s="19"/>
      <c r="C6" s="26" t="s">
        <v>143</v>
      </c>
      <c r="D6" s="22"/>
      <c r="E6" s="26" t="s">
        <v>144</v>
      </c>
      <c r="F6" s="22"/>
      <c r="G6" s="881" t="s">
        <v>146</v>
      </c>
      <c r="H6" s="881"/>
      <c r="I6" s="881"/>
      <c r="J6"/>
      <c r="K6"/>
    </row>
    <row r="7" spans="1:11" s="65" customFormat="1" ht="5.25" customHeight="1">
      <c r="A7" s="98"/>
      <c r="B7" s="19"/>
      <c r="C7" s="26"/>
      <c r="D7" s="22"/>
      <c r="E7" s="26"/>
      <c r="F7" s="22"/>
      <c r="G7" s="473"/>
      <c r="H7" s="473"/>
      <c r="I7" s="473"/>
      <c r="J7"/>
      <c r="K7"/>
    </row>
    <row r="8" spans="1:11" s="65" customFormat="1" ht="12.75" customHeight="1">
      <c r="A8" s="22" t="s">
        <v>410</v>
      </c>
      <c r="B8" s="18"/>
      <c r="C8" s="22"/>
      <c r="D8" s="22"/>
      <c r="E8" s="505" t="s">
        <v>506</v>
      </c>
      <c r="F8" s="105"/>
      <c r="G8" s="97"/>
      <c r="H8" s="104"/>
      <c r="I8" s="97"/>
      <c r="J8"/>
      <c r="K8"/>
    </row>
    <row r="9" spans="1:11" s="65" customFormat="1" ht="3.75" customHeight="1">
      <c r="A9" s="96"/>
      <c r="B9" s="18"/>
      <c r="C9" s="19"/>
      <c r="D9" s="18"/>
      <c r="E9" s="97"/>
      <c r="F9" s="97"/>
      <c r="G9" s="97"/>
      <c r="H9" s="97"/>
      <c r="I9" s="97"/>
      <c r="J9"/>
      <c r="K9"/>
    </row>
    <row r="10" spans="1:11" s="65" customFormat="1" ht="15.75" customHeight="1">
      <c r="A10" s="29" t="s">
        <v>411</v>
      </c>
      <c r="B10" s="497"/>
      <c r="C10" s="19"/>
      <c r="D10" s="497"/>
      <c r="E10" s="97"/>
      <c r="F10" s="97"/>
      <c r="G10" s="97"/>
      <c r="H10" s="97"/>
      <c r="I10" s="97"/>
      <c r="J10" s="496"/>
      <c r="K10" s="496"/>
    </row>
    <row r="11" spans="1:11" s="65" customFormat="1" ht="7.5" customHeight="1">
      <c r="A11" s="29"/>
      <c r="B11" s="497"/>
      <c r="C11" s="19"/>
      <c r="D11" s="497"/>
      <c r="E11" s="97"/>
      <c r="F11" s="97"/>
      <c r="G11" s="97"/>
      <c r="H11" s="97"/>
      <c r="I11" s="97"/>
      <c r="J11" s="496"/>
      <c r="K11" s="496"/>
    </row>
    <row r="12" spans="1:11" s="21" customFormat="1" ht="15.75">
      <c r="A12" s="35" t="s">
        <v>147</v>
      </c>
      <c r="B12" s="36"/>
      <c r="C12" s="36"/>
      <c r="D12" s="36"/>
      <c r="E12" s="36"/>
      <c r="F12" s="36"/>
      <c r="G12" s="36"/>
      <c r="H12" s="36"/>
      <c r="I12" s="36"/>
    </row>
    <row r="13" spans="1:11" s="65" customFormat="1" ht="6" customHeight="1">
      <c r="A13" s="395"/>
      <c r="B13" s="18"/>
      <c r="C13" s="18"/>
      <c r="D13" s="18"/>
      <c r="E13" s="18"/>
      <c r="F13" s="18"/>
      <c r="G13" s="18"/>
      <c r="H13" s="18"/>
      <c r="I13" s="18"/>
    </row>
    <row r="14" spans="1:11">
      <c r="A14" s="4"/>
      <c r="B14" s="882" t="s">
        <v>5</v>
      </c>
      <c r="C14" s="884" t="s">
        <v>3</v>
      </c>
      <c r="D14" s="886"/>
      <c r="E14" s="5" t="s">
        <v>4</v>
      </c>
      <c r="F14" s="884" t="s">
        <v>16</v>
      </c>
      <c r="G14" s="885"/>
      <c r="H14" s="885"/>
      <c r="I14" s="886"/>
    </row>
    <row r="15" spans="1:11" ht="15.75" customHeight="1" thickBot="1">
      <c r="A15" s="74"/>
      <c r="B15" s="883"/>
      <c r="C15" s="578" t="s">
        <v>371</v>
      </c>
      <c r="D15" s="578" t="s">
        <v>23</v>
      </c>
      <c r="E15" s="75" t="s">
        <v>6</v>
      </c>
      <c r="F15" s="75" t="s">
        <v>24</v>
      </c>
      <c r="G15" s="75" t="s">
        <v>30</v>
      </c>
      <c r="H15" s="75" t="s">
        <v>286</v>
      </c>
      <c r="I15" s="75" t="s">
        <v>515</v>
      </c>
    </row>
    <row r="16" spans="1:11" ht="15.75" thickBot="1">
      <c r="A16" s="577"/>
      <c r="B16" s="579"/>
      <c r="C16" s="580">
        <f>D16-1</f>
        <v>2013</v>
      </c>
      <c r="D16" s="580">
        <f>E16-1</f>
        <v>2014</v>
      </c>
      <c r="E16" s="580">
        <f>ANNEE_N</f>
        <v>2015</v>
      </c>
      <c r="F16" s="580">
        <f>ANNEE_N1</f>
        <v>2016</v>
      </c>
      <c r="G16" s="580">
        <f>ANNEE_N2</f>
        <v>2017</v>
      </c>
      <c r="H16" s="580">
        <f>ANNEE_J1</f>
        <v>2020</v>
      </c>
      <c r="I16" s="581">
        <f>ANNEE_J3</f>
        <v>2022</v>
      </c>
    </row>
    <row r="17" spans="1:9">
      <c r="A17" s="76" t="s">
        <v>7</v>
      </c>
      <c r="B17" s="77"/>
      <c r="C17" s="78"/>
      <c r="D17" s="78"/>
      <c r="E17" s="78"/>
      <c r="F17" s="78"/>
      <c r="G17" s="78"/>
      <c r="H17" s="78"/>
      <c r="I17" s="79"/>
    </row>
    <row r="18" spans="1:9">
      <c r="A18" s="80"/>
      <c r="B18" s="6"/>
      <c r="C18" s="6"/>
      <c r="D18" s="6"/>
      <c r="E18" s="6"/>
      <c r="F18" s="6"/>
      <c r="G18" s="6"/>
      <c r="H18" s="6"/>
      <c r="I18" s="81"/>
    </row>
    <row r="19" spans="1:9">
      <c r="A19" s="95" t="s">
        <v>137</v>
      </c>
      <c r="B19" s="6"/>
      <c r="C19" s="6">
        <v>0</v>
      </c>
      <c r="D19" s="6">
        <v>0</v>
      </c>
      <c r="E19" s="6">
        <v>0</v>
      </c>
      <c r="F19" s="6">
        <v>0</v>
      </c>
      <c r="G19" s="6">
        <v>0</v>
      </c>
      <c r="H19" s="6">
        <v>0</v>
      </c>
      <c r="I19" s="81">
        <v>0</v>
      </c>
    </row>
    <row r="20" spans="1:9">
      <c r="A20" s="95" t="s">
        <v>138</v>
      </c>
      <c r="B20" s="6"/>
      <c r="C20" s="6">
        <v>0</v>
      </c>
      <c r="D20" s="6">
        <v>0</v>
      </c>
      <c r="E20" s="6">
        <v>0</v>
      </c>
      <c r="F20" s="6">
        <v>0</v>
      </c>
      <c r="G20" s="6">
        <v>0</v>
      </c>
      <c r="H20" s="6">
        <v>0</v>
      </c>
      <c r="I20" s="81">
        <v>0</v>
      </c>
    </row>
    <row r="21" spans="1:9">
      <c r="A21" s="95" t="s">
        <v>139</v>
      </c>
      <c r="B21" s="6"/>
      <c r="C21" s="6">
        <v>0</v>
      </c>
      <c r="D21" s="6">
        <v>0</v>
      </c>
      <c r="E21" s="6">
        <v>0</v>
      </c>
      <c r="F21" s="6">
        <v>0</v>
      </c>
      <c r="G21" s="6">
        <v>0</v>
      </c>
      <c r="H21" s="6">
        <v>0</v>
      </c>
      <c r="I21" s="81">
        <v>0</v>
      </c>
    </row>
    <row r="22" spans="1:9">
      <c r="A22" s="95" t="s">
        <v>140</v>
      </c>
      <c r="B22" s="6"/>
      <c r="C22" s="6">
        <v>0</v>
      </c>
      <c r="D22" s="6">
        <v>0</v>
      </c>
      <c r="E22" s="6">
        <v>0</v>
      </c>
      <c r="F22" s="6">
        <v>0</v>
      </c>
      <c r="G22" s="6">
        <v>0</v>
      </c>
      <c r="H22" s="6">
        <v>0</v>
      </c>
      <c r="I22" s="81">
        <v>0</v>
      </c>
    </row>
    <row r="23" spans="1:9" ht="12.75" customHeight="1">
      <c r="A23" s="95" t="s">
        <v>141</v>
      </c>
      <c r="B23" s="6"/>
      <c r="C23" s="6">
        <v>0</v>
      </c>
      <c r="D23" s="6">
        <v>0</v>
      </c>
      <c r="E23" s="6">
        <v>0</v>
      </c>
      <c r="F23" s="6">
        <v>0</v>
      </c>
      <c r="G23" s="6">
        <v>0</v>
      </c>
      <c r="H23" s="6">
        <v>0</v>
      </c>
      <c r="I23" s="81">
        <v>0</v>
      </c>
    </row>
    <row r="24" spans="1:9">
      <c r="A24" s="853" t="s">
        <v>125</v>
      </c>
      <c r="B24" s="854"/>
      <c r="C24" s="854"/>
      <c r="D24" s="854"/>
      <c r="E24" s="854"/>
      <c r="F24" s="854"/>
      <c r="G24" s="854"/>
      <c r="H24" s="854"/>
      <c r="I24" s="856"/>
    </row>
    <row r="25" spans="1:9">
      <c r="A25" s="82" t="s">
        <v>9</v>
      </c>
      <c r="B25" s="7"/>
      <c r="C25" s="7">
        <f>SUM(C19:C23)</f>
        <v>0</v>
      </c>
      <c r="D25" s="7">
        <f t="shared" ref="D25:I25" si="0">SUM(D19:D23)</f>
        <v>0</v>
      </c>
      <c r="E25" s="7">
        <f t="shared" si="0"/>
        <v>0</v>
      </c>
      <c r="F25" s="7">
        <f t="shared" si="0"/>
        <v>0</v>
      </c>
      <c r="G25" s="7">
        <f t="shared" si="0"/>
        <v>0</v>
      </c>
      <c r="H25" s="7">
        <f t="shared" si="0"/>
        <v>0</v>
      </c>
      <c r="I25" s="83">
        <f t="shared" si="0"/>
        <v>0</v>
      </c>
    </row>
    <row r="26" spans="1:9" ht="15.75" thickBot="1">
      <c r="A26" s="16" t="s">
        <v>124</v>
      </c>
      <c r="B26" s="84"/>
      <c r="C26" s="84"/>
      <c r="D26" s="84"/>
      <c r="E26" s="84"/>
      <c r="F26" s="84"/>
      <c r="G26" s="84"/>
      <c r="H26" s="84"/>
      <c r="I26" s="85"/>
    </row>
    <row r="27" spans="1:9" ht="15.75" thickBot="1">
      <c r="A27" s="73"/>
      <c r="B27" s="94"/>
      <c r="C27" s="94"/>
      <c r="D27" s="94"/>
      <c r="E27" s="94"/>
      <c r="F27" s="94"/>
      <c r="G27" s="94"/>
      <c r="H27" s="94"/>
      <c r="I27" s="93"/>
    </row>
    <row r="28" spans="1:9">
      <c r="A28" s="89" t="s">
        <v>10</v>
      </c>
      <c r="B28" s="90"/>
      <c r="C28" s="78"/>
      <c r="D28" s="78"/>
      <c r="E28" s="78"/>
      <c r="F28" s="78"/>
      <c r="G28" s="78"/>
      <c r="H28" s="78"/>
      <c r="I28" s="79"/>
    </row>
    <row r="29" spans="1:9">
      <c r="A29" s="80" t="s">
        <v>131</v>
      </c>
      <c r="B29" s="6"/>
      <c r="C29" s="6">
        <f>0</f>
        <v>0</v>
      </c>
      <c r="D29" s="6">
        <v>0</v>
      </c>
      <c r="E29" s="6">
        <v>0</v>
      </c>
      <c r="F29" s="6">
        <v>0</v>
      </c>
      <c r="G29" s="6">
        <v>0</v>
      </c>
      <c r="H29" s="6">
        <v>0</v>
      </c>
      <c r="I29" s="81">
        <v>0</v>
      </c>
    </row>
    <row r="30" spans="1:9">
      <c r="A30" s="95" t="s">
        <v>132</v>
      </c>
      <c r="B30" s="6"/>
      <c r="C30" s="6">
        <v>0</v>
      </c>
      <c r="D30" s="6">
        <v>0</v>
      </c>
      <c r="E30" s="6">
        <v>0</v>
      </c>
      <c r="F30" s="6">
        <v>0</v>
      </c>
      <c r="G30" s="6">
        <v>0</v>
      </c>
      <c r="H30" s="6">
        <v>0</v>
      </c>
      <c r="I30" s="81">
        <v>0</v>
      </c>
    </row>
    <row r="31" spans="1:9">
      <c r="A31" s="95" t="s">
        <v>133</v>
      </c>
      <c r="B31" s="6"/>
      <c r="C31" s="6">
        <v>0</v>
      </c>
      <c r="D31" s="6">
        <v>0</v>
      </c>
      <c r="E31" s="6">
        <v>0</v>
      </c>
      <c r="F31" s="6">
        <v>0</v>
      </c>
      <c r="G31" s="6">
        <v>0</v>
      </c>
      <c r="H31" s="6">
        <v>0</v>
      </c>
      <c r="I31" s="81">
        <v>0</v>
      </c>
    </row>
    <row r="32" spans="1:9">
      <c r="A32" s="95" t="s">
        <v>134</v>
      </c>
      <c r="B32" s="6"/>
      <c r="C32" s="6">
        <v>0</v>
      </c>
      <c r="D32" s="6">
        <v>0</v>
      </c>
      <c r="E32" s="6">
        <v>0</v>
      </c>
      <c r="F32" s="6">
        <v>0</v>
      </c>
      <c r="G32" s="6">
        <v>0</v>
      </c>
      <c r="H32" s="6">
        <v>0</v>
      </c>
      <c r="I32" s="81">
        <v>0</v>
      </c>
    </row>
    <row r="33" spans="1:17" ht="15.75" customHeight="1">
      <c r="A33" s="95"/>
      <c r="B33" s="6"/>
      <c r="C33" s="6"/>
      <c r="D33" s="6"/>
      <c r="E33" s="6"/>
      <c r="F33" s="6"/>
      <c r="G33" s="6"/>
      <c r="H33" s="6"/>
      <c r="I33" s="81"/>
    </row>
    <row r="34" spans="1:17">
      <c r="A34" s="853" t="s">
        <v>125</v>
      </c>
      <c r="B34" s="854"/>
      <c r="C34" s="854"/>
      <c r="D34" s="854"/>
      <c r="E34" s="854"/>
      <c r="F34" s="854"/>
      <c r="G34" s="854"/>
      <c r="H34" s="854"/>
      <c r="I34" s="856"/>
    </row>
    <row r="35" spans="1:17">
      <c r="A35" s="82" t="s">
        <v>9</v>
      </c>
      <c r="B35" s="7"/>
      <c r="C35" s="7">
        <f>SUM(C29:C33)</f>
        <v>0</v>
      </c>
      <c r="D35" s="7">
        <f t="shared" ref="D35:I35" si="1">SUM(D29:D33)</f>
        <v>0</v>
      </c>
      <c r="E35" s="7">
        <f t="shared" si="1"/>
        <v>0</v>
      </c>
      <c r="F35" s="7">
        <f t="shared" si="1"/>
        <v>0</v>
      </c>
      <c r="G35" s="7">
        <f t="shared" si="1"/>
        <v>0</v>
      </c>
      <c r="H35" s="7">
        <f t="shared" si="1"/>
        <v>0</v>
      </c>
      <c r="I35" s="83">
        <f t="shared" si="1"/>
        <v>0</v>
      </c>
    </row>
    <row r="36" spans="1:17" ht="18" customHeight="1" thickBot="1">
      <c r="A36" s="16" t="s">
        <v>142</v>
      </c>
      <c r="B36" s="84"/>
      <c r="C36" s="84"/>
      <c r="D36" s="84"/>
      <c r="E36" s="84"/>
      <c r="F36" s="84"/>
      <c r="G36" s="84"/>
      <c r="H36" s="84"/>
      <c r="I36" s="85"/>
    </row>
    <row r="37" spans="1:17" ht="15.75" thickBot="1">
      <c r="A37" s="86"/>
      <c r="B37" s="87"/>
      <c r="C37" s="87"/>
      <c r="D37" s="87"/>
      <c r="E37" s="87"/>
      <c r="F37" s="87"/>
      <c r="G37" s="87"/>
      <c r="H37" s="87"/>
      <c r="I37" s="88"/>
    </row>
    <row r="38" spans="1:17">
      <c r="A38" s="89" t="s">
        <v>123</v>
      </c>
      <c r="B38" s="90"/>
      <c r="C38" s="78"/>
      <c r="D38" s="78"/>
      <c r="E38" s="78"/>
      <c r="F38" s="78"/>
      <c r="G38" s="78"/>
      <c r="H38" s="78"/>
      <c r="I38" s="79"/>
    </row>
    <row r="39" spans="1:17">
      <c r="A39" s="80" t="s">
        <v>135</v>
      </c>
      <c r="B39" s="6"/>
      <c r="C39" s="6">
        <f>0</f>
        <v>0</v>
      </c>
      <c r="D39" s="6">
        <v>0</v>
      </c>
      <c r="E39" s="6">
        <v>0</v>
      </c>
      <c r="F39" s="6">
        <v>0</v>
      </c>
      <c r="G39" s="6">
        <v>0</v>
      </c>
      <c r="H39" s="6">
        <v>0</v>
      </c>
      <c r="I39" s="81">
        <v>0</v>
      </c>
    </row>
    <row r="40" spans="1:17" ht="15.75" thickBot="1">
      <c r="A40" s="92" t="s">
        <v>136</v>
      </c>
      <c r="B40" s="84"/>
      <c r="C40" s="84">
        <v>0</v>
      </c>
      <c r="D40" s="84">
        <v>0</v>
      </c>
      <c r="E40" s="84">
        <v>0</v>
      </c>
      <c r="F40" s="84">
        <v>0</v>
      </c>
      <c r="G40" s="84">
        <v>0</v>
      </c>
      <c r="H40" s="84">
        <v>0</v>
      </c>
      <c r="I40" s="85">
        <v>0</v>
      </c>
    </row>
    <row r="41" spans="1:17" ht="12" customHeight="1">
      <c r="A41" s="14"/>
      <c r="B41" s="3"/>
      <c r="C41" s="3"/>
      <c r="D41" s="3"/>
      <c r="E41" s="3"/>
      <c r="F41" s="3"/>
      <c r="G41" s="3"/>
      <c r="H41" s="3"/>
      <c r="I41" s="3"/>
    </row>
    <row r="42" spans="1:17" ht="17.25" customHeight="1">
      <c r="A42" s="920" t="s">
        <v>328</v>
      </c>
      <c r="B42" s="920"/>
      <c r="C42" s="920"/>
      <c r="D42" s="920"/>
      <c r="E42" s="920"/>
      <c r="F42" s="920"/>
      <c r="G42" s="920"/>
      <c r="H42" s="920"/>
      <c r="I42" s="920"/>
    </row>
    <row r="43" spans="1:17">
      <c r="A43" s="14"/>
      <c r="B43" s="3"/>
      <c r="C43" s="3"/>
      <c r="D43" s="3"/>
      <c r="E43" s="3"/>
      <c r="F43" s="3"/>
      <c r="G43" s="3"/>
      <c r="H43" s="3"/>
      <c r="I43" s="3"/>
    </row>
    <row r="44" spans="1:17" s="22" customFormat="1" ht="15.75">
      <c r="A44" s="35" t="s">
        <v>126</v>
      </c>
      <c r="B44" s="36"/>
      <c r="C44" s="36"/>
      <c r="D44" s="36"/>
      <c r="E44" s="36"/>
      <c r="F44" s="36"/>
      <c r="G44" s="36"/>
      <c r="H44" s="36"/>
      <c r="I44" s="36"/>
      <c r="J44" s="65"/>
      <c r="K44" s="65"/>
      <c r="L44" s="65"/>
      <c r="M44" s="65"/>
      <c r="N44" s="65"/>
      <c r="O44" s="65"/>
      <c r="P44" s="65"/>
      <c r="Q44" s="65"/>
    </row>
    <row r="45" spans="1:17" ht="7.5" customHeight="1">
      <c r="A45" s="70"/>
      <c r="B45" s="71"/>
      <c r="C45" s="71"/>
      <c r="D45" s="71"/>
      <c r="E45" s="71"/>
      <c r="F45" s="71"/>
      <c r="G45" s="71"/>
      <c r="H45" s="71"/>
      <c r="I45" s="71"/>
      <c r="J45" s="114"/>
      <c r="K45" s="114"/>
      <c r="L45" s="114"/>
      <c r="M45" s="114"/>
      <c r="N45" s="114"/>
      <c r="O45" s="114"/>
      <c r="P45" s="114"/>
      <c r="Q45" s="114"/>
    </row>
    <row r="46" spans="1:17" ht="15" customHeight="1">
      <c r="A46" s="14" t="s">
        <v>152</v>
      </c>
      <c r="B46" s="3"/>
      <c r="C46" s="884" t="s">
        <v>3</v>
      </c>
      <c r="D46" s="886"/>
      <c r="E46" s="5" t="s">
        <v>4</v>
      </c>
      <c r="F46" s="884" t="s">
        <v>16</v>
      </c>
      <c r="G46" s="885"/>
      <c r="H46" s="885"/>
      <c r="I46" s="886"/>
      <c r="J46" s="114"/>
      <c r="K46" s="114"/>
      <c r="L46" s="114"/>
      <c r="M46" s="114"/>
      <c r="N46" s="114"/>
      <c r="O46" s="114"/>
      <c r="P46" s="114"/>
      <c r="Q46" s="114"/>
    </row>
    <row r="47" spans="1:17" s="496" customFormat="1" ht="15" customHeight="1">
      <c r="A47" s="14"/>
      <c r="B47" s="3"/>
      <c r="C47" s="578" t="s">
        <v>371</v>
      </c>
      <c r="D47" s="578" t="s">
        <v>23</v>
      </c>
      <c r="E47" s="75" t="s">
        <v>6</v>
      </c>
      <c r="F47" s="75" t="s">
        <v>24</v>
      </c>
      <c r="G47" s="75" t="s">
        <v>25</v>
      </c>
      <c r="H47" s="75" t="str">
        <f>IF(ANNEE_N3="","J","N+3")</f>
        <v>N+3</v>
      </c>
      <c r="I47" s="75" t="str">
        <f>IF(ANNEE_N3="","J+1","J")</f>
        <v>J</v>
      </c>
      <c r="J47" s="114"/>
      <c r="K47" s="114"/>
      <c r="L47" s="114"/>
      <c r="M47" s="114"/>
      <c r="N47" s="114"/>
      <c r="O47" s="114"/>
      <c r="P47" s="114"/>
      <c r="Q47" s="114"/>
    </row>
    <row r="48" spans="1:17" ht="15.75" thickBot="1">
      <c r="A48" s="14"/>
      <c r="B48" s="3"/>
      <c r="C48" s="580">
        <f>D48-1</f>
        <v>2013</v>
      </c>
      <c r="D48" s="580">
        <f>E48-1</f>
        <v>2014</v>
      </c>
      <c r="E48" s="580">
        <f>ANNEE_N</f>
        <v>2015</v>
      </c>
      <c r="F48" s="580">
        <f>ANNEE_N1</f>
        <v>2016</v>
      </c>
      <c r="G48" s="580">
        <f>ANNEE_N2</f>
        <v>2017</v>
      </c>
      <c r="H48" s="580">
        <f>IF(ANNEE_N3="",ANNEE_J,ANNEE_N3)</f>
        <v>2018</v>
      </c>
      <c r="I48" s="581">
        <f>IF(ANNEE_N3="",ANNEE_J,ANNEE_J1)</f>
        <v>2020</v>
      </c>
    </row>
    <row r="49" spans="1:17" ht="15" customHeight="1">
      <c r="A49" s="9" t="s">
        <v>17</v>
      </c>
      <c r="B49" s="15"/>
      <c r="C49" s="10"/>
      <c r="D49" s="10"/>
      <c r="E49" s="10"/>
      <c r="F49" s="10"/>
      <c r="G49" s="17"/>
      <c r="H49" s="17"/>
      <c r="I49" s="17"/>
    </row>
    <row r="50" spans="1:17">
      <c r="A50" s="106" t="s">
        <v>12</v>
      </c>
      <c r="B50" s="12" t="s">
        <v>374</v>
      </c>
      <c r="C50" s="6"/>
      <c r="D50" s="6"/>
      <c r="E50" s="6"/>
      <c r="F50" s="6"/>
      <c r="G50" s="6"/>
      <c r="H50" s="6"/>
      <c r="I50" s="6"/>
    </row>
    <row r="51" spans="1:17">
      <c r="A51" s="72" t="s">
        <v>13</v>
      </c>
      <c r="B51" s="11" t="s">
        <v>374</v>
      </c>
      <c r="C51" s="6"/>
      <c r="D51" s="6"/>
      <c r="E51" s="6"/>
      <c r="F51" s="6"/>
      <c r="G51" s="6"/>
      <c r="H51" s="6"/>
      <c r="I51" s="6"/>
    </row>
    <row r="52" spans="1:17" ht="18.75" customHeight="1">
      <c r="A52" s="72" t="s">
        <v>18</v>
      </c>
      <c r="B52" s="11" t="s">
        <v>374</v>
      </c>
      <c r="C52" s="6"/>
      <c r="D52" s="6"/>
      <c r="E52" s="6"/>
      <c r="F52" s="6"/>
      <c r="G52" s="6"/>
      <c r="H52" s="6"/>
      <c r="I52" s="6"/>
    </row>
    <row r="53" spans="1:17" ht="17.25" customHeight="1">
      <c r="A53" s="72" t="s">
        <v>14</v>
      </c>
      <c r="B53" s="11" t="s">
        <v>374</v>
      </c>
      <c r="C53" s="6"/>
      <c r="D53" s="6"/>
      <c r="E53" s="6"/>
      <c r="F53" s="6"/>
      <c r="G53" s="6"/>
      <c r="H53" s="6"/>
      <c r="I53" s="6"/>
    </row>
    <row r="54" spans="1:17" ht="14.25" customHeight="1">
      <c r="A54" s="103" t="s">
        <v>149</v>
      </c>
      <c r="B54" s="11" t="s">
        <v>374</v>
      </c>
      <c r="C54" s="6"/>
      <c r="D54" s="6"/>
      <c r="E54" s="6"/>
      <c r="F54" s="6"/>
      <c r="G54" s="6"/>
      <c r="H54" s="6"/>
      <c r="I54" s="6"/>
    </row>
    <row r="55" spans="1:17">
      <c r="A55" s="72" t="s">
        <v>148</v>
      </c>
      <c r="B55" s="11" t="s">
        <v>374</v>
      </c>
      <c r="C55" s="6"/>
      <c r="D55" s="6"/>
      <c r="E55" s="6"/>
      <c r="F55" s="6"/>
      <c r="G55" s="6"/>
      <c r="H55" s="6"/>
      <c r="I55" s="6"/>
      <c r="J55" s="114"/>
      <c r="K55" s="114"/>
      <c r="L55" s="114"/>
      <c r="M55" s="114"/>
      <c r="N55" s="114"/>
      <c r="O55" s="114"/>
      <c r="P55" s="114"/>
      <c r="Q55" s="114"/>
    </row>
    <row r="56" spans="1:17" ht="15.75" customHeight="1">
      <c r="A56" s="107" t="s">
        <v>15</v>
      </c>
      <c r="B56" s="11" t="s">
        <v>374</v>
      </c>
      <c r="C56" s="6"/>
      <c r="D56" s="6"/>
      <c r="E56" s="6"/>
      <c r="F56" s="6"/>
      <c r="G56" s="6"/>
      <c r="H56" s="6"/>
      <c r="I56" s="6"/>
      <c r="J56" s="114"/>
      <c r="K56" s="114"/>
      <c r="L56" s="114"/>
      <c r="M56" s="114"/>
      <c r="N56" s="114"/>
      <c r="O56" s="114"/>
      <c r="P56" s="114"/>
      <c r="Q56" s="114"/>
    </row>
    <row r="57" spans="1:17">
      <c r="A57" s="108" t="s">
        <v>150</v>
      </c>
      <c r="B57" s="11" t="s">
        <v>374</v>
      </c>
      <c r="C57" s="8"/>
      <c r="D57" s="8"/>
      <c r="E57" s="8"/>
      <c r="F57" s="8"/>
      <c r="G57" s="8"/>
      <c r="H57" s="8"/>
      <c r="I57" s="8"/>
      <c r="J57" s="114"/>
      <c r="K57" s="114"/>
      <c r="L57" s="114"/>
      <c r="M57" s="114"/>
      <c r="N57" s="114"/>
      <c r="O57" s="114"/>
      <c r="P57" s="114"/>
      <c r="Q57" s="114"/>
    </row>
    <row r="58" spans="1:17">
      <c r="A58" s="853" t="s">
        <v>125</v>
      </c>
      <c r="B58" s="854"/>
      <c r="C58" s="854"/>
      <c r="D58" s="854"/>
      <c r="E58" s="854"/>
      <c r="F58" s="854"/>
      <c r="G58" s="854"/>
      <c r="H58" s="854"/>
      <c r="I58" s="856"/>
      <c r="J58" s="114"/>
      <c r="K58" s="114"/>
      <c r="L58" s="114"/>
      <c r="M58" s="114"/>
      <c r="N58" s="114"/>
      <c r="O58" s="114"/>
      <c r="P58" s="114"/>
      <c r="Q58" s="114"/>
    </row>
    <row r="59" spans="1:17" s="21" customFormat="1" ht="9" customHeight="1">
      <c r="A59" s="58"/>
      <c r="B59" s="58"/>
      <c r="C59" s="58"/>
      <c r="D59" s="58"/>
      <c r="E59" s="58"/>
      <c r="F59" s="58"/>
      <c r="G59" s="58"/>
      <c r="H59" s="58"/>
      <c r="I59" s="58"/>
      <c r="J59" s="65"/>
      <c r="K59" s="65"/>
      <c r="L59" s="65"/>
      <c r="M59" s="65"/>
      <c r="N59" s="65"/>
      <c r="O59" s="65"/>
      <c r="P59" s="65"/>
      <c r="Q59" s="65"/>
    </row>
    <row r="60" spans="1:17" s="22" customFormat="1" ht="15.75">
      <c r="A60" s="35" t="s">
        <v>151</v>
      </c>
      <c r="B60" s="36"/>
      <c r="C60" s="36"/>
      <c r="D60" s="36"/>
      <c r="E60" s="36"/>
      <c r="F60" s="36"/>
      <c r="G60" s="36"/>
      <c r="H60" s="36"/>
      <c r="I60" s="36"/>
      <c r="J60" s="65"/>
      <c r="K60" s="65"/>
      <c r="L60" s="65"/>
      <c r="M60" s="65"/>
      <c r="N60" s="65"/>
      <c r="O60" s="65"/>
      <c r="P60" s="65"/>
      <c r="Q60" s="65"/>
    </row>
    <row r="61" spans="1:17" ht="15.75">
      <c r="A61" s="70"/>
      <c r="B61" s="71"/>
      <c r="C61" s="71"/>
      <c r="D61" s="71"/>
      <c r="E61" s="71"/>
      <c r="F61" s="71"/>
      <c r="G61" s="71"/>
      <c r="H61" s="71"/>
      <c r="I61" s="71"/>
      <c r="J61" s="114"/>
      <c r="K61" s="114"/>
      <c r="L61" s="114"/>
      <c r="M61" s="114"/>
      <c r="N61" s="114"/>
      <c r="O61" s="114"/>
      <c r="P61" s="114"/>
      <c r="Q61" s="114"/>
    </row>
    <row r="62" spans="1:17">
      <c r="A62" s="14"/>
      <c r="B62" s="3"/>
      <c r="C62" s="884" t="s">
        <v>3</v>
      </c>
      <c r="D62" s="886"/>
      <c r="E62" s="5" t="s">
        <v>4</v>
      </c>
      <c r="F62" s="884" t="s">
        <v>16</v>
      </c>
      <c r="G62" s="885"/>
      <c r="H62" s="885"/>
      <c r="I62" s="886"/>
      <c r="J62" s="114"/>
      <c r="K62" s="114"/>
      <c r="L62" s="114"/>
      <c r="M62" s="114"/>
      <c r="N62" s="114"/>
      <c r="O62" s="114"/>
      <c r="P62" s="114"/>
      <c r="Q62" s="114"/>
    </row>
    <row r="63" spans="1:17" s="496" customFormat="1">
      <c r="A63" s="14"/>
      <c r="B63" s="3"/>
      <c r="C63" s="578" t="s">
        <v>371</v>
      </c>
      <c r="D63" s="578" t="s">
        <v>23</v>
      </c>
      <c r="E63" s="75" t="s">
        <v>6</v>
      </c>
      <c r="F63" s="75" t="s">
        <v>24</v>
      </c>
      <c r="G63" s="75" t="s">
        <v>25</v>
      </c>
      <c r="H63" s="75" t="str">
        <f>IF(ANNEE_N3="","J","N+3")</f>
        <v>N+3</v>
      </c>
      <c r="I63" s="75" t="str">
        <f>IF(ANNEE_N3="","J+1","J")</f>
        <v>J</v>
      </c>
      <c r="J63" s="114"/>
      <c r="K63" s="114"/>
      <c r="L63" s="114"/>
      <c r="M63" s="114"/>
      <c r="N63" s="114"/>
      <c r="O63" s="114"/>
      <c r="P63" s="114"/>
      <c r="Q63" s="114"/>
    </row>
    <row r="64" spans="1:17" ht="15.75" thickBot="1">
      <c r="A64" s="14"/>
      <c r="B64" s="3"/>
      <c r="C64" s="580">
        <f>D64-1</f>
        <v>2013</v>
      </c>
      <c r="D64" s="580">
        <f>E64-1</f>
        <v>2014</v>
      </c>
      <c r="E64" s="580">
        <f>ANNEE_N</f>
        <v>2015</v>
      </c>
      <c r="F64" s="580">
        <f>ANNEE_N1</f>
        <v>2016</v>
      </c>
      <c r="G64" s="580">
        <f>ANNEE_N2</f>
        <v>2017</v>
      </c>
      <c r="H64" s="580">
        <f>IF(ANNEE_N3="",ANNEE_J,ANNEE_N3)</f>
        <v>2018</v>
      </c>
      <c r="I64" s="581">
        <f>IF(ANNEE_N3="",ANNEE_J,ANNEE_J1)</f>
        <v>2020</v>
      </c>
      <c r="J64" s="114"/>
      <c r="K64" s="114"/>
      <c r="L64" s="114"/>
      <c r="M64" s="114"/>
      <c r="N64" s="114"/>
      <c r="O64" s="114"/>
      <c r="P64" s="114"/>
      <c r="Q64" s="114"/>
    </row>
    <row r="65" spans="1:9">
      <c r="A65" s="9" t="s">
        <v>127</v>
      </c>
      <c r="B65" s="15" t="s">
        <v>153</v>
      </c>
      <c r="C65" s="10"/>
      <c r="D65" s="10"/>
      <c r="E65" s="10"/>
      <c r="F65" s="10"/>
      <c r="G65" s="99"/>
      <c r="H65" s="99"/>
      <c r="I65" s="100"/>
    </row>
    <row r="66" spans="1:9">
      <c r="A66" s="11" t="s">
        <v>128</v>
      </c>
      <c r="B66" s="6"/>
      <c r="C66" s="6"/>
      <c r="D66" s="6"/>
      <c r="E66" s="6"/>
      <c r="F66" s="6"/>
      <c r="G66" s="6"/>
      <c r="H66" s="6"/>
      <c r="I66" s="6"/>
    </row>
    <row r="67" spans="1:9">
      <c r="A67" s="11" t="s">
        <v>129</v>
      </c>
      <c r="B67" s="11"/>
      <c r="C67" s="6"/>
      <c r="D67" s="6"/>
      <c r="E67" s="6"/>
      <c r="F67" s="6"/>
      <c r="G67" s="6"/>
      <c r="H67" s="6"/>
      <c r="I67" s="6"/>
    </row>
    <row r="68" spans="1:9">
      <c r="A68" s="101" t="s">
        <v>8</v>
      </c>
      <c r="B68" s="101"/>
      <c r="C68" s="91"/>
      <c r="D68" s="91"/>
      <c r="E68" s="91"/>
      <c r="F68" s="91"/>
      <c r="G68" s="91"/>
      <c r="H68" s="91"/>
      <c r="I68" s="91"/>
    </row>
    <row r="69" spans="1:9">
      <c r="A69" s="102" t="s">
        <v>130</v>
      </c>
      <c r="B69" s="55"/>
      <c r="C69" s="663">
        <f>SUM(C66:C68)</f>
        <v>0</v>
      </c>
      <c r="D69" s="663">
        <f t="shared" ref="D69:I69" si="2">SUM(D66:D68)</f>
        <v>0</v>
      </c>
      <c r="E69" s="663">
        <f t="shared" si="2"/>
        <v>0</v>
      </c>
      <c r="F69" s="663">
        <f t="shared" si="2"/>
        <v>0</v>
      </c>
      <c r="G69" s="663">
        <f t="shared" si="2"/>
        <v>0</v>
      </c>
      <c r="H69" s="663">
        <f t="shared" si="2"/>
        <v>0</v>
      </c>
      <c r="I69" s="663">
        <f t="shared" si="2"/>
        <v>0</v>
      </c>
    </row>
    <row r="70" spans="1:9">
      <c r="A70" s="58"/>
      <c r="B70" s="58"/>
      <c r="C70" s="58"/>
      <c r="D70" s="58"/>
      <c r="E70" s="58"/>
      <c r="F70" s="58"/>
      <c r="G70" s="58"/>
      <c r="H70" s="58"/>
      <c r="I70" s="58"/>
    </row>
    <row r="71" spans="1:9">
      <c r="A71" s="58"/>
      <c r="B71" s="58"/>
      <c r="C71" s="58"/>
      <c r="D71" s="58"/>
      <c r="E71" s="58"/>
      <c r="F71" s="58"/>
      <c r="G71" s="58"/>
      <c r="H71" s="58"/>
      <c r="I71" s="58"/>
    </row>
    <row r="72" spans="1:9">
      <c r="A72" s="58"/>
      <c r="B72" s="58"/>
      <c r="C72" s="58"/>
      <c r="D72" s="58"/>
      <c r="E72" s="58"/>
      <c r="F72" s="58"/>
      <c r="G72" s="58"/>
      <c r="H72" s="58"/>
      <c r="I72" s="58"/>
    </row>
    <row r="73" spans="1:9">
      <c r="A73" s="58"/>
      <c r="B73" s="58"/>
      <c r="C73" s="58"/>
      <c r="D73" s="58"/>
      <c r="E73" s="58"/>
      <c r="F73" s="58"/>
      <c r="G73" s="58"/>
      <c r="H73" s="58"/>
      <c r="I73" s="58"/>
    </row>
    <row r="74" spans="1:9">
      <c r="A74" s="58"/>
      <c r="B74" s="58"/>
      <c r="C74" s="58"/>
      <c r="D74" s="58"/>
      <c r="E74" s="58"/>
      <c r="F74" s="58"/>
      <c r="G74" s="58"/>
      <c r="H74" s="58"/>
      <c r="I74" s="58"/>
    </row>
    <row r="75" spans="1:9">
      <c r="A75" s="58"/>
      <c r="B75" s="58"/>
      <c r="C75" s="58"/>
      <c r="D75" s="58"/>
      <c r="E75" s="58"/>
      <c r="F75" s="58"/>
      <c r="G75" s="58"/>
      <c r="H75" s="58"/>
      <c r="I75" s="58"/>
    </row>
    <row r="76" spans="1:9">
      <c r="A76" s="58"/>
      <c r="B76" s="58"/>
      <c r="C76" s="58"/>
      <c r="D76" s="58"/>
      <c r="E76" s="58"/>
      <c r="F76" s="58"/>
      <c r="G76" s="58"/>
      <c r="H76" s="58"/>
      <c r="I76" s="58"/>
    </row>
    <row r="77" spans="1:9">
      <c r="A77" s="58"/>
      <c r="B77" s="58"/>
      <c r="C77" s="58"/>
      <c r="D77" s="58"/>
      <c r="E77" s="58"/>
      <c r="F77" s="58"/>
      <c r="G77" s="58"/>
      <c r="H77" s="58"/>
      <c r="I77" s="58"/>
    </row>
    <row r="78" spans="1:9">
      <c r="A78" s="58"/>
      <c r="B78" s="58"/>
      <c r="C78" s="58"/>
      <c r="D78" s="58"/>
      <c r="E78" s="58"/>
      <c r="F78" s="58"/>
      <c r="G78" s="58"/>
      <c r="H78" s="58"/>
      <c r="I78" s="58"/>
    </row>
    <row r="79" spans="1:9">
      <c r="A79" s="58"/>
      <c r="B79" s="58"/>
      <c r="C79" s="58"/>
      <c r="D79" s="58"/>
      <c r="E79" s="58"/>
      <c r="F79" s="58"/>
      <c r="G79" s="58"/>
      <c r="H79" s="58"/>
      <c r="I79" s="58"/>
    </row>
    <row r="80" spans="1:9">
      <c r="A80" s="58"/>
      <c r="B80" s="58"/>
      <c r="C80" s="58"/>
      <c r="D80" s="58"/>
      <c r="E80" s="58"/>
      <c r="F80" s="58"/>
      <c r="G80" s="58"/>
      <c r="H80" s="58"/>
      <c r="I80" s="58"/>
    </row>
    <row r="81" spans="1:9">
      <c r="A81" s="58"/>
      <c r="B81" s="58"/>
      <c r="C81" s="58"/>
      <c r="D81" s="58"/>
      <c r="E81" s="58"/>
      <c r="F81" s="58"/>
      <c r="G81" s="58"/>
      <c r="H81" s="58"/>
      <c r="I81" s="58"/>
    </row>
    <row r="82" spans="1:9">
      <c r="A82" s="58"/>
      <c r="B82" s="58"/>
      <c r="C82" s="58"/>
      <c r="D82" s="58"/>
      <c r="E82" s="58"/>
      <c r="F82" s="58"/>
      <c r="G82" s="58"/>
      <c r="H82" s="58"/>
      <c r="I82" s="58"/>
    </row>
    <row r="83" spans="1:9">
      <c r="A83" s="58"/>
      <c r="B83" s="58"/>
      <c r="C83" s="58"/>
      <c r="D83" s="58"/>
      <c r="E83" s="58"/>
      <c r="F83" s="58"/>
      <c r="G83" s="58"/>
      <c r="H83" s="58"/>
      <c r="I83" s="58"/>
    </row>
    <row r="84" spans="1:9">
      <c r="A84" s="58"/>
      <c r="B84" s="58"/>
      <c r="C84" s="58"/>
      <c r="D84" s="58"/>
      <c r="E84" s="58"/>
      <c r="F84" s="58"/>
      <c r="G84" s="58"/>
      <c r="H84" s="58"/>
      <c r="I84" s="58"/>
    </row>
    <row r="85" spans="1:9">
      <c r="A85" s="58"/>
      <c r="B85" s="58"/>
      <c r="C85" s="58"/>
      <c r="D85" s="58"/>
      <c r="E85" s="58"/>
      <c r="F85" s="58"/>
      <c r="G85" s="58"/>
      <c r="H85" s="58"/>
      <c r="I85" s="58"/>
    </row>
    <row r="86" spans="1:9">
      <c r="A86" s="58"/>
      <c r="B86" s="58"/>
      <c r="C86" s="58"/>
      <c r="D86" s="58"/>
      <c r="E86" s="58"/>
      <c r="F86" s="58"/>
      <c r="G86" s="58"/>
      <c r="H86" s="58"/>
      <c r="I86" s="58"/>
    </row>
    <row r="87" spans="1:9">
      <c r="A87" s="58"/>
      <c r="B87" s="58"/>
      <c r="C87" s="58"/>
      <c r="D87" s="58"/>
      <c r="E87" s="58"/>
      <c r="F87" s="58"/>
      <c r="G87" s="58"/>
      <c r="H87" s="58"/>
      <c r="I87" s="58"/>
    </row>
    <row r="88" spans="1:9">
      <c r="A88" s="58"/>
      <c r="B88" s="58"/>
      <c r="C88" s="58"/>
      <c r="D88" s="58"/>
      <c r="E88" s="58"/>
      <c r="F88" s="58"/>
      <c r="G88" s="58"/>
      <c r="H88" s="58"/>
      <c r="I88" s="58"/>
    </row>
    <row r="89" spans="1:9">
      <c r="A89" s="58"/>
      <c r="B89" s="58"/>
      <c r="C89" s="58"/>
      <c r="D89" s="58"/>
      <c r="E89" s="58"/>
      <c r="F89" s="58"/>
      <c r="G89" s="58"/>
      <c r="H89" s="58"/>
      <c r="I89" s="58"/>
    </row>
    <row r="90" spans="1:9">
      <c r="A90" s="58"/>
      <c r="B90" s="58"/>
      <c r="C90" s="58"/>
      <c r="D90" s="58"/>
      <c r="E90" s="58"/>
      <c r="F90" s="58"/>
      <c r="G90" s="58"/>
      <c r="H90" s="58"/>
      <c r="I90" s="58"/>
    </row>
    <row r="91" spans="1:9">
      <c r="A91" s="58"/>
      <c r="B91" s="58"/>
      <c r="C91" s="58"/>
      <c r="D91" s="58"/>
      <c r="E91" s="58"/>
      <c r="F91" s="58"/>
      <c r="G91" s="58"/>
      <c r="H91" s="58"/>
      <c r="I91" s="58"/>
    </row>
    <row r="92" spans="1:9">
      <c r="A92" s="58"/>
      <c r="B92" s="58"/>
      <c r="C92" s="58"/>
      <c r="D92" s="58"/>
      <c r="E92" s="58"/>
      <c r="F92" s="58"/>
      <c r="G92" s="58"/>
      <c r="H92" s="58"/>
      <c r="I92" s="58"/>
    </row>
  </sheetData>
  <mergeCells count="13">
    <mergeCell ref="A4:I4"/>
    <mergeCell ref="A42:I42"/>
    <mergeCell ref="B14:B15"/>
    <mergeCell ref="G6:I6"/>
    <mergeCell ref="A24:I24"/>
    <mergeCell ref="A34:I34"/>
    <mergeCell ref="C14:D14"/>
    <mergeCell ref="F14:I14"/>
    <mergeCell ref="C46:D46"/>
    <mergeCell ref="F46:I46"/>
    <mergeCell ref="C62:D62"/>
    <mergeCell ref="F62:I62"/>
    <mergeCell ref="A58:I58"/>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1" manualBreakCount="1">
    <brk id="42" max="16383" man="1"/>
  </rowBreaks>
  <legacyDrawing r:id="rId2"/>
  <legacyDrawingHF r:id="rId3"/>
</worksheet>
</file>

<file path=xl/worksheets/sheet14.xml><?xml version="1.0" encoding="utf-8"?>
<worksheet xmlns="http://schemas.openxmlformats.org/spreadsheetml/2006/main" xmlns:r="http://schemas.openxmlformats.org/officeDocument/2006/relationships">
  <sheetPr codeName="Feuil5">
    <tabColor rgb="FF92D050"/>
  </sheetPr>
  <dimension ref="A1:P137"/>
  <sheetViews>
    <sheetView view="pageLayout" zoomScaleNormal="100" zoomScaleSheetLayoutView="120" workbookViewId="0">
      <selection activeCell="A4" sqref="A4"/>
    </sheetView>
  </sheetViews>
  <sheetFormatPr baseColWidth="10" defaultColWidth="11.42578125" defaultRowHeight="15"/>
  <cols>
    <col min="1" max="1" width="12.5703125" customWidth="1"/>
    <col min="2" max="2" width="2.140625" customWidth="1"/>
    <col min="3" max="3" width="16.42578125" customWidth="1"/>
    <col min="4" max="4" width="10" customWidth="1"/>
    <col min="5" max="5" width="12.7109375" customWidth="1"/>
    <col min="6" max="6" width="9.85546875" customWidth="1"/>
    <col min="7" max="7" width="11.42578125" customWidth="1"/>
    <col min="8" max="8" width="10" customWidth="1"/>
    <col min="9" max="9" width="12.5703125" customWidth="1"/>
    <col min="10" max="13" width="11.42578125" style="114"/>
  </cols>
  <sheetData>
    <row r="1" spans="1:16" ht="15.75" thickBot="1">
      <c r="A1" s="58"/>
      <c r="B1" s="58"/>
      <c r="C1" s="58"/>
      <c r="D1" s="58"/>
      <c r="E1" s="58"/>
      <c r="F1" s="58"/>
      <c r="G1" s="58"/>
      <c r="H1" s="58"/>
      <c r="I1" s="58"/>
    </row>
    <row r="2" spans="1:16">
      <c r="A2" s="613" t="s">
        <v>101</v>
      </c>
      <c r="B2" s="614"/>
      <c r="C2" s="614" t="s">
        <v>100</v>
      </c>
      <c r="D2" s="615"/>
      <c r="E2" s="614"/>
      <c r="F2" s="614" t="s">
        <v>21</v>
      </c>
      <c r="G2" s="614"/>
      <c r="H2" s="614" t="s">
        <v>98</v>
      </c>
      <c r="I2" s="616"/>
    </row>
    <row r="3" spans="1:16" ht="15.75" thickBot="1">
      <c r="A3" s="617" t="s">
        <v>482</v>
      </c>
      <c r="B3" s="618"/>
      <c r="C3" s="618">
        <f>ACRONYME</f>
        <v>0</v>
      </c>
      <c r="D3" s="618"/>
      <c r="E3" s="618"/>
      <c r="F3" s="618">
        <f>NOM_PORTEUR</f>
        <v>0</v>
      </c>
      <c r="G3" s="618"/>
      <c r="H3" s="618">
        <f>SIREN_PORTEUR</f>
        <v>0</v>
      </c>
      <c r="I3" s="619"/>
    </row>
    <row r="4" spans="1:16">
      <c r="A4" s="58"/>
      <c r="B4" s="58"/>
      <c r="C4" s="58"/>
      <c r="D4" s="58"/>
      <c r="E4" s="58"/>
      <c r="F4" s="58"/>
      <c r="G4" s="58"/>
      <c r="H4" s="58"/>
      <c r="I4" s="58"/>
    </row>
    <row r="5" spans="1:16" ht="122.25" customHeight="1">
      <c r="A5" s="800" t="s">
        <v>511</v>
      </c>
      <c r="B5" s="801"/>
      <c r="C5" s="801"/>
      <c r="D5" s="801"/>
      <c r="E5" s="801"/>
      <c r="F5" s="801"/>
      <c r="G5" s="801"/>
      <c r="H5" s="801"/>
      <c r="I5" s="802"/>
    </row>
    <row r="6" spans="1:16" ht="6.75" customHeight="1">
      <c r="A6" s="109"/>
      <c r="B6" s="110"/>
      <c r="C6" s="110"/>
      <c r="D6" s="110"/>
      <c r="E6" s="110"/>
      <c r="F6" s="110"/>
      <c r="G6" s="110"/>
      <c r="H6" s="110"/>
      <c r="I6" s="110"/>
    </row>
    <row r="7" spans="1:16" s="21" customFormat="1" ht="15.75">
      <c r="A7" s="35" t="s">
        <v>205</v>
      </c>
      <c r="B7" s="36"/>
      <c r="C7" s="36"/>
      <c r="D7" s="36"/>
      <c r="E7" s="36"/>
      <c r="F7" s="36"/>
      <c r="G7" s="36"/>
      <c r="H7" s="36"/>
      <c r="I7" s="36"/>
      <c r="J7" s="65"/>
      <c r="K7" s="65"/>
      <c r="L7" s="65"/>
      <c r="M7" s="65"/>
    </row>
    <row r="8" spans="1:16" s="114" customFormat="1" ht="6" customHeight="1">
      <c r="A8" s="230"/>
      <c r="B8" s="230"/>
      <c r="C8" s="230"/>
      <c r="D8" s="230"/>
      <c r="E8" s="230"/>
      <c r="F8" s="230"/>
      <c r="G8" s="230"/>
      <c r="H8" s="230"/>
      <c r="I8" s="230"/>
    </row>
    <row r="9" spans="1:16" ht="12.75" customHeight="1">
      <c r="A9" s="921" t="s">
        <v>160</v>
      </c>
      <c r="B9" s="921"/>
      <c r="C9" s="921"/>
      <c r="D9" s="112"/>
      <c r="E9" s="113"/>
      <c r="F9" s="110"/>
      <c r="G9" s="112" t="s">
        <v>161</v>
      </c>
      <c r="H9" s="110"/>
      <c r="I9" s="662">
        <f>ANNEE_N</f>
        <v>2015</v>
      </c>
    </row>
    <row r="10" spans="1:16" ht="25.5" customHeight="1">
      <c r="A10" s="922" t="s">
        <v>206</v>
      </c>
      <c r="B10" s="922"/>
      <c r="C10" s="922"/>
      <c r="D10" s="922"/>
      <c r="E10" s="922"/>
      <c r="F10" s="922"/>
      <c r="G10" s="922"/>
      <c r="H10" s="922"/>
      <c r="I10" s="922"/>
    </row>
    <row r="11" spans="1:16" s="21" customFormat="1" ht="15.75">
      <c r="A11" s="35" t="s">
        <v>159</v>
      </c>
      <c r="B11" s="36"/>
      <c r="C11" s="36"/>
      <c r="D11" s="36"/>
      <c r="E11" s="36"/>
      <c r="F11" s="36"/>
      <c r="G11" s="36"/>
      <c r="H11" s="36"/>
      <c r="I11" s="36"/>
      <c r="J11" s="65"/>
      <c r="K11" s="65"/>
      <c r="L11" s="65"/>
      <c r="M11" s="65"/>
    </row>
    <row r="12" spans="1:16" ht="10.5" customHeight="1" thickBot="1">
      <c r="A12" s="58"/>
      <c r="B12" s="58"/>
      <c r="C12" s="58"/>
      <c r="D12" s="58"/>
      <c r="E12" s="58"/>
      <c r="F12" s="58"/>
      <c r="G12" s="58"/>
      <c r="H12" s="58"/>
      <c r="I12" s="58"/>
    </row>
    <row r="13" spans="1:16" ht="17.25" customHeight="1">
      <c r="A13" s="937" t="s">
        <v>182</v>
      </c>
      <c r="B13" s="923"/>
      <c r="C13" s="923"/>
      <c r="D13" s="924"/>
      <c r="E13" s="161" t="s">
        <v>23</v>
      </c>
      <c r="F13" s="161" t="s">
        <v>22</v>
      </c>
      <c r="G13" s="161" t="s">
        <v>24</v>
      </c>
      <c r="H13" s="161" t="s">
        <v>25</v>
      </c>
      <c r="I13" s="162" t="s">
        <v>30</v>
      </c>
    </row>
    <row r="14" spans="1:16" ht="15.75" thickBot="1">
      <c r="A14" s="938"/>
      <c r="B14" s="939"/>
      <c r="C14" s="939"/>
      <c r="D14" s="940"/>
      <c r="E14" s="163">
        <f>F14-1</f>
        <v>2014</v>
      </c>
      <c r="F14" s="163">
        <f>$I$9</f>
        <v>2015</v>
      </c>
      <c r="G14" s="163">
        <f>F14+1</f>
        <v>2016</v>
      </c>
      <c r="H14" s="163">
        <f>F14+2</f>
        <v>2017</v>
      </c>
      <c r="I14" s="164">
        <f>F14+3</f>
        <v>2018</v>
      </c>
      <c r="P14" s="111"/>
    </row>
    <row r="15" spans="1:16">
      <c r="A15" s="165" t="s">
        <v>31</v>
      </c>
      <c r="B15" s="166"/>
      <c r="C15" s="166"/>
      <c r="D15" s="167"/>
      <c r="E15" s="168"/>
      <c r="F15" s="168"/>
      <c r="G15" s="168"/>
      <c r="H15" s="168"/>
      <c r="I15" s="169"/>
    </row>
    <row r="16" spans="1:16">
      <c r="A16" s="170" t="s">
        <v>32</v>
      </c>
      <c r="B16" s="171"/>
      <c r="C16" s="171"/>
      <c r="D16" s="172"/>
      <c r="E16" s="173"/>
      <c r="F16" s="173"/>
      <c r="G16" s="173"/>
      <c r="H16" s="173"/>
      <c r="I16" s="174"/>
    </row>
    <row r="17" spans="1:9">
      <c r="A17" s="175" t="s">
        <v>162</v>
      </c>
      <c r="B17" s="176"/>
      <c r="C17" s="176"/>
      <c r="D17" s="177" t="s">
        <v>2</v>
      </c>
      <c r="E17" s="178"/>
      <c r="F17" s="178"/>
      <c r="G17" s="178"/>
      <c r="H17" s="178"/>
      <c r="I17" s="179"/>
    </row>
    <row r="18" spans="1:9">
      <c r="A18" s="119" t="s">
        <v>33</v>
      </c>
      <c r="B18" s="116"/>
      <c r="C18" s="116"/>
      <c r="D18" s="486" t="s">
        <v>163</v>
      </c>
      <c r="E18" s="247">
        <f>E15+E17</f>
        <v>0</v>
      </c>
      <c r="F18" s="247">
        <f>F15+F17</f>
        <v>0</v>
      </c>
      <c r="G18" s="247">
        <f>G15+G17</f>
        <v>0</v>
      </c>
      <c r="H18" s="247">
        <f>H15+H17</f>
        <v>0</v>
      </c>
      <c r="I18" s="248">
        <f>I15+I17</f>
        <v>0</v>
      </c>
    </row>
    <row r="19" spans="1:9">
      <c r="A19" s="13" t="s">
        <v>164</v>
      </c>
      <c r="B19" s="125"/>
      <c r="C19" s="125"/>
      <c r="D19" s="487" t="s">
        <v>2</v>
      </c>
      <c r="E19" s="126"/>
      <c r="F19" s="126"/>
      <c r="G19" s="126"/>
      <c r="H19" s="126"/>
      <c r="I19" s="127"/>
    </row>
    <row r="20" spans="1:9">
      <c r="A20" s="120" t="s">
        <v>34</v>
      </c>
      <c r="B20" s="116"/>
      <c r="C20" s="116"/>
      <c r="D20" s="486" t="s">
        <v>163</v>
      </c>
      <c r="E20" s="247">
        <f>E18-E19</f>
        <v>0</v>
      </c>
      <c r="F20" s="247">
        <f t="shared" ref="F20:I20" si="0">F18-F19</f>
        <v>0</v>
      </c>
      <c r="G20" s="247">
        <f t="shared" si="0"/>
        <v>0</v>
      </c>
      <c r="H20" s="247">
        <f t="shared" si="0"/>
        <v>0</v>
      </c>
      <c r="I20" s="248">
        <f t="shared" si="0"/>
        <v>0</v>
      </c>
    </row>
    <row r="21" spans="1:9">
      <c r="A21" s="13" t="s">
        <v>26</v>
      </c>
      <c r="B21" s="125"/>
      <c r="C21" s="125"/>
      <c r="D21" s="487" t="s">
        <v>2</v>
      </c>
      <c r="E21" s="126"/>
      <c r="F21" s="126"/>
      <c r="G21" s="126"/>
      <c r="H21" s="126"/>
      <c r="I21" s="127"/>
    </row>
    <row r="22" spans="1:9">
      <c r="A22" s="120" t="s">
        <v>35</v>
      </c>
      <c r="B22" s="116"/>
      <c r="C22" s="116"/>
      <c r="D22" s="486" t="s">
        <v>163</v>
      </c>
      <c r="E22" s="247">
        <f>E20-E21</f>
        <v>0</v>
      </c>
      <c r="F22" s="247">
        <f>F20-F21</f>
        <v>0</v>
      </c>
      <c r="G22" s="247">
        <f>G20-G21</f>
        <v>0</v>
      </c>
      <c r="H22" s="247">
        <f>H20-H21</f>
        <v>0</v>
      </c>
      <c r="I22" s="249"/>
    </row>
    <row r="23" spans="1:9">
      <c r="A23" s="180" t="s">
        <v>36</v>
      </c>
      <c r="B23" s="181"/>
      <c r="C23" s="181"/>
      <c r="D23" s="182" t="s">
        <v>165</v>
      </c>
      <c r="E23" s="183"/>
      <c r="F23" s="183"/>
      <c r="G23" s="183"/>
      <c r="H23" s="183"/>
      <c r="I23" s="184"/>
    </row>
    <row r="24" spans="1:9">
      <c r="A24" s="185" t="s">
        <v>27</v>
      </c>
      <c r="B24" s="171"/>
      <c r="C24" s="171"/>
      <c r="D24" s="186" t="s">
        <v>2</v>
      </c>
      <c r="E24" s="173"/>
      <c r="F24" s="173"/>
      <c r="G24" s="173"/>
      <c r="H24" s="173"/>
      <c r="I24" s="174"/>
    </row>
    <row r="25" spans="1:9">
      <c r="A25" s="175" t="s">
        <v>28</v>
      </c>
      <c r="B25" s="176"/>
      <c r="C25" s="176"/>
      <c r="D25" s="177" t="s">
        <v>2</v>
      </c>
      <c r="E25" s="178"/>
      <c r="F25" s="178"/>
      <c r="G25" s="178"/>
      <c r="H25" s="178"/>
      <c r="I25" s="179"/>
    </row>
    <row r="26" spans="1:9">
      <c r="A26" s="120" t="s">
        <v>37</v>
      </c>
      <c r="B26" s="116"/>
      <c r="C26" s="116"/>
      <c r="D26" s="486" t="s">
        <v>163</v>
      </c>
      <c r="E26" s="247">
        <f>E22+E23-E24-E25</f>
        <v>0</v>
      </c>
      <c r="F26" s="247">
        <f>F22+F23-F24-F25</f>
        <v>0</v>
      </c>
      <c r="G26" s="247">
        <f>G22+G23-G24-G25</f>
        <v>0</v>
      </c>
      <c r="H26" s="247">
        <f>H22+H23-H24-H25</f>
        <v>0</v>
      </c>
      <c r="I26" s="249"/>
    </row>
    <row r="27" spans="1:9">
      <c r="A27" s="180" t="s">
        <v>38</v>
      </c>
      <c r="B27" s="181"/>
      <c r="C27" s="181"/>
      <c r="D27" s="182" t="s">
        <v>2</v>
      </c>
      <c r="E27" s="183"/>
      <c r="F27" s="183"/>
      <c r="G27" s="183"/>
      <c r="H27" s="183"/>
      <c r="I27" s="184"/>
    </row>
    <row r="28" spans="1:9">
      <c r="A28" s="185" t="s">
        <v>39</v>
      </c>
      <c r="B28" s="171"/>
      <c r="C28" s="171"/>
      <c r="D28" s="186" t="s">
        <v>2</v>
      </c>
      <c r="E28" s="173"/>
      <c r="F28" s="173"/>
      <c r="G28" s="173"/>
      <c r="H28" s="173"/>
      <c r="I28" s="174"/>
    </row>
    <row r="29" spans="1:9">
      <c r="A29" s="185" t="s">
        <v>186</v>
      </c>
      <c r="B29" s="171"/>
      <c r="C29" s="171"/>
      <c r="D29" s="186" t="s">
        <v>165</v>
      </c>
      <c r="E29" s="173"/>
      <c r="F29" s="173"/>
      <c r="G29" s="173"/>
      <c r="H29" s="173"/>
      <c r="I29" s="174"/>
    </row>
    <row r="30" spans="1:9">
      <c r="A30" s="185" t="s">
        <v>187</v>
      </c>
      <c r="B30" s="171"/>
      <c r="C30" s="171"/>
      <c r="D30" s="186" t="s">
        <v>165</v>
      </c>
      <c r="E30" s="173"/>
      <c r="F30" s="173"/>
      <c r="G30" s="173"/>
      <c r="H30" s="173"/>
      <c r="I30" s="174"/>
    </row>
    <row r="31" spans="1:9">
      <c r="A31" s="175" t="s">
        <v>8</v>
      </c>
      <c r="B31" s="176"/>
      <c r="C31" s="176"/>
      <c r="D31" s="177" t="s">
        <v>165</v>
      </c>
      <c r="E31" s="178"/>
      <c r="F31" s="178"/>
      <c r="G31" s="178"/>
      <c r="H31" s="178"/>
      <c r="I31" s="179"/>
    </row>
    <row r="32" spans="1:9">
      <c r="A32" s="120" t="s">
        <v>154</v>
      </c>
      <c r="B32" s="116"/>
      <c r="C32" s="116"/>
      <c r="D32" s="486" t="s">
        <v>163</v>
      </c>
      <c r="E32" s="247">
        <f>E26-E27-E28+E30+E29+E31</f>
        <v>0</v>
      </c>
      <c r="F32" s="247">
        <f t="shared" ref="F32:I32" si="1">F26-F27-F28+F30+F29+F31</f>
        <v>0</v>
      </c>
      <c r="G32" s="247">
        <f t="shared" si="1"/>
        <v>0</v>
      </c>
      <c r="H32" s="247">
        <f t="shared" si="1"/>
        <v>0</v>
      </c>
      <c r="I32" s="248">
        <f t="shared" si="1"/>
        <v>0</v>
      </c>
    </row>
    <row r="33" spans="1:13">
      <c r="A33" s="180" t="s">
        <v>155</v>
      </c>
      <c r="B33" s="181"/>
      <c r="C33" s="181"/>
      <c r="D33" s="182" t="s">
        <v>165</v>
      </c>
      <c r="E33" s="183"/>
      <c r="F33" s="183"/>
      <c r="G33" s="183"/>
      <c r="H33" s="183"/>
      <c r="I33" s="184"/>
    </row>
    <row r="34" spans="1:13">
      <c r="A34" s="175" t="s">
        <v>156</v>
      </c>
      <c r="B34" s="176"/>
      <c r="C34" s="176"/>
      <c r="D34" s="177" t="s">
        <v>2</v>
      </c>
      <c r="E34" s="178"/>
      <c r="F34" s="178"/>
      <c r="G34" s="178"/>
      <c r="H34" s="178"/>
      <c r="I34" s="179"/>
    </row>
    <row r="35" spans="1:13">
      <c r="A35" s="120" t="s">
        <v>157</v>
      </c>
      <c r="B35" s="116"/>
      <c r="C35" s="116"/>
      <c r="D35" s="486" t="s">
        <v>163</v>
      </c>
      <c r="E35" s="247">
        <f>E33-E34</f>
        <v>0</v>
      </c>
      <c r="F35" s="247">
        <f>F33-F34</f>
        <v>0</v>
      </c>
      <c r="G35" s="247">
        <f>G33-G34</f>
        <v>0</v>
      </c>
      <c r="H35" s="247">
        <f>H33-H34</f>
        <v>0</v>
      </c>
      <c r="I35" s="249"/>
    </row>
    <row r="36" spans="1:13">
      <c r="A36" s="120" t="s">
        <v>40</v>
      </c>
      <c r="B36" s="116"/>
      <c r="C36" s="116"/>
      <c r="D36" s="486" t="s">
        <v>163</v>
      </c>
      <c r="E36" s="247">
        <f>E32+E35</f>
        <v>0</v>
      </c>
      <c r="F36" s="247">
        <f>F32+F35</f>
        <v>0</v>
      </c>
      <c r="G36" s="247">
        <f>G32+G35</f>
        <v>0</v>
      </c>
      <c r="H36" s="247">
        <f>H32+H35</f>
        <v>0</v>
      </c>
      <c r="I36" s="249"/>
    </row>
    <row r="37" spans="1:13">
      <c r="A37" s="187" t="s">
        <v>42</v>
      </c>
      <c r="B37" s="188"/>
      <c r="C37" s="188"/>
      <c r="D37" s="189"/>
      <c r="E37" s="183"/>
      <c r="F37" s="183"/>
      <c r="G37" s="183"/>
      <c r="H37" s="183"/>
      <c r="I37" s="184"/>
    </row>
    <row r="38" spans="1:13" ht="15" customHeight="1">
      <c r="A38" s="185" t="s">
        <v>43</v>
      </c>
      <c r="B38" s="171"/>
      <c r="C38" s="171"/>
      <c r="D38" s="186" t="s">
        <v>2</v>
      </c>
      <c r="E38" s="173"/>
      <c r="F38" s="173"/>
      <c r="G38" s="173"/>
      <c r="H38" s="173"/>
      <c r="I38" s="174"/>
    </row>
    <row r="39" spans="1:13">
      <c r="A39" s="175" t="s">
        <v>44</v>
      </c>
      <c r="B39" s="176"/>
      <c r="C39" s="176"/>
      <c r="D39" s="177" t="s">
        <v>2</v>
      </c>
      <c r="E39" s="178"/>
      <c r="F39" s="178"/>
      <c r="G39" s="178"/>
      <c r="H39" s="178"/>
      <c r="I39" s="179"/>
    </row>
    <row r="40" spans="1:13" ht="15.75" thickBot="1">
      <c r="A40" s="488" t="s">
        <v>45</v>
      </c>
      <c r="B40" s="489"/>
      <c r="C40" s="489"/>
      <c r="D40" s="490"/>
      <c r="E40" s="491">
        <f>E36+E37-E38-E39</f>
        <v>0</v>
      </c>
      <c r="F40" s="491">
        <f t="shared" ref="F40:I40" si="2">F36+F37-F38-F39</f>
        <v>0</v>
      </c>
      <c r="G40" s="491">
        <f t="shared" si="2"/>
        <v>0</v>
      </c>
      <c r="H40" s="491">
        <f t="shared" si="2"/>
        <v>0</v>
      </c>
      <c r="I40" s="492">
        <f t="shared" si="2"/>
        <v>0</v>
      </c>
    </row>
    <row r="41" spans="1:13" s="58" customFormat="1">
      <c r="A41" s="484"/>
      <c r="B41" s="125"/>
      <c r="C41" s="125"/>
      <c r="D41" s="485"/>
      <c r="E41" s="125"/>
      <c r="F41" s="125"/>
      <c r="G41" s="125"/>
      <c r="H41" s="125"/>
      <c r="I41" s="125"/>
      <c r="J41" s="115"/>
      <c r="K41" s="114"/>
      <c r="L41" s="114"/>
      <c r="M41" s="114"/>
    </row>
    <row r="42" spans="1:13" s="58" customFormat="1">
      <c r="A42" s="227" t="s">
        <v>166</v>
      </c>
      <c r="B42" s="228"/>
      <c r="C42" s="228"/>
      <c r="D42" s="229"/>
      <c r="E42" s="250">
        <f>E43-E47</f>
        <v>0</v>
      </c>
      <c r="F42" s="250">
        <f t="shared" ref="F42:I42" si="3">F43-F47</f>
        <v>0</v>
      </c>
      <c r="G42" s="250">
        <f t="shared" si="3"/>
        <v>0</v>
      </c>
      <c r="H42" s="250">
        <f t="shared" si="3"/>
        <v>0</v>
      </c>
      <c r="I42" s="250">
        <f t="shared" si="3"/>
        <v>0</v>
      </c>
      <c r="J42" s="114"/>
      <c r="K42" s="114"/>
      <c r="L42" s="114"/>
      <c r="M42" s="114"/>
    </row>
    <row r="43" spans="1:13">
      <c r="A43" s="205" t="s">
        <v>41</v>
      </c>
      <c r="B43" s="206"/>
      <c r="C43" s="206"/>
      <c r="D43" s="207"/>
      <c r="E43" s="208"/>
      <c r="F43" s="208"/>
      <c r="G43" s="208"/>
      <c r="H43" s="208"/>
      <c r="I43" s="209"/>
    </row>
    <row r="44" spans="1:13">
      <c r="A44" s="210" t="s">
        <v>188</v>
      </c>
      <c r="B44" s="211"/>
      <c r="C44" s="211"/>
      <c r="D44" s="212"/>
      <c r="E44" s="213"/>
      <c r="F44" s="213"/>
      <c r="G44" s="213"/>
      <c r="H44" s="213"/>
      <c r="I44" s="214"/>
    </row>
    <row r="45" spans="1:13">
      <c r="A45" s="210" t="s">
        <v>189</v>
      </c>
      <c r="B45" s="211"/>
      <c r="C45" s="211"/>
      <c r="D45" s="212"/>
      <c r="E45" s="213"/>
      <c r="F45" s="213"/>
      <c r="G45" s="213"/>
      <c r="H45" s="213"/>
      <c r="I45" s="214"/>
    </row>
    <row r="46" spans="1:13">
      <c r="A46" s="215" t="s">
        <v>190</v>
      </c>
      <c r="B46" s="216"/>
      <c r="C46" s="216"/>
      <c r="D46" s="217"/>
      <c r="E46" s="218"/>
      <c r="F46" s="218"/>
      <c r="G46" s="218"/>
      <c r="H46" s="218"/>
      <c r="I46" s="219"/>
    </row>
    <row r="47" spans="1:13">
      <c r="A47" s="220" t="s">
        <v>29</v>
      </c>
      <c r="B47" s="221"/>
      <c r="C47" s="222"/>
      <c r="D47" s="223"/>
      <c r="E47" s="221"/>
      <c r="F47" s="221"/>
      <c r="G47" s="221"/>
      <c r="H47" s="221"/>
      <c r="I47" s="224"/>
    </row>
    <row r="48" spans="1:13">
      <c r="A48" s="225" t="s">
        <v>191</v>
      </c>
      <c r="B48" s="213"/>
      <c r="C48" s="226"/>
      <c r="D48" s="212"/>
      <c r="E48" s="213"/>
      <c r="F48" s="213"/>
      <c r="G48" s="213"/>
      <c r="H48" s="213"/>
      <c r="I48" s="214"/>
    </row>
    <row r="49" spans="1:13">
      <c r="A49" s="236" t="s">
        <v>192</v>
      </c>
      <c r="B49" s="237"/>
      <c r="C49" s="238"/>
      <c r="D49" s="239"/>
      <c r="E49" s="237"/>
      <c r="F49" s="237"/>
      <c r="G49" s="237"/>
      <c r="H49" s="237"/>
      <c r="I49" s="240"/>
    </row>
    <row r="50" spans="1:13">
      <c r="A50" s="236" t="s">
        <v>193</v>
      </c>
      <c r="B50" s="237"/>
      <c r="C50" s="238"/>
      <c r="D50" s="239"/>
      <c r="E50" s="237"/>
      <c r="F50" s="237"/>
      <c r="G50" s="237"/>
      <c r="H50" s="237"/>
      <c r="I50" s="240"/>
    </row>
    <row r="51" spans="1:13">
      <c r="A51" s="244"/>
      <c r="B51" s="201"/>
      <c r="C51" s="201"/>
      <c r="D51" s="245"/>
      <c r="E51" s="201"/>
      <c r="F51" s="201"/>
      <c r="G51" s="201"/>
      <c r="H51" s="201"/>
      <c r="I51" s="246"/>
      <c r="M51" s="115"/>
    </row>
    <row r="52" spans="1:13">
      <c r="A52" s="241" t="s">
        <v>167</v>
      </c>
      <c r="B52" s="242"/>
      <c r="C52" s="242"/>
      <c r="D52" s="243"/>
      <c r="E52" s="251">
        <f>E40+E27+E28-E30-E29-E44-E45-E46+E48+E49+E50</f>
        <v>0</v>
      </c>
      <c r="F52" s="251">
        <f t="shared" ref="F52:I52" si="4">F40+F27+F28-F30-F29-F44-F45-F46+F48+F49+F50</f>
        <v>0</v>
      </c>
      <c r="G52" s="251">
        <f t="shared" si="4"/>
        <v>0</v>
      </c>
      <c r="H52" s="251">
        <f t="shared" si="4"/>
        <v>0</v>
      </c>
      <c r="I52" s="251">
        <f t="shared" si="4"/>
        <v>0</v>
      </c>
    </row>
    <row r="53" spans="1:13" s="496" customFormat="1">
      <c r="A53" s="121" t="s">
        <v>168</v>
      </c>
      <c r="B53" s="122"/>
      <c r="C53" s="202"/>
      <c r="D53" s="203"/>
      <c r="E53" s="122"/>
      <c r="F53" s="122"/>
      <c r="G53" s="122"/>
      <c r="H53" s="122"/>
      <c r="I53" s="123"/>
      <c r="J53" s="114"/>
      <c r="K53" s="114"/>
      <c r="L53" s="114"/>
      <c r="M53" s="114"/>
    </row>
    <row r="54" spans="1:13" ht="15.75">
      <c r="A54" s="980" t="s">
        <v>518</v>
      </c>
      <c r="B54" s="980"/>
      <c r="C54" s="980"/>
      <c r="D54" s="981"/>
      <c r="E54" s="776"/>
      <c r="F54" s="776"/>
      <c r="G54" s="776"/>
      <c r="H54" s="122"/>
      <c r="I54" s="123"/>
    </row>
    <row r="55" spans="1:13" s="58" customFormat="1">
      <c r="A55" s="394"/>
      <c r="B55" s="14"/>
      <c r="C55" s="14"/>
      <c r="D55" s="14"/>
      <c r="E55" s="14"/>
      <c r="F55" s="14"/>
      <c r="G55" s="14"/>
      <c r="H55" s="14"/>
      <c r="I55" s="233"/>
      <c r="J55" s="114"/>
      <c r="K55" s="114"/>
      <c r="L55" s="114"/>
      <c r="M55" s="114"/>
    </row>
    <row r="56" spans="1:13" s="21" customFormat="1" ht="15.75">
      <c r="A56" s="35" t="s">
        <v>194</v>
      </c>
      <c r="B56" s="36"/>
      <c r="C56" s="36"/>
      <c r="D56" s="36"/>
      <c r="E56" s="36"/>
      <c r="F56" s="36"/>
      <c r="G56" s="36"/>
      <c r="H56" s="36"/>
      <c r="I56" s="36"/>
      <c r="J56" s="65"/>
      <c r="K56" s="65"/>
      <c r="L56" s="65"/>
      <c r="M56" s="65"/>
    </row>
    <row r="57" spans="1:13" s="65" customFormat="1" ht="16.5" thickBot="1">
      <c r="A57" s="395"/>
      <c r="B57" s="497"/>
      <c r="C57" s="497"/>
      <c r="D57" s="497"/>
      <c r="E57" s="497"/>
      <c r="F57" s="497"/>
      <c r="G57" s="497"/>
      <c r="H57" s="497"/>
      <c r="I57" s="497"/>
    </row>
    <row r="58" spans="1:13" ht="19.5" customHeight="1">
      <c r="A58" s="923" t="s">
        <v>46</v>
      </c>
      <c r="B58" s="923"/>
      <c r="C58" s="923"/>
      <c r="D58" s="924"/>
      <c r="E58" s="161" t="s">
        <v>22</v>
      </c>
      <c r="F58" s="161" t="s">
        <v>24</v>
      </c>
      <c r="G58" s="161" t="s">
        <v>25</v>
      </c>
      <c r="H58" s="162" t="s">
        <v>30</v>
      </c>
      <c r="I58" s="927" t="s">
        <v>47</v>
      </c>
    </row>
    <row r="59" spans="1:13" ht="13.5" customHeight="1" thickBot="1">
      <c r="A59" s="925"/>
      <c r="B59" s="925"/>
      <c r="C59" s="925"/>
      <c r="D59" s="926"/>
      <c r="E59" s="163">
        <f>$I$9</f>
        <v>2015</v>
      </c>
      <c r="F59" s="163">
        <f>E59+1</f>
        <v>2016</v>
      </c>
      <c r="G59" s="163">
        <f>E59+2</f>
        <v>2017</v>
      </c>
      <c r="H59" s="164">
        <f>E59+3</f>
        <v>2018</v>
      </c>
      <c r="I59" s="928"/>
    </row>
    <row r="60" spans="1:13">
      <c r="A60" s="309" t="s">
        <v>183</v>
      </c>
      <c r="B60" s="310"/>
      <c r="C60" s="310"/>
      <c r="D60" s="311"/>
      <c r="E60" s="312">
        <f>SUM(E61:E63)</f>
        <v>0</v>
      </c>
      <c r="F60" s="313">
        <f t="shared" ref="F60:I60" si="5">SUM(F61:F63)</f>
        <v>0</v>
      </c>
      <c r="G60" s="313">
        <f t="shared" si="5"/>
        <v>0</v>
      </c>
      <c r="H60" s="313">
        <f t="shared" si="5"/>
        <v>0</v>
      </c>
      <c r="I60" s="344">
        <f t="shared" si="5"/>
        <v>0</v>
      </c>
    </row>
    <row r="61" spans="1:13" s="158" customFormat="1" ht="11.25">
      <c r="A61" s="269" t="s">
        <v>169</v>
      </c>
      <c r="B61" s="270"/>
      <c r="C61" s="270"/>
      <c r="D61" s="271"/>
      <c r="E61" s="190"/>
      <c r="F61" s="191"/>
      <c r="G61" s="191"/>
      <c r="H61" s="192"/>
      <c r="I61" s="256">
        <f>SUM(E61:H61)</f>
        <v>0</v>
      </c>
      <c r="J61" s="498"/>
      <c r="K61" s="498"/>
      <c r="L61" s="498"/>
      <c r="M61" s="498"/>
    </row>
    <row r="62" spans="1:13" s="158" customFormat="1" ht="30" customHeight="1">
      <c r="A62" s="941" t="s">
        <v>178</v>
      </c>
      <c r="B62" s="942"/>
      <c r="C62" s="942"/>
      <c r="D62" s="943"/>
      <c r="E62" s="190"/>
      <c r="F62" s="191"/>
      <c r="G62" s="191"/>
      <c r="H62" s="192"/>
      <c r="I62" s="256">
        <f>SUM(E62:H62)</f>
        <v>0</v>
      </c>
      <c r="J62" s="498"/>
      <c r="K62" s="498"/>
      <c r="L62" s="498"/>
      <c r="M62" s="498"/>
    </row>
    <row r="63" spans="1:13" s="158" customFormat="1" ht="11.25">
      <c r="A63" s="272" t="s">
        <v>179</v>
      </c>
      <c r="B63" s="273"/>
      <c r="C63" s="273"/>
      <c r="D63" s="274"/>
      <c r="E63" s="193"/>
      <c r="F63" s="194"/>
      <c r="G63" s="194"/>
      <c r="H63" s="195"/>
      <c r="I63" s="257"/>
      <c r="J63" s="498"/>
      <c r="K63" s="498"/>
      <c r="L63" s="498"/>
      <c r="M63" s="498"/>
    </row>
    <row r="64" spans="1:13">
      <c r="A64" s="275" t="s">
        <v>52</v>
      </c>
      <c r="B64" s="276"/>
      <c r="C64" s="276"/>
      <c r="D64" s="277"/>
      <c r="E64" s="278"/>
      <c r="F64" s="279"/>
      <c r="G64" s="279"/>
      <c r="H64" s="280"/>
      <c r="I64" s="281">
        <f t="shared" ref="I64:I70" si="6">SUM(E64:H64)</f>
        <v>0</v>
      </c>
    </row>
    <row r="65" spans="1:13" s="153" customFormat="1" ht="11.25">
      <c r="A65" s="282" t="s">
        <v>53</v>
      </c>
      <c r="B65" s="283"/>
      <c r="C65" s="283"/>
      <c r="D65" s="284"/>
      <c r="E65" s="285"/>
      <c r="F65" s="286"/>
      <c r="G65" s="286"/>
      <c r="H65" s="287"/>
      <c r="I65" s="288">
        <f t="shared" si="6"/>
        <v>0</v>
      </c>
      <c r="J65" s="499"/>
      <c r="K65" s="499"/>
      <c r="L65" s="499"/>
      <c r="M65" s="499"/>
    </row>
    <row r="66" spans="1:13">
      <c r="A66" s="159" t="s">
        <v>55</v>
      </c>
      <c r="B66" s="156"/>
      <c r="C66" s="156"/>
      <c r="D66" s="200"/>
      <c r="E66" s="252"/>
      <c r="F66" s="253"/>
      <c r="G66" s="253"/>
      <c r="H66" s="254"/>
      <c r="I66" s="255">
        <f t="shared" si="6"/>
        <v>0</v>
      </c>
    </row>
    <row r="67" spans="1:13">
      <c r="A67" s="289" t="s">
        <v>57</v>
      </c>
      <c r="B67" s="290"/>
      <c r="C67" s="290"/>
      <c r="D67" s="291"/>
      <c r="E67" s="267">
        <f>E68+E69</f>
        <v>0</v>
      </c>
      <c r="F67" s="268">
        <f>F68+F69</f>
        <v>0</v>
      </c>
      <c r="G67" s="268">
        <f>G68+G69</f>
        <v>0</v>
      </c>
      <c r="H67" s="268">
        <f>H68+H69</f>
        <v>0</v>
      </c>
      <c r="I67" s="292">
        <f t="shared" si="6"/>
        <v>0</v>
      </c>
    </row>
    <row r="68" spans="1:13" s="153" customFormat="1" ht="11.25">
      <c r="A68" s="293" t="s">
        <v>58</v>
      </c>
      <c r="B68" s="294"/>
      <c r="C68" s="294"/>
      <c r="D68" s="295"/>
      <c r="E68" s="296"/>
      <c r="F68" s="297"/>
      <c r="G68" s="297"/>
      <c r="H68" s="298"/>
      <c r="I68" s="299">
        <f t="shared" si="6"/>
        <v>0</v>
      </c>
      <c r="J68" s="499"/>
      <c r="K68" s="499"/>
      <c r="L68" s="499"/>
      <c r="M68" s="499"/>
    </row>
    <row r="69" spans="1:13" s="153" customFormat="1" ht="11.25">
      <c r="A69" s="300" t="s">
        <v>59</v>
      </c>
      <c r="B69" s="301"/>
      <c r="C69" s="301"/>
      <c r="D69" s="302"/>
      <c r="E69" s="303"/>
      <c r="F69" s="304"/>
      <c r="G69" s="304"/>
      <c r="H69" s="305"/>
      <c r="I69" s="306">
        <f t="shared" si="6"/>
        <v>0</v>
      </c>
      <c r="J69" s="499"/>
      <c r="K69" s="499"/>
      <c r="L69" s="499"/>
      <c r="M69" s="499"/>
    </row>
    <row r="70" spans="1:13" ht="15.75" thickBot="1">
      <c r="A70" s="196" t="s">
        <v>60</v>
      </c>
      <c r="B70" s="197"/>
      <c r="C70" s="197"/>
      <c r="D70" s="198"/>
      <c r="E70" s="260"/>
      <c r="F70" s="261"/>
      <c r="G70" s="261"/>
      <c r="H70" s="262"/>
      <c r="I70" s="258">
        <f t="shared" si="6"/>
        <v>0</v>
      </c>
    </row>
    <row r="71" spans="1:13" ht="15.75" thickBot="1">
      <c r="A71" s="947" t="s">
        <v>170</v>
      </c>
      <c r="B71" s="948"/>
      <c r="C71" s="948"/>
      <c r="D71" s="949"/>
      <c r="E71" s="307">
        <f>E60+E64+E66+E67+E70</f>
        <v>0</v>
      </c>
      <c r="F71" s="307">
        <f t="shared" ref="F71:H71" si="7">F60+F64+F66+F67+F70</f>
        <v>0</v>
      </c>
      <c r="G71" s="307">
        <f t="shared" si="7"/>
        <v>0</v>
      </c>
      <c r="H71" s="307">
        <f t="shared" si="7"/>
        <v>0</v>
      </c>
      <c r="I71" s="259">
        <f>I60+I64+I66+I67+I70</f>
        <v>0</v>
      </c>
    </row>
    <row r="72" spans="1:13" ht="15.75" thickBot="1">
      <c r="A72" s="146"/>
      <c r="B72" s="146"/>
      <c r="C72" s="146"/>
      <c r="D72" s="146"/>
    </row>
    <row r="73" spans="1:13" ht="15.75" customHeight="1">
      <c r="A73" s="923" t="s">
        <v>48</v>
      </c>
      <c r="B73" s="923"/>
      <c r="C73" s="923"/>
      <c r="D73" s="950"/>
      <c r="E73" s="263" t="str">
        <f>E58</f>
        <v>N</v>
      </c>
      <c r="F73" s="263" t="str">
        <f t="shared" ref="F73:H73" si="8">F58</f>
        <v>N+1</v>
      </c>
      <c r="G73" s="263" t="str">
        <f t="shared" si="8"/>
        <v>N+2</v>
      </c>
      <c r="H73" s="263" t="str">
        <f t="shared" si="8"/>
        <v>N+3</v>
      </c>
      <c r="I73" s="927" t="s">
        <v>47</v>
      </c>
    </row>
    <row r="74" spans="1:13" ht="15.75" customHeight="1" thickBot="1">
      <c r="A74" s="951"/>
      <c r="B74" s="951"/>
      <c r="C74" s="951"/>
      <c r="D74" s="952"/>
      <c r="E74" s="163">
        <f>$I$9</f>
        <v>2015</v>
      </c>
      <c r="F74" s="163">
        <f>E74+1</f>
        <v>2016</v>
      </c>
      <c r="G74" s="163">
        <f>E74+2</f>
        <v>2017</v>
      </c>
      <c r="H74" s="164">
        <f>E74+3</f>
        <v>2018</v>
      </c>
      <c r="I74" s="928"/>
    </row>
    <row r="75" spans="1:13" s="154" customFormat="1" ht="12">
      <c r="A75" s="308" t="s">
        <v>49</v>
      </c>
      <c r="B75" s="156"/>
      <c r="C75" s="156"/>
      <c r="D75" s="156"/>
      <c r="E75" s="314"/>
      <c r="F75" s="314"/>
      <c r="G75" s="314"/>
      <c r="H75" s="315"/>
      <c r="I75" s="342">
        <f>SUM(E75:H75)</f>
        <v>0</v>
      </c>
      <c r="J75" s="500"/>
      <c r="K75" s="500"/>
      <c r="L75" s="500"/>
      <c r="M75" s="500"/>
    </row>
    <row r="76" spans="1:13" s="154" customFormat="1" ht="12">
      <c r="A76" s="155" t="s">
        <v>50</v>
      </c>
      <c r="B76" s="156"/>
      <c r="C76" s="156"/>
      <c r="D76" s="156"/>
      <c r="E76" s="314"/>
      <c r="F76" s="314"/>
      <c r="G76" s="314"/>
      <c r="H76" s="315"/>
      <c r="I76" s="326">
        <f>SUM(E76:H76)</f>
        <v>0</v>
      </c>
      <c r="J76" s="500"/>
      <c r="K76" s="500"/>
      <c r="L76" s="500"/>
      <c r="M76" s="500"/>
    </row>
    <row r="77" spans="1:13" s="154" customFormat="1" ht="12">
      <c r="A77" s="316" t="s">
        <v>51</v>
      </c>
      <c r="B77" s="276"/>
      <c r="C77" s="276"/>
      <c r="D77" s="276"/>
      <c r="E77" s="327">
        <f>SUM(E78:E82)</f>
        <v>0</v>
      </c>
      <c r="F77" s="327">
        <f t="shared" ref="F77:I77" si="9">SUM(F78:F82)</f>
        <v>0</v>
      </c>
      <c r="G77" s="327">
        <f t="shared" si="9"/>
        <v>0</v>
      </c>
      <c r="H77" s="365">
        <f t="shared" si="9"/>
        <v>0</v>
      </c>
      <c r="I77" s="343">
        <f t="shared" si="9"/>
        <v>0</v>
      </c>
      <c r="J77" s="500"/>
      <c r="K77" s="500"/>
      <c r="L77" s="500"/>
      <c r="M77" s="500"/>
    </row>
    <row r="78" spans="1:13" s="154" customFormat="1" ht="12">
      <c r="A78" s="317" t="s">
        <v>171</v>
      </c>
      <c r="B78" s="318"/>
      <c r="C78" s="318"/>
      <c r="D78" s="318"/>
      <c r="E78" s="322"/>
      <c r="F78" s="322"/>
      <c r="G78" s="322"/>
      <c r="H78" s="323"/>
      <c r="I78" s="328"/>
      <c r="J78" s="500"/>
      <c r="K78" s="500"/>
      <c r="L78" s="500"/>
      <c r="M78" s="500"/>
    </row>
    <row r="79" spans="1:13" s="154" customFormat="1" ht="12">
      <c r="A79" s="317" t="s">
        <v>172</v>
      </c>
      <c r="B79" s="318"/>
      <c r="C79" s="318"/>
      <c r="D79" s="318"/>
      <c r="E79" s="322"/>
      <c r="F79" s="322"/>
      <c r="G79" s="322"/>
      <c r="H79" s="323"/>
      <c r="I79" s="328"/>
      <c r="J79" s="500"/>
      <c r="K79" s="500"/>
      <c r="L79" s="500"/>
      <c r="M79" s="500"/>
    </row>
    <row r="80" spans="1:13" s="154" customFormat="1" ht="12">
      <c r="A80" s="319" t="s">
        <v>180</v>
      </c>
      <c r="B80" s="318"/>
      <c r="C80" s="318"/>
      <c r="D80" s="318"/>
      <c r="E80" s="322"/>
      <c r="F80" s="322"/>
      <c r="G80" s="322"/>
      <c r="H80" s="323"/>
      <c r="I80" s="328"/>
      <c r="J80" s="500"/>
      <c r="K80" s="500"/>
      <c r="L80" s="500"/>
      <c r="M80" s="500"/>
    </row>
    <row r="81" spans="1:16" s="154" customFormat="1" ht="12">
      <c r="A81" s="317" t="s">
        <v>173</v>
      </c>
      <c r="B81" s="318"/>
      <c r="C81" s="318"/>
      <c r="D81" s="318"/>
      <c r="E81" s="322"/>
      <c r="F81" s="322"/>
      <c r="G81" s="322"/>
      <c r="H81" s="323"/>
      <c r="I81" s="328"/>
      <c r="J81" s="500"/>
      <c r="K81" s="500"/>
      <c r="L81" s="500"/>
      <c r="M81" s="500"/>
    </row>
    <row r="82" spans="1:16" s="154" customFormat="1" ht="12">
      <c r="A82" s="320" t="s">
        <v>8</v>
      </c>
      <c r="B82" s="321"/>
      <c r="C82" s="321"/>
      <c r="D82" s="321"/>
      <c r="E82" s="324"/>
      <c r="F82" s="324"/>
      <c r="G82" s="324"/>
      <c r="H82" s="325"/>
      <c r="I82" s="329"/>
      <c r="J82" s="500"/>
      <c r="K82" s="500"/>
      <c r="L82" s="500"/>
      <c r="M82" s="500"/>
    </row>
    <row r="83" spans="1:16" s="154" customFormat="1" ht="12">
      <c r="A83" s="157" t="s">
        <v>54</v>
      </c>
      <c r="B83" s="156"/>
      <c r="C83" s="156"/>
      <c r="D83" s="156"/>
      <c r="E83" s="314"/>
      <c r="F83" s="314"/>
      <c r="G83" s="314"/>
      <c r="H83" s="315"/>
      <c r="I83" s="326">
        <f>SUM(E83:H83)</f>
        <v>0</v>
      </c>
      <c r="J83" s="500"/>
      <c r="K83" s="500"/>
      <c r="L83" s="500"/>
      <c r="M83" s="500"/>
    </row>
    <row r="84" spans="1:16" s="154" customFormat="1" ht="12">
      <c r="A84" s="157" t="s">
        <v>56</v>
      </c>
      <c r="B84" s="156"/>
      <c r="C84" s="156"/>
      <c r="D84" s="156"/>
      <c r="E84" s="314"/>
      <c r="F84" s="314"/>
      <c r="G84" s="314"/>
      <c r="H84" s="315"/>
      <c r="I84" s="326">
        <f>SUM(E84:H84)</f>
        <v>0</v>
      </c>
      <c r="J84" s="500"/>
      <c r="K84" s="500"/>
      <c r="L84" s="500"/>
      <c r="M84" s="500"/>
    </row>
    <row r="85" spans="1:16" s="154" customFormat="1" ht="12.75" thickBot="1">
      <c r="A85" s="159" t="s">
        <v>181</v>
      </c>
      <c r="B85" s="160"/>
      <c r="C85" s="156"/>
      <c r="D85" s="156"/>
      <c r="E85" s="330">
        <f>E52</f>
        <v>0</v>
      </c>
      <c r="F85" s="330">
        <f t="shared" ref="F85:I85" si="10">F52</f>
        <v>0</v>
      </c>
      <c r="G85" s="330">
        <f t="shared" si="10"/>
        <v>0</v>
      </c>
      <c r="H85" s="364">
        <f t="shared" si="10"/>
        <v>0</v>
      </c>
      <c r="I85" s="342">
        <f t="shared" si="10"/>
        <v>0</v>
      </c>
      <c r="J85" s="500"/>
      <c r="K85" s="500"/>
      <c r="L85" s="500"/>
      <c r="M85" s="500"/>
    </row>
    <row r="86" spans="1:16" ht="16.5" thickBot="1">
      <c r="A86" s="332" t="s">
        <v>174</v>
      </c>
      <c r="B86" s="333"/>
      <c r="C86" s="333"/>
      <c r="D86" s="333"/>
      <c r="E86" s="331">
        <f>E75+E76+E77+E83+E84+E85</f>
        <v>0</v>
      </c>
      <c r="F86" s="331">
        <f t="shared" ref="F86:I86" si="11">F75+F76+F77+F83+F84+F85</f>
        <v>0</v>
      </c>
      <c r="G86" s="331">
        <f t="shared" si="11"/>
        <v>0</v>
      </c>
      <c r="H86" s="366">
        <f t="shared" si="11"/>
        <v>0</v>
      </c>
      <c r="I86" s="259">
        <f t="shared" si="11"/>
        <v>0</v>
      </c>
    </row>
    <row r="87" spans="1:16" ht="16.5" thickBot="1">
      <c r="A87" s="147"/>
      <c r="B87" s="147"/>
      <c r="C87" s="147"/>
      <c r="D87" s="147"/>
      <c r="E87" s="133"/>
      <c r="F87" s="133"/>
      <c r="G87" s="133"/>
      <c r="H87" s="133"/>
      <c r="I87" s="133"/>
    </row>
    <row r="88" spans="1:16" ht="16.5" thickBot="1">
      <c r="A88" s="335" t="s">
        <v>61</v>
      </c>
      <c r="B88" s="333"/>
      <c r="C88" s="333"/>
      <c r="D88" s="333"/>
      <c r="E88" s="331">
        <f>E86-E71</f>
        <v>0</v>
      </c>
      <c r="F88" s="331">
        <f t="shared" ref="F88:I88" si="12">F86-F71</f>
        <v>0</v>
      </c>
      <c r="G88" s="331">
        <f t="shared" si="12"/>
        <v>0</v>
      </c>
      <c r="H88" s="331">
        <f t="shared" si="12"/>
        <v>0</v>
      </c>
      <c r="I88" s="334">
        <f t="shared" si="12"/>
        <v>0</v>
      </c>
    </row>
    <row r="89" spans="1:16" ht="16.5" thickBot="1">
      <c r="A89" s="147"/>
      <c r="B89" s="147"/>
      <c r="C89" s="147"/>
      <c r="D89" s="147"/>
      <c r="E89" s="133"/>
      <c r="F89" s="133"/>
      <c r="G89" s="133"/>
      <c r="H89" s="133"/>
      <c r="I89" s="133"/>
    </row>
    <row r="90" spans="1:16" s="20" customFormat="1" ht="15" customHeight="1" thickBot="1">
      <c r="A90" s="349" t="s">
        <v>158</v>
      </c>
      <c r="B90" s="350"/>
      <c r="C90" s="350"/>
      <c r="D90" s="351"/>
      <c r="E90" s="345" t="str">
        <f>'FICHE 10 - Financier Partenaire'!E58</f>
        <v>N</v>
      </c>
      <c r="F90" s="134" t="str">
        <f>'FICHE 10 - Financier Partenaire'!F58</f>
        <v>N+1</v>
      </c>
      <c r="G90" s="134" t="str">
        <f>'FICHE 10 - Financier Partenaire'!G58</f>
        <v>N+2</v>
      </c>
      <c r="H90" s="135" t="str">
        <f>'FICHE 10 - Financier Partenaire'!H58</f>
        <v>N+3</v>
      </c>
      <c r="I90" s="136"/>
      <c r="J90" s="501"/>
      <c r="K90" s="114"/>
      <c r="L90" s="114"/>
      <c r="M90" s="114"/>
      <c r="N90"/>
      <c r="O90"/>
      <c r="P90"/>
    </row>
    <row r="91" spans="1:16" s="20" customFormat="1">
      <c r="A91" s="352" t="s">
        <v>204</v>
      </c>
      <c r="B91" s="348"/>
      <c r="C91" s="348"/>
      <c r="D91" s="353"/>
      <c r="E91" s="346"/>
      <c r="F91" s="124"/>
      <c r="G91" s="124"/>
      <c r="H91" s="137"/>
      <c r="I91" s="129"/>
      <c r="J91" s="501"/>
      <c r="K91" s="114"/>
      <c r="L91" s="114"/>
      <c r="M91" s="114"/>
      <c r="N91"/>
      <c r="O91"/>
      <c r="P91"/>
    </row>
    <row r="92" spans="1:16" s="20" customFormat="1" ht="15.75" thickBot="1">
      <c r="A92" s="354" t="s">
        <v>176</v>
      </c>
      <c r="B92" s="355"/>
      <c r="C92" s="355"/>
      <c r="D92" s="356"/>
      <c r="E92" s="347"/>
      <c r="F92" s="138"/>
      <c r="G92" s="138"/>
      <c r="H92" s="139"/>
      <c r="I92" s="115"/>
      <c r="J92" s="501"/>
      <c r="K92" s="114"/>
      <c r="L92" s="114"/>
      <c r="M92" s="114"/>
      <c r="N92"/>
      <c r="O92"/>
      <c r="P92"/>
    </row>
    <row r="94" spans="1:16" s="21" customFormat="1" ht="15.75">
      <c r="A94" s="35" t="s">
        <v>89</v>
      </c>
      <c r="B94" s="36"/>
      <c r="C94" s="36"/>
      <c r="D94" s="36"/>
      <c r="E94" s="36"/>
      <c r="F94" s="36"/>
      <c r="G94" s="36"/>
      <c r="H94" s="36"/>
      <c r="I94" s="36"/>
      <c r="J94" s="65"/>
      <c r="K94" s="65"/>
      <c r="L94" s="65"/>
      <c r="M94" s="65"/>
    </row>
    <row r="95" spans="1:16" ht="15.75" thickBot="1"/>
    <row r="96" spans="1:16">
      <c r="A96" s="929" t="s">
        <v>62</v>
      </c>
      <c r="B96" s="930"/>
      <c r="C96" s="930"/>
      <c r="D96" s="930"/>
      <c r="E96" s="161" t="s">
        <v>23</v>
      </c>
      <c r="F96" s="161" t="s">
        <v>22</v>
      </c>
      <c r="G96" s="161" t="s">
        <v>24</v>
      </c>
      <c r="H96" s="161" t="s">
        <v>25</v>
      </c>
      <c r="I96" s="162" t="s">
        <v>30</v>
      </c>
    </row>
    <row r="97" spans="1:13" ht="15.75" thickBot="1">
      <c r="A97" s="931"/>
      <c r="B97" s="932"/>
      <c r="C97" s="932"/>
      <c r="D97" s="932"/>
      <c r="E97" s="163">
        <f>$I$9</f>
        <v>2015</v>
      </c>
      <c r="F97" s="163">
        <f>E97+1</f>
        <v>2016</v>
      </c>
      <c r="G97" s="163">
        <f>E97+2</f>
        <v>2017</v>
      </c>
      <c r="H97" s="164">
        <f>E97+3</f>
        <v>2018</v>
      </c>
      <c r="I97" s="164">
        <f>F97+3</f>
        <v>2019</v>
      </c>
    </row>
    <row r="98" spans="1:13">
      <c r="A98" s="400" t="s">
        <v>195</v>
      </c>
      <c r="B98" s="401"/>
      <c r="C98" s="401"/>
      <c r="D98" s="401"/>
      <c r="E98" s="357"/>
      <c r="F98" s="330">
        <f>E98+E60</f>
        <v>0</v>
      </c>
      <c r="G98" s="330">
        <f>F98+'FICHE 10 - Financier Partenaire'!F60</f>
        <v>0</v>
      </c>
      <c r="H98" s="330">
        <f>G98+'FICHE 10 - Financier Partenaire'!G60</f>
        <v>0</v>
      </c>
      <c r="I98" s="363">
        <f>H98+'FICHE 10 - Financier Partenaire'!H60</f>
        <v>0</v>
      </c>
    </row>
    <row r="99" spans="1:13" s="153" customFormat="1" ht="11.25">
      <c r="A99" s="414" t="s">
        <v>67</v>
      </c>
      <c r="B99" s="415"/>
      <c r="C99" s="416"/>
      <c r="D99" s="415"/>
      <c r="E99" s="417"/>
      <c r="F99" s="418">
        <f>E99+'FICHE 10 - Financier Partenaire'!E91+'FICHE 10 - Financier Partenaire'!E92</f>
        <v>0</v>
      </c>
      <c r="G99" s="418">
        <f>F99+'FICHE 10 - Financier Partenaire'!F91+'FICHE 10 - Financier Partenaire'!F92</f>
        <v>0</v>
      </c>
      <c r="H99" s="418">
        <f>G99+'FICHE 10 - Financier Partenaire'!G91+'FICHE 10 - Financier Partenaire'!G92</f>
        <v>0</v>
      </c>
      <c r="I99" s="419">
        <f>H99+'FICHE 10 - Financier Partenaire'!H91+'FICHE 10 - Financier Partenaire'!H92</f>
        <v>0</v>
      </c>
      <c r="J99" s="499"/>
      <c r="K99" s="499"/>
      <c r="L99" s="499"/>
      <c r="M99" s="499"/>
    </row>
    <row r="100" spans="1:13">
      <c r="A100" s="403" t="s">
        <v>70</v>
      </c>
      <c r="B100" s="404"/>
      <c r="C100" s="404"/>
      <c r="D100" s="404"/>
      <c r="E100" s="357"/>
      <c r="F100" s="330">
        <f>E100+'FICHE 10 - Financier Partenaire'!E64</f>
        <v>0</v>
      </c>
      <c r="G100" s="330">
        <f>F100+'FICHE 10 - Financier Partenaire'!F64</f>
        <v>0</v>
      </c>
      <c r="H100" s="330">
        <f>G100+'FICHE 10 - Financier Partenaire'!G64</f>
        <v>0</v>
      </c>
      <c r="I100" s="363">
        <f>H100+'FICHE 10 - Financier Partenaire'!H64</f>
        <v>0</v>
      </c>
    </row>
    <row r="101" spans="1:13" s="153" customFormat="1" ht="12" thickBot="1">
      <c r="A101" s="420" t="s">
        <v>72</v>
      </c>
      <c r="B101" s="421"/>
      <c r="C101" s="421"/>
      <c r="D101" s="421"/>
      <c r="E101" s="422"/>
      <c r="F101" s="423">
        <f>E101+'FICHE 10 - Financier Partenaire'!E65</f>
        <v>0</v>
      </c>
      <c r="G101" s="423">
        <f>F101+'FICHE 10 - Financier Partenaire'!F65</f>
        <v>0</v>
      </c>
      <c r="H101" s="423">
        <f>G101+'FICHE 10 - Financier Partenaire'!G65</f>
        <v>0</v>
      </c>
      <c r="I101" s="424">
        <f>H101+'FICHE 10 - Financier Partenaire'!H65</f>
        <v>0</v>
      </c>
      <c r="J101" s="499"/>
      <c r="K101" s="499"/>
      <c r="L101" s="499"/>
      <c r="M101" s="499"/>
    </row>
    <row r="102" spans="1:13" ht="15.75" thickBot="1">
      <c r="A102" s="386" t="s">
        <v>74</v>
      </c>
      <c r="B102" s="387"/>
      <c r="C102" s="388"/>
      <c r="D102" s="387"/>
      <c r="E102" s="384">
        <f>E98+E100</f>
        <v>0</v>
      </c>
      <c r="F102" s="384">
        <f>F98+F100</f>
        <v>0</v>
      </c>
      <c r="G102" s="384">
        <f>G98+G100</f>
        <v>0</v>
      </c>
      <c r="H102" s="384">
        <f>H98+H100</f>
        <v>0</v>
      </c>
      <c r="I102" s="385">
        <f>I98+I100</f>
        <v>0</v>
      </c>
    </row>
    <row r="103" spans="1:13" ht="11.25" customHeight="1" thickBot="1">
      <c r="A103" s="405"/>
      <c r="B103" s="154"/>
      <c r="C103" s="154"/>
      <c r="D103" s="154"/>
      <c r="E103" s="154"/>
      <c r="F103" s="154"/>
      <c r="G103" s="154"/>
      <c r="H103" s="154"/>
      <c r="I103" s="154"/>
    </row>
    <row r="104" spans="1:13">
      <c r="A104" s="929" t="s">
        <v>63</v>
      </c>
      <c r="B104" s="930"/>
      <c r="C104" s="930"/>
      <c r="D104" s="933"/>
      <c r="E104" s="161" t="s">
        <v>23</v>
      </c>
      <c r="F104" s="161" t="s">
        <v>22</v>
      </c>
      <c r="G104" s="161" t="s">
        <v>24</v>
      </c>
      <c r="H104" s="161" t="s">
        <v>25</v>
      </c>
      <c r="I104" s="162" t="s">
        <v>30</v>
      </c>
    </row>
    <row r="105" spans="1:13" ht="15.75" thickBot="1">
      <c r="A105" s="934"/>
      <c r="B105" s="935"/>
      <c r="C105" s="935"/>
      <c r="D105" s="936"/>
      <c r="E105" s="163">
        <f>$I$9</f>
        <v>2015</v>
      </c>
      <c r="F105" s="163">
        <f>E105+1</f>
        <v>2016</v>
      </c>
      <c r="G105" s="163">
        <f>E105+2</f>
        <v>2017</v>
      </c>
      <c r="H105" s="164">
        <f>E105+3</f>
        <v>2018</v>
      </c>
      <c r="I105" s="164">
        <f>F105+3</f>
        <v>2019</v>
      </c>
    </row>
    <row r="106" spans="1:13" s="153" customFormat="1" ht="11.25">
      <c r="A106" s="425" t="s">
        <v>64</v>
      </c>
      <c r="B106" s="426"/>
      <c r="C106" s="426"/>
      <c r="D106" s="426"/>
      <c r="E106" s="427"/>
      <c r="F106" s="428">
        <f>E106+'FICHE 10 - Financier Partenaire'!E75</f>
        <v>0</v>
      </c>
      <c r="G106" s="428">
        <f>F106+'FICHE 10 - Financier Partenaire'!F75</f>
        <v>0</v>
      </c>
      <c r="H106" s="428">
        <f>G106+'FICHE 10 - Financier Partenaire'!G75</f>
        <v>0</v>
      </c>
      <c r="I106" s="429">
        <f>H106+'FICHE 10 - Financier Partenaire'!H75</f>
        <v>0</v>
      </c>
      <c r="J106" s="499"/>
      <c r="K106" s="499"/>
      <c r="L106" s="499"/>
      <c r="M106" s="499"/>
    </row>
    <row r="107" spans="1:13" s="153" customFormat="1" ht="11.25">
      <c r="A107" s="430" t="s">
        <v>65</v>
      </c>
      <c r="B107" s="431"/>
      <c r="C107" s="431"/>
      <c r="D107" s="431"/>
      <c r="E107" s="432"/>
      <c r="F107" s="433">
        <f>E107</f>
        <v>0</v>
      </c>
      <c r="G107" s="433">
        <f>F107</f>
        <v>0</v>
      </c>
      <c r="H107" s="433">
        <f>G107</f>
        <v>0</v>
      </c>
      <c r="I107" s="434">
        <f>H107</f>
        <v>0</v>
      </c>
      <c r="J107" s="499"/>
      <c r="K107" s="499"/>
      <c r="L107" s="499"/>
      <c r="M107" s="499"/>
    </row>
    <row r="108" spans="1:13" s="153" customFormat="1" ht="11.25">
      <c r="A108" s="430" t="s">
        <v>66</v>
      </c>
      <c r="B108" s="431"/>
      <c r="C108" s="431"/>
      <c r="D108" s="431"/>
      <c r="E108" s="432"/>
      <c r="F108" s="433">
        <f>E108+E109</f>
        <v>0</v>
      </c>
      <c r="G108" s="433">
        <f>F108+F109</f>
        <v>0</v>
      </c>
      <c r="H108" s="433">
        <f>G108+G109</f>
        <v>0</v>
      </c>
      <c r="I108" s="434">
        <f>H108+H109</f>
        <v>0</v>
      </c>
      <c r="J108" s="499"/>
      <c r="K108" s="499"/>
      <c r="L108" s="499"/>
      <c r="M108" s="499"/>
    </row>
    <row r="109" spans="1:13" s="153" customFormat="1" ht="11.25">
      <c r="A109" s="430" t="s">
        <v>68</v>
      </c>
      <c r="B109" s="431"/>
      <c r="C109" s="431"/>
      <c r="D109" s="431"/>
      <c r="E109" s="432"/>
      <c r="F109" s="433">
        <f>F40-F70</f>
        <v>0</v>
      </c>
      <c r="G109" s="433">
        <f>G40-G70</f>
        <v>0</v>
      </c>
      <c r="H109" s="433">
        <f>H40-H70</f>
        <v>0</v>
      </c>
      <c r="I109" s="434">
        <f>I40-I70</f>
        <v>0</v>
      </c>
      <c r="J109" s="499"/>
      <c r="K109" s="499"/>
      <c r="L109" s="499"/>
      <c r="M109" s="499"/>
    </row>
    <row r="110" spans="1:13">
      <c r="A110" s="159" t="s">
        <v>69</v>
      </c>
      <c r="B110" s="406"/>
      <c r="C110" s="406"/>
      <c r="D110" s="406"/>
      <c r="E110" s="390">
        <f>SUM(E106:E109)</f>
        <v>0</v>
      </c>
      <c r="F110" s="390">
        <f t="shared" ref="F110:I110" si="13">SUM(F106:F109)</f>
        <v>0</v>
      </c>
      <c r="G110" s="390">
        <f t="shared" si="13"/>
        <v>0</v>
      </c>
      <c r="H110" s="390">
        <f t="shared" si="13"/>
        <v>0</v>
      </c>
      <c r="I110" s="361">
        <f t="shared" si="13"/>
        <v>0</v>
      </c>
    </row>
    <row r="111" spans="1:13" s="153" customFormat="1" ht="11.25">
      <c r="A111" s="430" t="s">
        <v>71</v>
      </c>
      <c r="B111" s="431"/>
      <c r="C111" s="431"/>
      <c r="D111" s="431"/>
      <c r="E111" s="432"/>
      <c r="F111" s="433">
        <f>E111+'FICHE 10 - Financier Partenaire'!E77-F44</f>
        <v>0</v>
      </c>
      <c r="G111" s="433">
        <f>F111+'FICHE 10 - Financier Partenaire'!F77-G44</f>
        <v>0</v>
      </c>
      <c r="H111" s="433">
        <f>G111+'FICHE 10 - Financier Partenaire'!G77-H44</f>
        <v>0</v>
      </c>
      <c r="I111" s="434">
        <f>H111+'FICHE 10 - Financier Partenaire'!H77-I44</f>
        <v>0</v>
      </c>
      <c r="J111" s="499"/>
      <c r="K111" s="499"/>
      <c r="L111" s="499"/>
      <c r="M111" s="499"/>
    </row>
    <row r="112" spans="1:13" s="153" customFormat="1" ht="11.25">
      <c r="A112" s="430" t="s">
        <v>73</v>
      </c>
      <c r="B112" s="431"/>
      <c r="C112" s="431"/>
      <c r="D112" s="431"/>
      <c r="E112" s="432"/>
      <c r="F112" s="433">
        <f>E112+F50-F46+F28-F30</f>
        <v>0</v>
      </c>
      <c r="G112" s="433">
        <f>F112+G50-G46+G28-G30</f>
        <v>0</v>
      </c>
      <c r="H112" s="433">
        <f>G112+H50-H46+H28-H30</f>
        <v>0</v>
      </c>
      <c r="I112" s="433">
        <f>H112+I50-I46+I28-I30</f>
        <v>0</v>
      </c>
      <c r="J112" s="499"/>
      <c r="K112" s="499"/>
      <c r="L112" s="499"/>
      <c r="M112" s="499"/>
    </row>
    <row r="113" spans="1:13">
      <c r="A113" s="159" t="s">
        <v>75</v>
      </c>
      <c r="B113" s="406"/>
      <c r="C113" s="406"/>
      <c r="D113" s="406"/>
      <c r="E113" s="390">
        <f>SUM(E110:E112)</f>
        <v>0</v>
      </c>
      <c r="F113" s="390">
        <f>SUM(F110:F112)</f>
        <v>0</v>
      </c>
      <c r="G113" s="390">
        <f t="shared" ref="G113:I113" si="14">SUM(G110:G112)</f>
        <v>0</v>
      </c>
      <c r="H113" s="390">
        <f t="shared" si="14"/>
        <v>0</v>
      </c>
      <c r="I113" s="390">
        <f t="shared" si="14"/>
        <v>0</v>
      </c>
    </row>
    <row r="114" spans="1:13" s="153" customFormat="1" ht="11.25">
      <c r="A114" s="430" t="s">
        <v>77</v>
      </c>
      <c r="B114" s="431"/>
      <c r="C114" s="431"/>
      <c r="D114" s="431"/>
      <c r="E114" s="432"/>
      <c r="F114" s="433">
        <f>E114+'FICHE 10 - Financier Partenaire'!E76-'FICHE 10 - Financier Partenaire'!E66</f>
        <v>0</v>
      </c>
      <c r="G114" s="433">
        <f>F114+'FICHE 10 - Financier Partenaire'!F76-'FICHE 10 - Financier Partenaire'!F66</f>
        <v>0</v>
      </c>
      <c r="H114" s="433">
        <f>G114+'FICHE 10 - Financier Partenaire'!G76-'FICHE 10 - Financier Partenaire'!G66</f>
        <v>0</v>
      </c>
      <c r="I114" s="434">
        <f>H114+'FICHE 10 - Financier Partenaire'!H76-'FICHE 10 - Financier Partenaire'!H66</f>
        <v>0</v>
      </c>
      <c r="J114" s="499"/>
      <c r="K114" s="499"/>
      <c r="L114" s="499"/>
      <c r="M114" s="499"/>
    </row>
    <row r="115" spans="1:13" ht="15.75" thickBot="1">
      <c r="A115" s="199" t="s">
        <v>196</v>
      </c>
      <c r="B115" s="407"/>
      <c r="C115" s="407"/>
      <c r="D115" s="407"/>
      <c r="E115" s="389"/>
      <c r="F115" s="391">
        <f>E115-'FICHE 10 - Financier Partenaire'!E84-'FICHE 10 - Financier Partenaire'!E67</f>
        <v>0</v>
      </c>
      <c r="G115" s="391">
        <f>F115-'FICHE 10 - Financier Partenaire'!F84-'FICHE 10 - Financier Partenaire'!F67</f>
        <v>0</v>
      </c>
      <c r="H115" s="391">
        <f>G115-'FICHE 10 - Financier Partenaire'!G84-'FICHE 10 - Financier Partenaire'!G67</f>
        <v>0</v>
      </c>
      <c r="I115" s="392">
        <f>H115-'FICHE 10 - Financier Partenaire'!H84-'FICHE 10 - Financier Partenaire'!H67</f>
        <v>0</v>
      </c>
    </row>
    <row r="116" spans="1:13" ht="15.75" thickBot="1">
      <c r="A116" s="944" t="s">
        <v>80</v>
      </c>
      <c r="B116" s="945"/>
      <c r="C116" s="945"/>
      <c r="D116" s="946"/>
      <c r="E116" s="393">
        <f>SUM(E113:E115)</f>
        <v>0</v>
      </c>
      <c r="F116" s="393">
        <f>SUM(F113:F115)</f>
        <v>0</v>
      </c>
      <c r="G116" s="393">
        <f t="shared" ref="G116:I116" si="15">SUM(G113:G115)</f>
        <v>0</v>
      </c>
      <c r="H116" s="393">
        <f t="shared" si="15"/>
        <v>0</v>
      </c>
      <c r="I116" s="393">
        <f t="shared" si="15"/>
        <v>0</v>
      </c>
    </row>
    <row r="117" spans="1:13" ht="15.75" thickBot="1">
      <c r="A117" s="405"/>
      <c r="B117" s="154"/>
      <c r="C117" s="154"/>
      <c r="D117" s="154"/>
      <c r="E117" s="154"/>
      <c r="F117" s="154"/>
      <c r="G117" s="154"/>
      <c r="H117" s="154"/>
      <c r="I117" s="154"/>
    </row>
    <row r="118" spans="1:13">
      <c r="A118" s="929" t="s">
        <v>207</v>
      </c>
      <c r="B118" s="930"/>
      <c r="C118" s="930"/>
      <c r="D118" s="933"/>
      <c r="E118" s="161" t="s">
        <v>23</v>
      </c>
      <c r="F118" s="161" t="s">
        <v>22</v>
      </c>
      <c r="G118" s="161" t="s">
        <v>24</v>
      </c>
      <c r="H118" s="161" t="s">
        <v>25</v>
      </c>
      <c r="I118" s="162" t="s">
        <v>30</v>
      </c>
    </row>
    <row r="119" spans="1:13" ht="15.75" thickBot="1">
      <c r="A119" s="934"/>
      <c r="B119" s="935"/>
      <c r="C119" s="935"/>
      <c r="D119" s="936"/>
      <c r="E119" s="163">
        <f>$I$9</f>
        <v>2015</v>
      </c>
      <c r="F119" s="163">
        <f>E119+1</f>
        <v>2016</v>
      </c>
      <c r="G119" s="163">
        <f>E119+2</f>
        <v>2017</v>
      </c>
      <c r="H119" s="164">
        <f>E119+3</f>
        <v>2018</v>
      </c>
      <c r="I119" s="164">
        <f>F119+3</f>
        <v>2019</v>
      </c>
    </row>
    <row r="120" spans="1:13" s="58" customFormat="1" ht="6" customHeight="1" thickBot="1">
      <c r="A120" s="374"/>
      <c r="B120" s="435"/>
      <c r="C120" s="435"/>
      <c r="D120" s="435"/>
      <c r="E120" s="435"/>
      <c r="F120" s="435"/>
      <c r="G120" s="436"/>
      <c r="H120" s="436"/>
      <c r="I120" s="436"/>
      <c r="J120" s="115"/>
      <c r="K120" s="114"/>
      <c r="L120" s="114"/>
      <c r="M120" s="114"/>
    </row>
    <row r="121" spans="1:13">
      <c r="A121" s="410" t="s">
        <v>78</v>
      </c>
      <c r="B121" s="411"/>
      <c r="C121" s="411"/>
      <c r="D121" s="411"/>
      <c r="E121" s="437">
        <f>E18</f>
        <v>0</v>
      </c>
      <c r="F121" s="437">
        <f>F18</f>
        <v>0</v>
      </c>
      <c r="G121" s="437">
        <f>G18</f>
        <v>0</v>
      </c>
      <c r="H121" s="437">
        <f>H18</f>
        <v>0</v>
      </c>
      <c r="I121" s="438">
        <f>I18</f>
        <v>0</v>
      </c>
    </row>
    <row r="122" spans="1:13">
      <c r="A122" s="159" t="s">
        <v>76</v>
      </c>
      <c r="B122" s="402"/>
      <c r="C122" s="402"/>
      <c r="D122" s="402"/>
      <c r="E122" s="362">
        <f>E116-E102</f>
        <v>0</v>
      </c>
      <c r="F122" s="362">
        <f>F116-F102</f>
        <v>0</v>
      </c>
      <c r="G122" s="362">
        <f t="shared" ref="G122:I122" si="16">G116-G102</f>
        <v>0</v>
      </c>
      <c r="H122" s="362">
        <f t="shared" si="16"/>
        <v>0</v>
      </c>
      <c r="I122" s="439">
        <f t="shared" si="16"/>
        <v>0</v>
      </c>
    </row>
    <row r="123" spans="1:13" ht="15.75" thickBot="1">
      <c r="A123" s="440" t="s">
        <v>79</v>
      </c>
      <c r="B123" s="409"/>
      <c r="C123" s="409"/>
      <c r="D123" s="409"/>
      <c r="E123" s="358"/>
      <c r="F123" s="982">
        <f>E123+F54</f>
        <v>0</v>
      </c>
      <c r="G123" s="982">
        <f>F123+G54</f>
        <v>0</v>
      </c>
      <c r="H123" s="982">
        <f>G123+H54</f>
        <v>0</v>
      </c>
      <c r="I123" s="982">
        <f>H123+I54</f>
        <v>0</v>
      </c>
    </row>
    <row r="124" spans="1:13" s="58" customFormat="1" ht="7.5" customHeight="1" thickBot="1">
      <c r="A124" s="374"/>
      <c r="B124" s="435"/>
      <c r="C124" s="435"/>
      <c r="D124" s="435"/>
      <c r="E124" s="435"/>
      <c r="F124" s="435"/>
      <c r="G124" s="436"/>
      <c r="H124" s="436"/>
      <c r="I124" s="436"/>
      <c r="J124" s="115"/>
      <c r="K124" s="114"/>
      <c r="L124" s="114"/>
      <c r="M124" s="114"/>
    </row>
    <row r="125" spans="1:13">
      <c r="A125" s="410" t="s">
        <v>81</v>
      </c>
      <c r="B125" s="411"/>
      <c r="C125" s="411"/>
      <c r="D125" s="411"/>
      <c r="E125" s="376" t="e">
        <f>E122/E121</f>
        <v>#DIV/0!</v>
      </c>
      <c r="F125" s="376" t="e">
        <f>F122/F121</f>
        <v>#DIV/0!</v>
      </c>
      <c r="G125" s="376" t="e">
        <f t="shared" ref="G125:H125" si="17">G122/G121</f>
        <v>#DIV/0!</v>
      </c>
      <c r="H125" s="376" t="e">
        <f t="shared" si="17"/>
        <v>#DIV/0!</v>
      </c>
      <c r="I125" s="377" t="e">
        <f>I122/I121</f>
        <v>#DIV/0!</v>
      </c>
    </row>
    <row r="126" spans="1:13">
      <c r="A126" s="408" t="s">
        <v>82</v>
      </c>
      <c r="B126" s="402"/>
      <c r="C126" s="402"/>
      <c r="D126" s="402"/>
      <c r="E126" s="367" t="e">
        <f>E123/E121</f>
        <v>#DIV/0!</v>
      </c>
      <c r="F126" s="367" t="e">
        <f>F123/F121</f>
        <v>#DIV/0!</v>
      </c>
      <c r="G126" s="367" t="e">
        <f>G123/G121</f>
        <v>#DIV/0!</v>
      </c>
      <c r="H126" s="367" t="e">
        <f>H123/H121</f>
        <v>#DIV/0!</v>
      </c>
      <c r="I126" s="368" t="e">
        <f>I123/I121</f>
        <v>#DIV/0!</v>
      </c>
    </row>
    <row r="127" spans="1:13">
      <c r="A127" s="408" t="s">
        <v>84</v>
      </c>
      <c r="B127" s="402"/>
      <c r="C127" s="402"/>
      <c r="D127" s="402"/>
      <c r="E127" s="369" t="e">
        <f>E125/E126</f>
        <v>#DIV/0!</v>
      </c>
      <c r="F127" s="369" t="e">
        <f>F125/F126</f>
        <v>#DIV/0!</v>
      </c>
      <c r="G127" s="369" t="e">
        <f t="shared" ref="G127:I127" si="18">G125/G126</f>
        <v>#DIV/0!</v>
      </c>
      <c r="H127" s="369" t="e">
        <f t="shared" si="18"/>
        <v>#DIV/0!</v>
      </c>
      <c r="I127" s="369" t="e">
        <f t="shared" si="18"/>
        <v>#DIV/0!</v>
      </c>
    </row>
    <row r="128" spans="1:13" ht="15.75" thickBot="1">
      <c r="A128" s="370" t="s">
        <v>86</v>
      </c>
      <c r="B128" s="371"/>
      <c r="C128" s="372"/>
      <c r="D128" s="371"/>
      <c r="E128" s="412" t="e">
        <f>E125-E126</f>
        <v>#DIV/0!</v>
      </c>
      <c r="F128" s="412" t="e">
        <f>F125-F126</f>
        <v>#DIV/0!</v>
      </c>
      <c r="G128" s="412" t="e">
        <f t="shared" ref="G128:H128" si="19">G125-G126</f>
        <v>#DIV/0!</v>
      </c>
      <c r="H128" s="412" t="e">
        <f t="shared" si="19"/>
        <v>#DIV/0!</v>
      </c>
      <c r="I128" s="413" t="e">
        <f>I125-I126</f>
        <v>#DIV/0!</v>
      </c>
    </row>
    <row r="129" spans="1:13" s="58" customFormat="1" ht="8.25" customHeight="1" thickBot="1">
      <c r="A129" s="374"/>
      <c r="B129" s="373"/>
      <c r="C129" s="373"/>
      <c r="D129" s="373"/>
      <c r="E129" s="373"/>
      <c r="F129" s="373"/>
      <c r="G129" s="375"/>
      <c r="H129" s="375"/>
      <c r="I129" s="375"/>
      <c r="J129" s="115"/>
      <c r="K129" s="114"/>
      <c r="L129" s="114"/>
      <c r="M129" s="114"/>
    </row>
    <row r="130" spans="1:13">
      <c r="A130" s="378" t="s">
        <v>177</v>
      </c>
      <c r="B130" s="379"/>
      <c r="C130" s="379"/>
      <c r="D130" s="379"/>
      <c r="E130" s="381" t="e">
        <f>E115/D52</f>
        <v>#DIV/0!</v>
      </c>
      <c r="F130" s="381" t="e">
        <f>F115/E52</f>
        <v>#DIV/0!</v>
      </c>
      <c r="G130" s="381" t="e">
        <f>G115/F52</f>
        <v>#DIV/0!</v>
      </c>
      <c r="H130" s="381" t="e">
        <f>H115/G52</f>
        <v>#DIV/0!</v>
      </c>
      <c r="I130" s="381" t="e">
        <f>I115/H52</f>
        <v>#DIV/0!</v>
      </c>
    </row>
    <row r="131" spans="1:13">
      <c r="A131" s="336" t="s">
        <v>83</v>
      </c>
      <c r="B131" s="148"/>
      <c r="C131" s="148"/>
      <c r="D131" s="148"/>
      <c r="E131" s="382" t="e">
        <f>E110/E116</f>
        <v>#DIV/0!</v>
      </c>
      <c r="F131" s="382" t="e">
        <f>F110/F116</f>
        <v>#DIV/0!</v>
      </c>
      <c r="G131" s="382" t="e">
        <f t="shared" ref="G131:I131" si="20">G110/G116</f>
        <v>#DIV/0!</v>
      </c>
      <c r="H131" s="382" t="e">
        <f t="shared" si="20"/>
        <v>#DIV/0!</v>
      </c>
      <c r="I131" s="382" t="e">
        <f t="shared" si="20"/>
        <v>#DIV/0!</v>
      </c>
    </row>
    <row r="132" spans="1:13" ht="15.75" thickBot="1">
      <c r="A132" s="337" t="s">
        <v>85</v>
      </c>
      <c r="B132" s="149"/>
      <c r="C132" s="149"/>
      <c r="D132" s="149"/>
      <c r="E132" s="383" t="e">
        <f>E115/E113</f>
        <v>#DIV/0!</v>
      </c>
      <c r="F132" s="383" t="e">
        <f>F115/F113</f>
        <v>#DIV/0!</v>
      </c>
      <c r="G132" s="383" t="e">
        <f t="shared" ref="G132:I132" si="21">G115/G113</f>
        <v>#DIV/0!</v>
      </c>
      <c r="H132" s="383" t="e">
        <f t="shared" si="21"/>
        <v>#DIV/0!</v>
      </c>
      <c r="I132" s="383" t="e">
        <f t="shared" si="21"/>
        <v>#DIV/0!</v>
      </c>
    </row>
    <row r="133" spans="1:13">
      <c r="A133" s="338"/>
      <c r="B133" s="140"/>
      <c r="C133" s="140"/>
      <c r="D133" s="140"/>
      <c r="E133" s="114"/>
      <c r="F133" s="114"/>
      <c r="G133" s="141"/>
      <c r="H133" s="141"/>
      <c r="I133" s="141"/>
    </row>
    <row r="134" spans="1:13">
      <c r="A134" s="380" t="s">
        <v>208</v>
      </c>
      <c r="B134" s="140"/>
      <c r="C134" s="140"/>
      <c r="D134" s="140"/>
      <c r="E134" s="114"/>
      <c r="F134" s="114"/>
      <c r="G134" s="141"/>
      <c r="H134" s="141"/>
      <c r="I134" s="141"/>
    </row>
    <row r="135" spans="1:13">
      <c r="A135" s="474" t="s">
        <v>87</v>
      </c>
      <c r="B135" s="475"/>
      <c r="C135" s="475"/>
      <c r="D135" s="475"/>
      <c r="E135" s="476"/>
      <c r="F135" s="476" t="str">
        <f>IF(F136-F137=0,"ok",CONCATENATE("diff de ",F136-F137))</f>
        <v>ok</v>
      </c>
      <c r="G135" s="476" t="str">
        <f t="shared" ref="G135:I135" si="22">IF(G136-G137=0,"ok",CONCATENATE("diff de ",G136-G137))</f>
        <v>ok</v>
      </c>
      <c r="H135" s="476" t="str">
        <f t="shared" si="22"/>
        <v>ok</v>
      </c>
      <c r="I135" s="476" t="str">
        <f t="shared" si="22"/>
        <v>ok</v>
      </c>
    </row>
    <row r="136" spans="1:13">
      <c r="A136" s="477" t="s">
        <v>88</v>
      </c>
      <c r="B136" s="478"/>
      <c r="C136" s="478"/>
      <c r="D136" s="478"/>
      <c r="E136" s="479"/>
      <c r="F136" s="479">
        <f>F122-E122</f>
        <v>0</v>
      </c>
      <c r="G136" s="479">
        <f t="shared" ref="G136:I136" si="23">G122-F122</f>
        <v>0</v>
      </c>
      <c r="H136" s="479">
        <f t="shared" si="23"/>
        <v>0</v>
      </c>
      <c r="I136" s="479">
        <f t="shared" si="23"/>
        <v>0</v>
      </c>
    </row>
    <row r="137" spans="1:13">
      <c r="A137" s="480" t="s">
        <v>89</v>
      </c>
      <c r="B137" s="481"/>
      <c r="C137" s="481"/>
      <c r="D137" s="481"/>
      <c r="E137" s="482"/>
      <c r="F137" s="482">
        <f>'FICHE 10 - Financier Partenaire'!E88</f>
        <v>0</v>
      </c>
      <c r="G137" s="482">
        <f>'FICHE 10 - Financier Partenaire'!F88</f>
        <v>0</v>
      </c>
      <c r="H137" s="482">
        <f>'FICHE 10 - Financier Partenaire'!G88</f>
        <v>0</v>
      </c>
      <c r="I137" s="483">
        <f>'FICHE 10 - Financier Partenaire'!H88</f>
        <v>0</v>
      </c>
    </row>
  </sheetData>
  <mergeCells count="15">
    <mergeCell ref="I73:I74"/>
    <mergeCell ref="A96:D97"/>
    <mergeCell ref="A104:D105"/>
    <mergeCell ref="A118:D119"/>
    <mergeCell ref="A13:D14"/>
    <mergeCell ref="A62:D62"/>
    <mergeCell ref="A116:D116"/>
    <mergeCell ref="A71:D71"/>
    <mergeCell ref="A73:D74"/>
    <mergeCell ref="A54:D54"/>
    <mergeCell ref="A5:I5"/>
    <mergeCell ref="A9:C9"/>
    <mergeCell ref="A10:I10"/>
    <mergeCell ref="A58:D59"/>
    <mergeCell ref="I58:I59"/>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3" manualBreakCount="3">
    <brk id="54" max="16383" man="1"/>
    <brk id="92" max="16383" man="1"/>
    <brk id="137" max="16383" man="1"/>
  </rowBreaks>
  <legacyDrawingHF r:id="rId2"/>
</worksheet>
</file>

<file path=xl/worksheets/sheet15.xml><?xml version="1.0" encoding="utf-8"?>
<worksheet xmlns="http://schemas.openxmlformats.org/spreadsheetml/2006/main" xmlns:r="http://schemas.openxmlformats.org/officeDocument/2006/relationships">
  <sheetPr>
    <tabColor rgb="FF92D050"/>
  </sheetPr>
  <dimension ref="A1:N55"/>
  <sheetViews>
    <sheetView view="pageLayout" zoomScale="85" zoomScaleNormal="100" zoomScaleSheetLayoutView="120" zoomScalePageLayoutView="85" workbookViewId="0">
      <selection activeCell="A4" sqref="A4"/>
    </sheetView>
  </sheetViews>
  <sheetFormatPr baseColWidth="10" defaultColWidth="11.42578125" defaultRowHeight="15"/>
  <cols>
    <col min="1" max="1" width="12.5703125" style="496" customWidth="1"/>
    <col min="2" max="2" width="2.140625" style="496" customWidth="1"/>
    <col min="3" max="3" width="16.42578125" style="496" customWidth="1"/>
    <col min="4" max="4" width="10" style="496" customWidth="1"/>
    <col min="5" max="5" width="12.7109375" style="496" customWidth="1"/>
    <col min="6" max="6" width="9.85546875" style="496" customWidth="1"/>
    <col min="7" max="7" width="11.42578125" style="496" customWidth="1"/>
    <col min="8" max="8" width="12.5703125" style="496" customWidth="1"/>
    <col min="9" max="12" width="11.42578125" style="114"/>
    <col min="13" max="16384" width="11.42578125" style="496"/>
  </cols>
  <sheetData>
    <row r="1" spans="1:14" ht="15.75" thickBot="1">
      <c r="A1" s="58"/>
      <c r="B1" s="58"/>
      <c r="C1" s="58"/>
      <c r="D1" s="58"/>
      <c r="E1" s="58"/>
      <c r="F1" s="58"/>
      <c r="G1" s="58"/>
      <c r="H1" s="58"/>
    </row>
    <row r="2" spans="1:14">
      <c r="A2" s="613" t="s">
        <v>101</v>
      </c>
      <c r="B2" s="614"/>
      <c r="C2" s="614" t="s">
        <v>100</v>
      </c>
      <c r="D2" s="615"/>
      <c r="E2" s="614"/>
      <c r="F2" s="614" t="s">
        <v>21</v>
      </c>
      <c r="G2" s="614"/>
      <c r="H2" s="616"/>
    </row>
    <row r="3" spans="1:14" ht="15.75" thickBot="1">
      <c r="A3" s="617" t="s">
        <v>482</v>
      </c>
      <c r="B3" s="618"/>
      <c r="C3" s="618">
        <f>ACRONYME</f>
        <v>0</v>
      </c>
      <c r="D3" s="618"/>
      <c r="E3" s="618"/>
      <c r="F3" s="618">
        <f>NOM_PORTEUR</f>
        <v>0</v>
      </c>
      <c r="G3" s="618"/>
      <c r="H3" s="619"/>
    </row>
    <row r="4" spans="1:14">
      <c r="A4" s="58"/>
      <c r="B4" s="58"/>
      <c r="C4" s="58"/>
      <c r="D4" s="58"/>
      <c r="E4" s="58"/>
      <c r="F4" s="58"/>
      <c r="G4" s="58"/>
      <c r="H4" s="58"/>
    </row>
    <row r="5" spans="1:14" ht="122.25" customHeight="1">
      <c r="A5" s="800" t="s">
        <v>510</v>
      </c>
      <c r="B5" s="801"/>
      <c r="C5" s="801"/>
      <c r="D5" s="801"/>
      <c r="E5" s="801"/>
      <c r="F5" s="801"/>
      <c r="G5" s="801"/>
      <c r="H5" s="802"/>
    </row>
    <row r="6" spans="1:14" ht="6.75" customHeight="1">
      <c r="A6" s="109"/>
      <c r="B6" s="110"/>
      <c r="C6" s="110"/>
      <c r="D6" s="110"/>
      <c r="E6" s="110"/>
      <c r="F6" s="110"/>
      <c r="G6" s="110"/>
      <c r="H6" s="110"/>
    </row>
    <row r="7" spans="1:14" s="21" customFormat="1" ht="15.75">
      <c r="A7" s="35" t="s">
        <v>205</v>
      </c>
      <c r="B7" s="36"/>
      <c r="C7" s="36"/>
      <c r="D7" s="36"/>
      <c r="E7" s="36"/>
      <c r="F7" s="36"/>
      <c r="G7" s="36"/>
      <c r="H7" s="36"/>
      <c r="I7" s="65"/>
      <c r="J7" s="65"/>
      <c r="K7" s="65"/>
      <c r="L7" s="65"/>
    </row>
    <row r="8" spans="1:14" s="114" customFormat="1" ht="6" customHeight="1">
      <c r="A8" s="230"/>
      <c r="B8" s="230"/>
      <c r="C8" s="230"/>
      <c r="D8" s="230"/>
      <c r="E8" s="230"/>
      <c r="F8" s="230"/>
      <c r="G8" s="230"/>
      <c r="H8" s="230"/>
    </row>
    <row r="9" spans="1:14" ht="12.75" customHeight="1">
      <c r="A9" s="921" t="s">
        <v>160</v>
      </c>
      <c r="B9" s="921"/>
      <c r="C9" s="921"/>
      <c r="D9" s="112"/>
      <c r="E9" s="768"/>
      <c r="F9" s="110"/>
      <c r="G9" s="112" t="s">
        <v>509</v>
      </c>
      <c r="H9" s="769">
        <f>ANNEE_J</f>
        <v>2020</v>
      </c>
    </row>
    <row r="10" spans="1:14" ht="25.5" customHeight="1">
      <c r="A10" s="922" t="s">
        <v>206</v>
      </c>
      <c r="B10" s="922"/>
      <c r="C10" s="922"/>
      <c r="D10" s="922"/>
      <c r="E10" s="922"/>
      <c r="F10" s="922"/>
      <c r="G10" s="922"/>
      <c r="H10" s="922"/>
    </row>
    <row r="11" spans="1:14" s="21" customFormat="1" ht="15.75">
      <c r="A11" s="35" t="s">
        <v>159</v>
      </c>
      <c r="B11" s="36"/>
      <c r="C11" s="36"/>
      <c r="D11" s="36"/>
      <c r="E11" s="36"/>
      <c r="F11" s="36"/>
      <c r="G11" s="36"/>
      <c r="H11" s="36"/>
      <c r="I11" s="65"/>
      <c r="J11" s="65"/>
      <c r="K11" s="65"/>
      <c r="L11" s="65"/>
    </row>
    <row r="12" spans="1:14" ht="10.5" customHeight="1" thickBot="1">
      <c r="A12" s="58"/>
      <c r="B12" s="58"/>
      <c r="C12" s="58"/>
      <c r="D12" s="58"/>
      <c r="E12" s="58"/>
      <c r="F12" s="58"/>
      <c r="G12" s="58"/>
      <c r="H12" s="58"/>
    </row>
    <row r="13" spans="1:14" ht="17.25" customHeight="1">
      <c r="A13" s="937" t="s">
        <v>182</v>
      </c>
      <c r="B13" s="923"/>
      <c r="C13" s="923"/>
      <c r="D13" s="924"/>
      <c r="E13" s="161" t="s">
        <v>284</v>
      </c>
      <c r="F13" s="161" t="s">
        <v>286</v>
      </c>
      <c r="G13" s="161" t="s">
        <v>285</v>
      </c>
      <c r="H13" s="161" t="s">
        <v>515</v>
      </c>
      <c r="L13" s="496"/>
    </row>
    <row r="14" spans="1:14" ht="15.75" thickBot="1">
      <c r="A14" s="938"/>
      <c r="B14" s="939"/>
      <c r="C14" s="939"/>
      <c r="D14" s="940"/>
      <c r="E14" s="163">
        <f>$H$9</f>
        <v>2020</v>
      </c>
      <c r="F14" s="163">
        <f>$H$9+1</f>
        <v>2021</v>
      </c>
      <c r="G14" s="163">
        <f>$H$9+2</f>
        <v>2022</v>
      </c>
      <c r="H14" s="163">
        <f>$H$9+3</f>
        <v>2023</v>
      </c>
      <c r="L14" s="496"/>
      <c r="N14" s="111"/>
    </row>
    <row r="15" spans="1:14">
      <c r="A15" s="165" t="s">
        <v>31</v>
      </c>
      <c r="B15" s="166"/>
      <c r="C15" s="166"/>
      <c r="D15" s="167"/>
      <c r="E15" s="168"/>
      <c r="F15" s="168"/>
      <c r="G15" s="168"/>
      <c r="H15" s="168"/>
      <c r="L15" s="496"/>
    </row>
    <row r="16" spans="1:14">
      <c r="A16" s="170" t="s">
        <v>32</v>
      </c>
      <c r="B16" s="171"/>
      <c r="C16" s="171"/>
      <c r="D16" s="172"/>
      <c r="E16" s="173"/>
      <c r="F16" s="173"/>
      <c r="G16" s="173"/>
      <c r="H16" s="173"/>
      <c r="L16" s="496"/>
    </row>
    <row r="17" spans="1:12">
      <c r="A17" s="175" t="s">
        <v>162</v>
      </c>
      <c r="B17" s="176"/>
      <c r="C17" s="176"/>
      <c r="D17" s="177" t="s">
        <v>2</v>
      </c>
      <c r="E17" s="178"/>
      <c r="F17" s="178"/>
      <c r="G17" s="178"/>
      <c r="H17" s="178"/>
      <c r="L17" s="496"/>
    </row>
    <row r="18" spans="1:12">
      <c r="A18" s="119" t="s">
        <v>33</v>
      </c>
      <c r="B18" s="116"/>
      <c r="C18" s="116"/>
      <c r="D18" s="486" t="s">
        <v>163</v>
      </c>
      <c r="E18" s="247">
        <f>E15+E17</f>
        <v>0</v>
      </c>
      <c r="F18" s="247">
        <f>F15+F17</f>
        <v>0</v>
      </c>
      <c r="G18" s="247">
        <f>G15+G17</f>
        <v>0</v>
      </c>
      <c r="H18" s="247">
        <f>H15+H17</f>
        <v>0</v>
      </c>
      <c r="L18" s="496"/>
    </row>
    <row r="19" spans="1:12">
      <c r="A19" s="13" t="s">
        <v>164</v>
      </c>
      <c r="B19" s="125"/>
      <c r="C19" s="125"/>
      <c r="D19" s="487" t="s">
        <v>2</v>
      </c>
      <c r="E19" s="126"/>
      <c r="F19" s="126"/>
      <c r="G19" s="126"/>
      <c r="H19" s="126"/>
      <c r="L19" s="496"/>
    </row>
    <row r="20" spans="1:12">
      <c r="A20" s="120" t="s">
        <v>34</v>
      </c>
      <c r="B20" s="116"/>
      <c r="C20" s="116"/>
      <c r="D20" s="486" t="s">
        <v>163</v>
      </c>
      <c r="E20" s="247">
        <f>E18-E19</f>
        <v>0</v>
      </c>
      <c r="F20" s="247">
        <f t="shared" ref="F20:G20" si="0">F18-F19</f>
        <v>0</v>
      </c>
      <c r="G20" s="247">
        <f t="shared" si="0"/>
        <v>0</v>
      </c>
      <c r="H20" s="247">
        <f t="shared" ref="H20" si="1">H18-H19</f>
        <v>0</v>
      </c>
      <c r="L20" s="496"/>
    </row>
    <row r="21" spans="1:12">
      <c r="A21" s="13" t="s">
        <v>26</v>
      </c>
      <c r="B21" s="125"/>
      <c r="C21" s="125"/>
      <c r="D21" s="487" t="s">
        <v>2</v>
      </c>
      <c r="E21" s="126"/>
      <c r="F21" s="126"/>
      <c r="G21" s="126"/>
      <c r="H21" s="126"/>
      <c r="L21" s="496"/>
    </row>
    <row r="22" spans="1:12">
      <c r="A22" s="120" t="s">
        <v>35</v>
      </c>
      <c r="B22" s="116"/>
      <c r="C22" s="116"/>
      <c r="D22" s="486" t="s">
        <v>163</v>
      </c>
      <c r="E22" s="247">
        <f>E20-E21</f>
        <v>0</v>
      </c>
      <c r="F22" s="247">
        <f>F20-F21</f>
        <v>0</v>
      </c>
      <c r="G22" s="247">
        <f>G20-G21</f>
        <v>0</v>
      </c>
      <c r="H22" s="247">
        <f>H20-H21</f>
        <v>0</v>
      </c>
      <c r="L22" s="496"/>
    </row>
    <row r="23" spans="1:12">
      <c r="A23" s="180" t="s">
        <v>36</v>
      </c>
      <c r="B23" s="181"/>
      <c r="C23" s="181"/>
      <c r="D23" s="182" t="s">
        <v>165</v>
      </c>
      <c r="E23" s="183"/>
      <c r="F23" s="183"/>
      <c r="G23" s="183"/>
      <c r="H23" s="183"/>
      <c r="L23" s="496"/>
    </row>
    <row r="24" spans="1:12">
      <c r="A24" s="185" t="s">
        <v>27</v>
      </c>
      <c r="B24" s="171"/>
      <c r="C24" s="171"/>
      <c r="D24" s="186" t="s">
        <v>2</v>
      </c>
      <c r="E24" s="173"/>
      <c r="F24" s="173"/>
      <c r="G24" s="173"/>
      <c r="H24" s="173"/>
      <c r="L24" s="496"/>
    </row>
    <row r="25" spans="1:12">
      <c r="A25" s="175" t="s">
        <v>28</v>
      </c>
      <c r="B25" s="176"/>
      <c r="C25" s="176"/>
      <c r="D25" s="177" t="s">
        <v>2</v>
      </c>
      <c r="E25" s="178"/>
      <c r="F25" s="178"/>
      <c r="G25" s="178"/>
      <c r="H25" s="178"/>
      <c r="L25" s="496"/>
    </row>
    <row r="26" spans="1:12">
      <c r="A26" s="120" t="s">
        <v>37</v>
      </c>
      <c r="B26" s="116"/>
      <c r="C26" s="116"/>
      <c r="D26" s="486" t="s">
        <v>163</v>
      </c>
      <c r="E26" s="247">
        <f>E22+E23-E24-E25</f>
        <v>0</v>
      </c>
      <c r="F26" s="247">
        <f>F22+F23-F24-F25</f>
        <v>0</v>
      </c>
      <c r="G26" s="247">
        <f>G22+G23-G24-G25</f>
        <v>0</v>
      </c>
      <c r="H26" s="247">
        <f>H22+H23-H24-H25</f>
        <v>0</v>
      </c>
      <c r="L26" s="496"/>
    </row>
    <row r="27" spans="1:12">
      <c r="A27" s="180" t="s">
        <v>38</v>
      </c>
      <c r="B27" s="181"/>
      <c r="C27" s="181"/>
      <c r="D27" s="182" t="s">
        <v>2</v>
      </c>
      <c r="E27" s="183"/>
      <c r="F27" s="183"/>
      <c r="G27" s="183"/>
      <c r="H27" s="183"/>
      <c r="L27" s="496"/>
    </row>
    <row r="28" spans="1:12">
      <c r="A28" s="185" t="s">
        <v>39</v>
      </c>
      <c r="B28" s="171"/>
      <c r="C28" s="171"/>
      <c r="D28" s="186" t="s">
        <v>2</v>
      </c>
      <c r="E28" s="173"/>
      <c r="F28" s="173"/>
      <c r="G28" s="173"/>
      <c r="H28" s="173"/>
      <c r="L28" s="496"/>
    </row>
    <row r="29" spans="1:12">
      <c r="A29" s="185" t="s">
        <v>186</v>
      </c>
      <c r="B29" s="171"/>
      <c r="C29" s="171"/>
      <c r="D29" s="186" t="s">
        <v>165</v>
      </c>
      <c r="E29" s="173"/>
      <c r="F29" s="173"/>
      <c r="G29" s="173"/>
      <c r="H29" s="173"/>
      <c r="L29" s="496"/>
    </row>
    <row r="30" spans="1:12">
      <c r="A30" s="185" t="s">
        <v>187</v>
      </c>
      <c r="B30" s="171"/>
      <c r="C30" s="171"/>
      <c r="D30" s="186" t="s">
        <v>165</v>
      </c>
      <c r="E30" s="173"/>
      <c r="F30" s="173"/>
      <c r="G30" s="173"/>
      <c r="H30" s="173"/>
      <c r="L30" s="496"/>
    </row>
    <row r="31" spans="1:12">
      <c r="A31" s="175" t="s">
        <v>8</v>
      </c>
      <c r="B31" s="176"/>
      <c r="C31" s="176"/>
      <c r="D31" s="177" t="s">
        <v>165</v>
      </c>
      <c r="E31" s="178"/>
      <c r="F31" s="178"/>
      <c r="G31" s="178"/>
      <c r="H31" s="178"/>
      <c r="L31" s="496"/>
    </row>
    <row r="32" spans="1:12">
      <c r="A32" s="120" t="s">
        <v>154</v>
      </c>
      <c r="B32" s="116"/>
      <c r="C32" s="116"/>
      <c r="D32" s="486" t="s">
        <v>163</v>
      </c>
      <c r="E32" s="247">
        <f>E26-E27-E28+E30+E29+E31</f>
        <v>0</v>
      </c>
      <c r="F32" s="247">
        <f t="shared" ref="F32:G32" si="2">F26-F27-F28+F30+F29+F31</f>
        <v>0</v>
      </c>
      <c r="G32" s="247">
        <f t="shared" si="2"/>
        <v>0</v>
      </c>
      <c r="H32" s="247">
        <f t="shared" ref="H32" si="3">H26-H27-H28+H30+H29+H31</f>
        <v>0</v>
      </c>
      <c r="L32" s="496"/>
    </row>
    <row r="33" spans="1:12">
      <c r="A33" s="180" t="s">
        <v>155</v>
      </c>
      <c r="B33" s="181"/>
      <c r="C33" s="181"/>
      <c r="D33" s="182" t="s">
        <v>165</v>
      </c>
      <c r="E33" s="183"/>
      <c r="F33" s="183"/>
      <c r="G33" s="183"/>
      <c r="H33" s="183"/>
      <c r="L33" s="496"/>
    </row>
    <row r="34" spans="1:12">
      <c r="A34" s="175" t="s">
        <v>156</v>
      </c>
      <c r="B34" s="176"/>
      <c r="C34" s="176"/>
      <c r="D34" s="177" t="s">
        <v>2</v>
      </c>
      <c r="E34" s="178"/>
      <c r="F34" s="178"/>
      <c r="G34" s="178"/>
      <c r="H34" s="178"/>
      <c r="L34" s="496"/>
    </row>
    <row r="35" spans="1:12">
      <c r="A35" s="120" t="s">
        <v>157</v>
      </c>
      <c r="B35" s="116"/>
      <c r="C35" s="116"/>
      <c r="D35" s="486" t="s">
        <v>163</v>
      </c>
      <c r="E35" s="247">
        <f>E33-E34</f>
        <v>0</v>
      </c>
      <c r="F35" s="247">
        <f>F33-F34</f>
        <v>0</v>
      </c>
      <c r="G35" s="247">
        <f>G33-G34</f>
        <v>0</v>
      </c>
      <c r="H35" s="247">
        <f>H33-H34</f>
        <v>0</v>
      </c>
      <c r="L35" s="496"/>
    </row>
    <row r="36" spans="1:12">
      <c r="A36" s="120" t="s">
        <v>40</v>
      </c>
      <c r="B36" s="116"/>
      <c r="C36" s="116"/>
      <c r="D36" s="486" t="s">
        <v>163</v>
      </c>
      <c r="E36" s="247">
        <f>E32+E35</f>
        <v>0</v>
      </c>
      <c r="F36" s="247">
        <f>F32+F35</f>
        <v>0</v>
      </c>
      <c r="G36" s="247">
        <f>G32+G35</f>
        <v>0</v>
      </c>
      <c r="H36" s="247">
        <f>H32+H35</f>
        <v>0</v>
      </c>
      <c r="L36" s="496"/>
    </row>
    <row r="37" spans="1:12">
      <c r="A37" s="187" t="s">
        <v>42</v>
      </c>
      <c r="B37" s="188"/>
      <c r="C37" s="188"/>
      <c r="D37" s="189"/>
      <c r="E37" s="183"/>
      <c r="F37" s="183"/>
      <c r="G37" s="183"/>
      <c r="H37" s="183"/>
      <c r="L37" s="496"/>
    </row>
    <row r="38" spans="1:12" ht="15" customHeight="1">
      <c r="A38" s="185" t="s">
        <v>43</v>
      </c>
      <c r="B38" s="171"/>
      <c r="C38" s="171"/>
      <c r="D38" s="186" t="s">
        <v>2</v>
      </c>
      <c r="E38" s="173"/>
      <c r="F38" s="173"/>
      <c r="G38" s="173"/>
      <c r="H38" s="173"/>
      <c r="L38" s="496"/>
    </row>
    <row r="39" spans="1:12">
      <c r="A39" s="175" t="s">
        <v>44</v>
      </c>
      <c r="B39" s="176"/>
      <c r="C39" s="176"/>
      <c r="D39" s="177" t="s">
        <v>2</v>
      </c>
      <c r="E39" s="178"/>
      <c r="F39" s="178"/>
      <c r="G39" s="178"/>
      <c r="H39" s="178"/>
      <c r="L39" s="496"/>
    </row>
    <row r="40" spans="1:12" ht="15.75" thickBot="1">
      <c r="A40" s="488" t="s">
        <v>45</v>
      </c>
      <c r="B40" s="489"/>
      <c r="C40" s="489"/>
      <c r="D40" s="490"/>
      <c r="E40" s="491">
        <f>E36+E37-E38-E39</f>
        <v>0</v>
      </c>
      <c r="F40" s="491">
        <f t="shared" ref="F40:G40" si="4">F36+F37-F38-F39</f>
        <v>0</v>
      </c>
      <c r="G40" s="491">
        <f t="shared" si="4"/>
        <v>0</v>
      </c>
      <c r="H40" s="491">
        <f t="shared" ref="H40" si="5">H36+H37-H38-H39</f>
        <v>0</v>
      </c>
      <c r="L40" s="496"/>
    </row>
    <row r="41" spans="1:12" s="58" customFormat="1">
      <c r="A41" s="484"/>
      <c r="B41" s="125"/>
      <c r="C41" s="125"/>
      <c r="D41" s="485"/>
      <c r="E41" s="125"/>
      <c r="F41" s="125"/>
      <c r="G41" s="125"/>
      <c r="H41" s="125"/>
      <c r="I41" s="114"/>
      <c r="J41" s="114"/>
      <c r="K41" s="114"/>
    </row>
    <row r="42" spans="1:12" s="58" customFormat="1">
      <c r="A42" s="227" t="s">
        <v>166</v>
      </c>
      <c r="B42" s="228"/>
      <c r="C42" s="228"/>
      <c r="D42" s="770"/>
      <c r="E42" s="771">
        <f>E43-E47</f>
        <v>0</v>
      </c>
      <c r="F42" s="771">
        <f t="shared" ref="F42:G42" si="6">F43-F47</f>
        <v>0</v>
      </c>
      <c r="G42" s="771">
        <f t="shared" si="6"/>
        <v>0</v>
      </c>
      <c r="H42" s="771">
        <f t="shared" ref="H42" si="7">H43-H47</f>
        <v>0</v>
      </c>
      <c r="I42" s="114"/>
      <c r="J42" s="114"/>
      <c r="K42" s="114"/>
    </row>
    <row r="43" spans="1:12">
      <c r="A43" s="205" t="s">
        <v>41</v>
      </c>
      <c r="B43" s="206"/>
      <c r="C43" s="206"/>
      <c r="D43" s="207"/>
      <c r="E43" s="208"/>
      <c r="F43" s="208"/>
      <c r="G43" s="208"/>
      <c r="H43" s="208"/>
      <c r="L43" s="496"/>
    </row>
    <row r="44" spans="1:12">
      <c r="A44" s="210" t="s">
        <v>188</v>
      </c>
      <c r="B44" s="211"/>
      <c r="C44" s="211"/>
      <c r="D44" s="212"/>
      <c r="E44" s="213"/>
      <c r="F44" s="213"/>
      <c r="G44" s="213"/>
      <c r="H44" s="213"/>
      <c r="L44" s="496"/>
    </row>
    <row r="45" spans="1:12">
      <c r="A45" s="210" t="s">
        <v>189</v>
      </c>
      <c r="B45" s="211"/>
      <c r="C45" s="211"/>
      <c r="D45" s="212"/>
      <c r="E45" s="213"/>
      <c r="F45" s="213"/>
      <c r="G45" s="213"/>
      <c r="H45" s="213"/>
      <c r="L45" s="496"/>
    </row>
    <row r="46" spans="1:12">
      <c r="A46" s="215" t="s">
        <v>190</v>
      </c>
      <c r="B46" s="216"/>
      <c r="C46" s="216"/>
      <c r="D46" s="217"/>
      <c r="E46" s="218"/>
      <c r="F46" s="218"/>
      <c r="G46" s="218"/>
      <c r="H46" s="218"/>
      <c r="L46" s="496"/>
    </row>
    <row r="47" spans="1:12">
      <c r="A47" s="220" t="s">
        <v>29</v>
      </c>
      <c r="B47" s="221"/>
      <c r="C47" s="222"/>
      <c r="D47" s="223"/>
      <c r="E47" s="221"/>
      <c r="F47" s="221"/>
      <c r="G47" s="221"/>
      <c r="H47" s="221"/>
      <c r="L47" s="496"/>
    </row>
    <row r="48" spans="1:12">
      <c r="A48" s="225" t="s">
        <v>191</v>
      </c>
      <c r="B48" s="213"/>
      <c r="C48" s="226"/>
      <c r="D48" s="212"/>
      <c r="E48" s="213"/>
      <c r="F48" s="213"/>
      <c r="G48" s="213"/>
      <c r="H48" s="213"/>
      <c r="L48" s="496"/>
    </row>
    <row r="49" spans="1:12">
      <c r="A49" s="236" t="s">
        <v>192</v>
      </c>
      <c r="B49" s="237"/>
      <c r="C49" s="238"/>
      <c r="D49" s="239"/>
      <c r="E49" s="237"/>
      <c r="F49" s="237"/>
      <c r="G49" s="237"/>
      <c r="H49" s="237"/>
      <c r="L49" s="496"/>
    </row>
    <row r="50" spans="1:12">
      <c r="A50" s="236" t="s">
        <v>193</v>
      </c>
      <c r="B50" s="237"/>
      <c r="C50" s="238"/>
      <c r="D50" s="239"/>
      <c r="E50" s="237"/>
      <c r="F50" s="237"/>
      <c r="G50" s="237"/>
      <c r="H50" s="237"/>
      <c r="L50" s="496"/>
    </row>
    <row r="51" spans="1:12">
      <c r="A51" s="772"/>
      <c r="B51" s="773"/>
      <c r="C51" s="773"/>
      <c r="D51" s="774"/>
      <c r="E51" s="773"/>
      <c r="F51" s="773"/>
      <c r="G51" s="773"/>
      <c r="H51" s="773"/>
      <c r="K51" s="115"/>
      <c r="L51" s="496"/>
    </row>
    <row r="52" spans="1:12">
      <c r="A52" s="241" t="s">
        <v>167</v>
      </c>
      <c r="B52" s="242"/>
      <c r="C52" s="242"/>
      <c r="D52" s="243"/>
      <c r="E52" s="251">
        <f>E40+E27+E28-E30-E29-E44-E45-E46+E48+E49+E50</f>
        <v>0</v>
      </c>
      <c r="F52" s="251">
        <f t="shared" ref="F52:G52" si="8">F40+F27+F28-F30-F29-F44-F45-F46+F48+F49+F50</f>
        <v>0</v>
      </c>
      <c r="G52" s="251">
        <f t="shared" si="8"/>
        <v>0</v>
      </c>
      <c r="H52" s="251">
        <f t="shared" ref="H52" si="9">H40+H27+H28-H30-H29-H44-H45-H46+H48+H49+H50</f>
        <v>0</v>
      </c>
      <c r="L52" s="496"/>
    </row>
    <row r="53" spans="1:12" ht="15.75" thickBot="1">
      <c r="A53" s="775" t="s">
        <v>168</v>
      </c>
      <c r="B53" s="776"/>
      <c r="C53" s="777"/>
      <c r="D53" s="778"/>
      <c r="E53" s="776"/>
      <c r="F53" s="776"/>
      <c r="G53" s="776"/>
      <c r="H53" s="776"/>
      <c r="L53" s="496"/>
    </row>
    <row r="54" spans="1:12" ht="16.5" thickBot="1">
      <c r="A54" s="335" t="s">
        <v>517</v>
      </c>
      <c r="B54" s="333"/>
      <c r="C54" s="333"/>
      <c r="D54" s="333"/>
      <c r="E54" s="776"/>
      <c r="F54" s="776"/>
      <c r="G54" s="776"/>
      <c r="H54" s="776"/>
      <c r="L54" s="496"/>
    </row>
    <row r="55" spans="1:12" s="58" customFormat="1">
      <c r="A55" s="394"/>
      <c r="B55" s="14"/>
      <c r="C55" s="14"/>
      <c r="D55" s="14"/>
      <c r="E55" s="14"/>
      <c r="F55" s="14"/>
      <c r="G55" s="14"/>
      <c r="H55" s="233"/>
      <c r="I55" s="114"/>
      <c r="J55" s="114"/>
      <c r="K55" s="114"/>
      <c r="L55" s="114"/>
    </row>
  </sheetData>
  <mergeCells count="4">
    <mergeCell ref="A5:H5"/>
    <mergeCell ref="A9:C9"/>
    <mergeCell ref="A10:H10"/>
    <mergeCell ref="A13:D14"/>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3" manualBreakCount="3">
    <brk id="40" max="16383" man="1"/>
    <brk id="54" max="16383" man="1"/>
    <brk id="55" max="16383" man="1"/>
  </rowBreaks>
  <legacyDrawingHF r:id="rId2"/>
</worksheet>
</file>

<file path=xl/worksheets/sheet16.xml><?xml version="1.0" encoding="utf-8"?>
<worksheet xmlns="http://schemas.openxmlformats.org/spreadsheetml/2006/main" xmlns:r="http://schemas.openxmlformats.org/officeDocument/2006/relationships">
  <sheetPr codeName="Feuil8">
    <tabColor rgb="FF00B0F0"/>
  </sheetPr>
  <dimension ref="A1:K35"/>
  <sheetViews>
    <sheetView view="pageLayout" zoomScaleNormal="100" zoomScaleSheetLayoutView="120" workbookViewId="0">
      <selection activeCell="A3" sqref="A3"/>
    </sheetView>
  </sheetViews>
  <sheetFormatPr baseColWidth="10" defaultColWidth="11.42578125" defaultRowHeight="15"/>
  <cols>
    <col min="1" max="1" width="23.85546875" customWidth="1"/>
    <col min="2" max="2" width="4.5703125" customWidth="1"/>
    <col min="3" max="3" width="12.28515625" customWidth="1"/>
    <col min="4" max="4" width="10" customWidth="1"/>
    <col min="5" max="5" width="10.5703125" customWidth="1"/>
    <col min="6" max="8" width="10" customWidth="1"/>
    <col min="9" max="9" width="7.85546875" customWidth="1"/>
    <col min="10" max="11" width="11.42578125" style="114"/>
  </cols>
  <sheetData>
    <row r="1" spans="1:11">
      <c r="A1" s="613" t="s">
        <v>101</v>
      </c>
      <c r="B1" s="614"/>
      <c r="C1" s="614" t="s">
        <v>100</v>
      </c>
      <c r="D1" s="615"/>
      <c r="E1" s="614"/>
      <c r="F1" s="614" t="s">
        <v>21</v>
      </c>
      <c r="G1" s="614"/>
      <c r="H1" s="614" t="s">
        <v>98</v>
      </c>
      <c r="I1" s="616"/>
    </row>
    <row r="2" spans="1:11" ht="15.75" thickBot="1">
      <c r="A2" s="617" t="s">
        <v>482</v>
      </c>
      <c r="B2" s="618"/>
      <c r="C2" s="618">
        <f>'FICHE 1 - Donnees Cles'!C8</f>
        <v>0</v>
      </c>
      <c r="D2" s="618"/>
      <c r="E2" s="618"/>
      <c r="F2" s="618">
        <f>'FICHE 1 - Donnees Cles'!B20</f>
        <v>0</v>
      </c>
      <c r="G2" s="618"/>
      <c r="H2" s="618">
        <f>'FICHE 1 - Donnees Cles'!I2</f>
        <v>0</v>
      </c>
      <c r="I2" s="619"/>
    </row>
    <row r="3" spans="1:11">
      <c r="A3" s="58"/>
      <c r="B3" s="58"/>
      <c r="C3" s="58"/>
      <c r="D3" s="58"/>
      <c r="E3" s="58"/>
      <c r="F3" s="58"/>
      <c r="G3" s="58"/>
      <c r="H3" s="58"/>
      <c r="I3" s="58"/>
    </row>
    <row r="4" spans="1:11" ht="44.25" customHeight="1">
      <c r="A4" s="800" t="s">
        <v>384</v>
      </c>
      <c r="B4" s="801"/>
      <c r="C4" s="801"/>
      <c r="D4" s="801"/>
      <c r="E4" s="801"/>
      <c r="F4" s="801"/>
      <c r="G4" s="801"/>
      <c r="H4" s="801"/>
      <c r="I4" s="802"/>
    </row>
    <row r="5" spans="1:11" ht="8.25" customHeight="1">
      <c r="A5" s="58"/>
      <c r="B5" s="58"/>
      <c r="C5" s="58"/>
      <c r="D5" s="58"/>
      <c r="E5" s="58"/>
      <c r="F5" s="58"/>
      <c r="G5" s="58"/>
      <c r="H5" s="58"/>
      <c r="I5" s="58"/>
    </row>
    <row r="6" spans="1:11" s="496" customFormat="1" ht="18" customHeight="1">
      <c r="A6" s="58" t="s">
        <v>161</v>
      </c>
      <c r="B6" s="58"/>
      <c r="C6" s="651">
        <f>ANNEE_N</f>
        <v>2015</v>
      </c>
      <c r="D6" s="58"/>
      <c r="E6" s="58"/>
      <c r="F6" s="58"/>
      <c r="G6" s="58"/>
      <c r="H6" s="58"/>
      <c r="I6" s="58"/>
      <c r="J6" s="114"/>
      <c r="K6" s="114"/>
    </row>
    <row r="7" spans="1:11" s="496" customFormat="1" ht="8.25" customHeight="1">
      <c r="A7" s="58"/>
      <c r="B7" s="58"/>
      <c r="C7" s="58"/>
      <c r="D7" s="58"/>
      <c r="E7" s="58"/>
      <c r="F7" s="58"/>
      <c r="G7" s="58"/>
      <c r="H7" s="58"/>
      <c r="I7" s="58"/>
      <c r="J7" s="114"/>
      <c r="K7" s="114"/>
    </row>
    <row r="8" spans="1:11" s="65" customFormat="1" ht="22.5" customHeight="1">
      <c r="A8" s="98" t="s">
        <v>145</v>
      </c>
      <c r="B8" s="19"/>
      <c r="C8" s="26" t="s">
        <v>143</v>
      </c>
      <c r="D8" s="22"/>
      <c r="E8" s="26" t="s">
        <v>144</v>
      </c>
      <c r="F8" s="22"/>
      <c r="G8" s="956" t="s">
        <v>146</v>
      </c>
      <c r="H8" s="956"/>
      <c r="I8" s="956"/>
      <c r="J8" s="114"/>
      <c r="K8" s="114"/>
    </row>
    <row r="9" spans="1:11" s="65" customFormat="1" ht="14.25" customHeight="1">
      <c r="A9" s="96"/>
      <c r="B9" s="18"/>
      <c r="C9" s="19"/>
      <c r="D9" s="18"/>
      <c r="E9" s="97"/>
      <c r="F9" s="97"/>
      <c r="G9" s="97"/>
      <c r="H9" s="97"/>
      <c r="I9" s="97"/>
      <c r="J9" s="114"/>
      <c r="K9" s="114"/>
    </row>
    <row r="10" spans="1:11" s="21" customFormat="1" ht="15.75">
      <c r="A10" s="872" t="s">
        <v>213</v>
      </c>
      <c r="B10" s="872"/>
      <c r="C10" s="872"/>
      <c r="D10" s="872"/>
      <c r="E10" s="872"/>
      <c r="F10" s="872"/>
      <c r="G10" s="872"/>
      <c r="H10" s="872"/>
      <c r="I10" s="36"/>
      <c r="J10" s="65"/>
      <c r="K10" s="65"/>
    </row>
    <row r="11" spans="1:11">
      <c r="A11" s="58"/>
      <c r="B11" s="58"/>
      <c r="C11" s="58"/>
      <c r="D11" s="58"/>
      <c r="E11" s="58"/>
      <c r="F11" s="58"/>
      <c r="G11" s="58"/>
      <c r="H11" s="58"/>
      <c r="I11" s="58"/>
    </row>
    <row r="12" spans="1:11" ht="39">
      <c r="A12" s="582" t="s">
        <v>329</v>
      </c>
      <c r="B12" s="493"/>
      <c r="C12" s="957" t="s">
        <v>373</v>
      </c>
      <c r="D12" s="958"/>
      <c r="E12" s="959"/>
      <c r="F12" s="583" t="s">
        <v>11</v>
      </c>
      <c r="G12" s="583" t="s">
        <v>211</v>
      </c>
      <c r="H12" s="583" t="s">
        <v>212</v>
      </c>
      <c r="I12" s="58"/>
    </row>
    <row r="13" spans="1:11">
      <c r="A13" s="494" t="s">
        <v>319</v>
      </c>
      <c r="B13" s="494"/>
      <c r="C13" s="960"/>
      <c r="D13" s="961"/>
      <c r="E13" s="962"/>
      <c r="F13" s="502"/>
      <c r="G13" s="503"/>
      <c r="H13" s="502"/>
      <c r="I13" s="58"/>
    </row>
    <row r="14" spans="1:11">
      <c r="A14" s="494"/>
      <c r="B14" s="494"/>
      <c r="C14" s="953"/>
      <c r="D14" s="954"/>
      <c r="E14" s="955"/>
      <c r="F14" s="502"/>
      <c r="G14" s="503"/>
      <c r="H14" s="502"/>
      <c r="I14" s="58"/>
    </row>
    <row r="15" spans="1:11">
      <c r="A15" s="494"/>
      <c r="B15" s="494"/>
      <c r="C15" s="953"/>
      <c r="D15" s="954"/>
      <c r="E15" s="955"/>
      <c r="F15" s="502"/>
      <c r="G15" s="503"/>
      <c r="H15" s="502"/>
      <c r="I15" s="58"/>
    </row>
    <row r="16" spans="1:11">
      <c r="A16" s="494"/>
      <c r="B16" s="494"/>
      <c r="C16" s="953"/>
      <c r="D16" s="954"/>
      <c r="E16" s="955"/>
      <c r="F16" s="502"/>
      <c r="G16" s="503"/>
      <c r="H16" s="502"/>
      <c r="I16" s="58"/>
    </row>
    <row r="17" spans="1:11">
      <c r="A17" s="494"/>
      <c r="B17" s="494"/>
      <c r="C17" s="953"/>
      <c r="D17" s="954"/>
      <c r="E17" s="955"/>
      <c r="F17" s="502"/>
      <c r="G17" s="503"/>
      <c r="H17" s="502"/>
      <c r="I17" s="58"/>
    </row>
    <row r="18" spans="1:11">
      <c r="A18" s="494"/>
      <c r="B18" s="494"/>
      <c r="C18" s="953"/>
      <c r="D18" s="954"/>
      <c r="E18" s="955"/>
      <c r="F18" s="502"/>
      <c r="G18" s="503"/>
      <c r="H18" s="502"/>
      <c r="I18" s="58"/>
    </row>
    <row r="19" spans="1:11">
      <c r="A19" s="494"/>
      <c r="B19" s="494"/>
      <c r="C19" s="953"/>
      <c r="D19" s="954"/>
      <c r="E19" s="955"/>
      <c r="F19" s="502"/>
      <c r="G19" s="503"/>
      <c r="H19" s="502"/>
      <c r="I19" s="58"/>
    </row>
    <row r="20" spans="1:11">
      <c r="A20" s="494"/>
      <c r="B20" s="494"/>
      <c r="C20" s="953"/>
      <c r="D20" s="954"/>
      <c r="E20" s="955"/>
      <c r="F20" s="502"/>
      <c r="G20" s="503"/>
      <c r="H20" s="502"/>
      <c r="I20" s="58"/>
    </row>
    <row r="21" spans="1:11">
      <c r="A21" s="494"/>
      <c r="B21" s="494"/>
      <c r="C21" s="953"/>
      <c r="D21" s="954"/>
      <c r="E21" s="955"/>
      <c r="F21" s="502"/>
      <c r="G21" s="503"/>
      <c r="H21" s="502"/>
      <c r="I21" s="58"/>
    </row>
    <row r="22" spans="1:11">
      <c r="A22" s="494"/>
      <c r="B22" s="494"/>
      <c r="C22" s="953"/>
      <c r="D22" s="954"/>
      <c r="E22" s="955"/>
      <c r="F22" s="502"/>
      <c r="G22" s="503"/>
      <c r="H22" s="502"/>
      <c r="I22" s="58"/>
    </row>
    <row r="23" spans="1:11">
      <c r="A23" s="494"/>
      <c r="B23" s="494"/>
      <c r="C23" s="953"/>
      <c r="D23" s="954"/>
      <c r="E23" s="955"/>
      <c r="F23" s="502"/>
      <c r="G23" s="503"/>
      <c r="H23" s="502"/>
      <c r="I23" s="58"/>
    </row>
    <row r="24" spans="1:11">
      <c r="A24" s="494"/>
      <c r="B24" s="494"/>
      <c r="C24" s="953"/>
      <c r="D24" s="954"/>
      <c r="E24" s="955"/>
      <c r="F24" s="502"/>
      <c r="G24" s="503"/>
      <c r="H24" s="502"/>
      <c r="I24" s="58"/>
    </row>
    <row r="25" spans="1:11">
      <c r="A25" s="495"/>
      <c r="B25" s="495"/>
      <c r="C25" s="495"/>
      <c r="D25" s="495"/>
      <c r="E25" s="495"/>
      <c r="F25" s="495"/>
      <c r="G25" s="495"/>
      <c r="H25" s="495"/>
    </row>
    <row r="26" spans="1:11" s="21" customFormat="1" ht="15.75">
      <c r="A26" s="35" t="s">
        <v>197</v>
      </c>
      <c r="B26" s="36"/>
      <c r="C26" s="36"/>
      <c r="D26" s="36"/>
      <c r="E26" s="36"/>
      <c r="F26" s="36"/>
      <c r="G26" s="36"/>
      <c r="H26" s="36"/>
      <c r="I26" s="36"/>
      <c r="J26" s="65"/>
      <c r="K26" s="65"/>
    </row>
    <row r="27" spans="1:11" s="22" customFormat="1" ht="15.75">
      <c r="A27" s="70"/>
      <c r="B27" s="71"/>
      <c r="C27" s="71"/>
      <c r="D27" s="71"/>
      <c r="E27" s="71"/>
      <c r="F27" s="71"/>
      <c r="G27" s="71"/>
      <c r="H27" s="71"/>
      <c r="I27" s="71"/>
      <c r="J27" s="65"/>
      <c r="K27" s="65"/>
    </row>
    <row r="28" spans="1:11">
      <c r="A28" s="14"/>
      <c r="B28" s="3"/>
      <c r="C28" s="884" t="s">
        <v>3</v>
      </c>
      <c r="D28" s="886"/>
      <c r="E28" s="5" t="s">
        <v>4</v>
      </c>
      <c r="F28" s="884" t="s">
        <v>16</v>
      </c>
      <c r="G28" s="885"/>
      <c r="H28" s="885"/>
      <c r="I28" s="886"/>
    </row>
    <row r="29" spans="1:11" s="496" customFormat="1">
      <c r="A29" s="14"/>
      <c r="B29" s="3"/>
      <c r="C29" s="578" t="s">
        <v>371</v>
      </c>
      <c r="D29" s="578" t="s">
        <v>23</v>
      </c>
      <c r="E29" s="75" t="s">
        <v>6</v>
      </c>
      <c r="F29" s="75" t="s">
        <v>24</v>
      </c>
      <c r="G29" s="75" t="s">
        <v>25</v>
      </c>
      <c r="H29" s="75" t="str">
        <f>IF(ANNEE_N3="","J","N+3")</f>
        <v>N+3</v>
      </c>
      <c r="I29" s="75" t="str">
        <f>IF(ANNEE_N3="","J+1","J")</f>
        <v>J</v>
      </c>
      <c r="J29" s="114"/>
      <c r="K29" s="114"/>
    </row>
    <row r="30" spans="1:11" ht="15.75" thickBot="1">
      <c r="A30" s="14"/>
      <c r="B30" s="3"/>
      <c r="C30" s="580">
        <f>D30-1</f>
        <v>2013</v>
      </c>
      <c r="D30" s="580">
        <f>E30-1</f>
        <v>2014</v>
      </c>
      <c r="E30" s="580">
        <f>ANNEE_N</f>
        <v>2015</v>
      </c>
      <c r="F30" s="580">
        <f>ANNEE_N1</f>
        <v>2016</v>
      </c>
      <c r="G30" s="580">
        <f>ANNEE_N2</f>
        <v>2017</v>
      </c>
      <c r="H30" s="580">
        <f>IF(ANNEE_N3="",ANNEE_J,ANNEE_N3)</f>
        <v>2018</v>
      </c>
      <c r="I30" s="581">
        <f>IF(ANNEE_N3="",ANNEE_J,ANNEE_J1)</f>
        <v>2020</v>
      </c>
    </row>
    <row r="31" spans="1:11">
      <c r="A31" s="9" t="s">
        <v>127</v>
      </c>
      <c r="B31" s="15" t="s">
        <v>153</v>
      </c>
      <c r="C31" s="10"/>
      <c r="D31" s="10"/>
      <c r="E31" s="10"/>
      <c r="F31" s="10"/>
      <c r="G31" s="99"/>
      <c r="H31" s="99"/>
      <c r="I31" s="100"/>
    </row>
    <row r="32" spans="1:11">
      <c r="A32" s="11" t="s">
        <v>128</v>
      </c>
      <c r="B32" s="6"/>
      <c r="C32" s="6"/>
      <c r="D32" s="6"/>
      <c r="E32" s="6"/>
      <c r="F32" s="6"/>
      <c r="G32" s="6"/>
      <c r="H32" s="6"/>
      <c r="I32" s="6"/>
    </row>
    <row r="33" spans="1:9">
      <c r="A33" s="11" t="s">
        <v>129</v>
      </c>
      <c r="B33" s="11"/>
      <c r="C33" s="6"/>
      <c r="D33" s="6"/>
      <c r="E33" s="6"/>
      <c r="F33" s="6"/>
      <c r="G33" s="6"/>
      <c r="H33" s="6"/>
      <c r="I33" s="6"/>
    </row>
    <row r="34" spans="1:9">
      <c r="A34" s="101" t="s">
        <v>8</v>
      </c>
      <c r="B34" s="101"/>
      <c r="C34" s="91"/>
      <c r="D34" s="91"/>
      <c r="E34" s="91"/>
      <c r="F34" s="91"/>
      <c r="G34" s="91"/>
      <c r="H34" s="91"/>
      <c r="I34" s="91"/>
    </row>
    <row r="35" spans="1:9">
      <c r="A35" s="102" t="s">
        <v>130</v>
      </c>
      <c r="B35" s="55"/>
      <c r="C35" s="55"/>
      <c r="D35" s="55"/>
      <c r="E35" s="55"/>
      <c r="F35" s="55"/>
      <c r="G35" s="55"/>
      <c r="H35" s="55"/>
      <c r="I35" s="55"/>
    </row>
  </sheetData>
  <mergeCells count="18">
    <mergeCell ref="C28:D28"/>
    <mergeCell ref="F28:I28"/>
    <mergeCell ref="A10:H10"/>
    <mergeCell ref="C12:E12"/>
    <mergeCell ref="C13:E13"/>
    <mergeCell ref="C14:E14"/>
    <mergeCell ref="C15:E15"/>
    <mergeCell ref="C16:E16"/>
    <mergeCell ref="C17:E17"/>
    <mergeCell ref="C18:E18"/>
    <mergeCell ref="C19:E19"/>
    <mergeCell ref="C20:E20"/>
    <mergeCell ref="C21:E21"/>
    <mergeCell ref="C22:E22"/>
    <mergeCell ref="C23:E23"/>
    <mergeCell ref="C24:E24"/>
    <mergeCell ref="A4:I4"/>
    <mergeCell ref="G8:I8"/>
  </mergeCells>
  <dataValidations count="1">
    <dataValidation type="list" allowBlank="1" showInputMessage="1" prompt="Selectionner une filière dans la liste déroulante ou saisir un secteur de votre choix." sqref="A13:A24">
      <formula1>FILIERES</formula1>
    </dataValidation>
  </dataValidation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legacyDrawing r:id="rId2"/>
  <legacyDrawingHF r:id="rId3"/>
</worksheet>
</file>

<file path=xl/worksheets/sheet17.xml><?xml version="1.0" encoding="utf-8"?>
<worksheet xmlns="http://schemas.openxmlformats.org/spreadsheetml/2006/main" xmlns:r="http://schemas.openxmlformats.org/officeDocument/2006/relationships">
  <sheetPr codeName="Feuil9">
    <tabColor rgb="FF00B0F0"/>
  </sheetPr>
  <dimension ref="A1:Q129"/>
  <sheetViews>
    <sheetView view="pageLayout" zoomScaleNormal="120" workbookViewId="0">
      <selection activeCell="A4" sqref="A4"/>
    </sheetView>
  </sheetViews>
  <sheetFormatPr baseColWidth="10" defaultColWidth="11.42578125" defaultRowHeight="15"/>
  <cols>
    <col min="1" max="1" width="12.5703125" customWidth="1"/>
    <col min="2" max="2" width="2.140625" customWidth="1"/>
    <col min="3" max="3" width="16.42578125" customWidth="1"/>
    <col min="4" max="4" width="10" customWidth="1"/>
    <col min="5" max="5" width="12.7109375" customWidth="1"/>
    <col min="6" max="6" width="9.85546875" customWidth="1"/>
    <col min="7" max="7" width="11.42578125" customWidth="1"/>
    <col min="8" max="8" width="10" customWidth="1"/>
    <col min="9" max="9" width="10.7109375" customWidth="1"/>
    <col min="10" max="17" width="11.42578125" style="114"/>
  </cols>
  <sheetData>
    <row r="1" spans="1:17" ht="15.75" thickBot="1">
      <c r="A1" s="58"/>
      <c r="B1" s="58"/>
      <c r="C1" s="58"/>
      <c r="D1" s="58"/>
      <c r="E1" s="58"/>
      <c r="F1" s="58"/>
      <c r="G1" s="58"/>
      <c r="H1" s="58"/>
      <c r="I1" s="58"/>
    </row>
    <row r="2" spans="1:17">
      <c r="A2" s="613" t="s">
        <v>101</v>
      </c>
      <c r="B2" s="614"/>
      <c r="C2" s="614" t="s">
        <v>100</v>
      </c>
      <c r="D2" s="615"/>
      <c r="E2" s="614"/>
      <c r="F2" s="614" t="s">
        <v>21</v>
      </c>
      <c r="G2" s="614"/>
      <c r="H2" s="614" t="s">
        <v>98</v>
      </c>
      <c r="I2" s="616"/>
    </row>
    <row r="3" spans="1:17" ht="15.75" thickBot="1">
      <c r="A3" s="617" t="s">
        <v>482</v>
      </c>
      <c r="B3" s="618"/>
      <c r="C3" s="618">
        <f>ACRONYME</f>
        <v>0</v>
      </c>
      <c r="D3" s="618"/>
      <c r="E3" s="618"/>
      <c r="F3" s="618">
        <f>NOM_PORTEUR</f>
        <v>0</v>
      </c>
      <c r="G3" s="618"/>
      <c r="H3" s="618">
        <f>SIREN_PORTEUR</f>
        <v>0</v>
      </c>
      <c r="I3" s="619"/>
    </row>
    <row r="4" spans="1:17">
      <c r="A4" s="58"/>
      <c r="B4" s="58"/>
      <c r="C4" s="58"/>
      <c r="D4" s="58"/>
      <c r="E4" s="58"/>
      <c r="F4" s="58"/>
      <c r="G4" s="58"/>
      <c r="H4" s="58"/>
      <c r="I4" s="58"/>
    </row>
    <row r="5" spans="1:17" ht="111.75" customHeight="1">
      <c r="A5" s="800" t="s">
        <v>385</v>
      </c>
      <c r="B5" s="801"/>
      <c r="C5" s="801"/>
      <c r="D5" s="801"/>
      <c r="E5" s="801"/>
      <c r="F5" s="801"/>
      <c r="G5" s="801"/>
      <c r="H5" s="801"/>
      <c r="I5" s="802"/>
    </row>
    <row r="6" spans="1:17" ht="9" customHeight="1">
      <c r="A6" s="109"/>
      <c r="B6" s="110"/>
      <c r="C6" s="110"/>
      <c r="D6" s="110"/>
      <c r="E6" s="110"/>
      <c r="F6" s="110"/>
      <c r="G6" s="110"/>
      <c r="H6" s="110"/>
      <c r="I6" s="110"/>
    </row>
    <row r="7" spans="1:17" ht="26.25" customHeight="1">
      <c r="A7" s="921" t="s">
        <v>200</v>
      </c>
      <c r="B7" s="921"/>
      <c r="C7" s="921"/>
      <c r="D7" s="972"/>
      <c r="E7" s="973"/>
      <c r="F7" s="974" t="s">
        <v>201</v>
      </c>
      <c r="G7" s="975"/>
      <c r="H7" s="976"/>
      <c r="I7" s="977"/>
    </row>
    <row r="8" spans="1:17" s="114" customFormat="1" ht="14.25" customHeight="1">
      <c r="A8" s="230"/>
      <c r="B8" s="230"/>
      <c r="C8" s="230"/>
      <c r="D8" s="230"/>
      <c r="E8" s="230"/>
      <c r="F8" s="230"/>
      <c r="G8" s="230"/>
      <c r="H8" s="230"/>
      <c r="I8" s="230"/>
    </row>
    <row r="9" spans="1:17" ht="12.75" customHeight="1">
      <c r="A9" s="921" t="s">
        <v>160</v>
      </c>
      <c r="B9" s="921"/>
      <c r="C9" s="921"/>
      <c r="D9" s="112"/>
      <c r="E9" s="113"/>
      <c r="F9" s="110"/>
      <c r="G9" s="112" t="s">
        <v>161</v>
      </c>
      <c r="H9" s="110"/>
      <c r="I9" s="130">
        <f>ANNEE_N</f>
        <v>2015</v>
      </c>
    </row>
    <row r="10" spans="1:17" ht="22.5" customHeight="1">
      <c r="A10" s="231"/>
      <c r="B10" s="231"/>
      <c r="C10" s="231"/>
      <c r="D10" s="112"/>
      <c r="E10" s="112"/>
      <c r="F10" s="110"/>
      <c r="G10" s="112"/>
      <c r="H10" s="110"/>
      <c r="I10" s="232"/>
    </row>
    <row r="11" spans="1:17" s="21" customFormat="1" ht="15.75">
      <c r="A11" s="35" t="s">
        <v>199</v>
      </c>
      <c r="B11" s="36"/>
      <c r="C11" s="36"/>
      <c r="D11" s="36"/>
      <c r="E11" s="36"/>
      <c r="F11" s="36"/>
      <c r="G11" s="36"/>
      <c r="H11" s="36"/>
      <c r="I11" s="36"/>
      <c r="J11" s="65"/>
      <c r="K11" s="65"/>
      <c r="L11" s="65"/>
      <c r="M11" s="65"/>
      <c r="N11" s="65"/>
      <c r="O11" s="65"/>
      <c r="P11" s="65"/>
      <c r="Q11" s="65"/>
    </row>
    <row r="12" spans="1:17" ht="17.25" customHeight="1" thickBot="1">
      <c r="A12" s="58"/>
      <c r="B12" s="58"/>
      <c r="C12" s="58"/>
      <c r="D12" s="58"/>
      <c r="E12" s="58"/>
      <c r="F12" s="58"/>
      <c r="G12" s="58"/>
      <c r="H12" s="58"/>
      <c r="I12" s="58"/>
    </row>
    <row r="13" spans="1:17" ht="17.25" customHeight="1">
      <c r="A13" s="937" t="s">
        <v>182</v>
      </c>
      <c r="B13" s="923"/>
      <c r="C13" s="923"/>
      <c r="D13" s="924"/>
      <c r="E13" s="161" t="s">
        <v>23</v>
      </c>
      <c r="F13" s="161" t="s">
        <v>22</v>
      </c>
      <c r="G13" s="161" t="s">
        <v>24</v>
      </c>
      <c r="H13" s="161" t="s">
        <v>25</v>
      </c>
      <c r="I13" s="162" t="s">
        <v>30</v>
      </c>
    </row>
    <row r="14" spans="1:17" ht="15.75" thickBot="1">
      <c r="A14" s="938"/>
      <c r="B14" s="939"/>
      <c r="C14" s="939"/>
      <c r="D14" s="940"/>
      <c r="E14" s="163">
        <f>I9-1</f>
        <v>2014</v>
      </c>
      <c r="F14" s="163">
        <f>I9</f>
        <v>2015</v>
      </c>
      <c r="G14" s="163">
        <f>F14+1</f>
        <v>2016</v>
      </c>
      <c r="H14" s="163">
        <f>F14+2</f>
        <v>2017</v>
      </c>
      <c r="I14" s="164">
        <f>F14+3</f>
        <v>2018</v>
      </c>
      <c r="P14" s="590"/>
    </row>
    <row r="15" spans="1:17">
      <c r="A15" s="165" t="s">
        <v>31</v>
      </c>
      <c r="B15" s="166"/>
      <c r="C15" s="166"/>
      <c r="D15" s="167"/>
      <c r="E15" s="168"/>
      <c r="F15" s="168"/>
      <c r="G15" s="168"/>
      <c r="H15" s="168"/>
      <c r="I15" s="169"/>
    </row>
    <row r="16" spans="1:17" hidden="1">
      <c r="A16" s="170" t="s">
        <v>32</v>
      </c>
      <c r="B16" s="171"/>
      <c r="C16" s="171"/>
      <c r="D16" s="172"/>
      <c r="E16" s="173"/>
      <c r="F16" s="173"/>
      <c r="G16" s="173"/>
      <c r="H16" s="173"/>
      <c r="I16" s="174"/>
    </row>
    <row r="17" spans="1:9" hidden="1">
      <c r="A17" s="175" t="s">
        <v>162</v>
      </c>
      <c r="B17" s="176"/>
      <c r="C17" s="176"/>
      <c r="D17" s="177" t="s">
        <v>2</v>
      </c>
      <c r="E17" s="178"/>
      <c r="F17" s="178"/>
      <c r="G17" s="178"/>
      <c r="H17" s="178"/>
      <c r="I17" s="179"/>
    </row>
    <row r="18" spans="1:9">
      <c r="A18" s="119" t="s">
        <v>33</v>
      </c>
      <c r="B18" s="116"/>
      <c r="C18" s="116"/>
      <c r="D18" s="117" t="s">
        <v>163</v>
      </c>
      <c r="E18" s="247">
        <f>E15+E17</f>
        <v>0</v>
      </c>
      <c r="F18" s="247">
        <f>F15+F17</f>
        <v>0</v>
      </c>
      <c r="G18" s="247">
        <f>G15+G17</f>
        <v>0</v>
      </c>
      <c r="H18" s="247">
        <f>H15+H17</f>
        <v>0</v>
      </c>
      <c r="I18" s="248">
        <f>I15+I17</f>
        <v>0</v>
      </c>
    </row>
    <row r="19" spans="1:9">
      <c r="A19" s="13" t="s">
        <v>164</v>
      </c>
      <c r="B19" s="125"/>
      <c r="C19" s="125"/>
      <c r="D19" s="128" t="s">
        <v>2</v>
      </c>
      <c r="E19" s="126"/>
      <c r="F19" s="126"/>
      <c r="G19" s="126"/>
      <c r="H19" s="126"/>
      <c r="I19" s="127"/>
    </row>
    <row r="20" spans="1:9">
      <c r="A20" s="120" t="s">
        <v>34</v>
      </c>
      <c r="B20" s="116"/>
      <c r="C20" s="116"/>
      <c r="D20" s="117" t="s">
        <v>163</v>
      </c>
      <c r="E20" s="247">
        <f>E18-E19</f>
        <v>0</v>
      </c>
      <c r="F20" s="247">
        <f t="shared" ref="F20:I20" si="0">F18-F19</f>
        <v>0</v>
      </c>
      <c r="G20" s="247">
        <f t="shared" si="0"/>
        <v>0</v>
      </c>
      <c r="H20" s="247">
        <f t="shared" si="0"/>
        <v>0</v>
      </c>
      <c r="I20" s="248">
        <f t="shared" si="0"/>
        <v>0</v>
      </c>
    </row>
    <row r="21" spans="1:9">
      <c r="A21" s="13" t="s">
        <v>26</v>
      </c>
      <c r="B21" s="125"/>
      <c r="C21" s="125"/>
      <c r="D21" s="128" t="s">
        <v>2</v>
      </c>
      <c r="E21" s="126"/>
      <c r="F21" s="126"/>
      <c r="G21" s="126"/>
      <c r="H21" s="126"/>
      <c r="I21" s="127"/>
    </row>
    <row r="22" spans="1:9">
      <c r="A22" s="120" t="s">
        <v>35</v>
      </c>
      <c r="B22" s="116"/>
      <c r="C22" s="116"/>
      <c r="D22" s="117" t="s">
        <v>163</v>
      </c>
      <c r="E22" s="247">
        <f>E20-E21</f>
        <v>0</v>
      </c>
      <c r="F22" s="247">
        <f>F20-F21</f>
        <v>0</v>
      </c>
      <c r="G22" s="247">
        <f>G20-G21</f>
        <v>0</v>
      </c>
      <c r="H22" s="247">
        <f>H20-H21</f>
        <v>0</v>
      </c>
      <c r="I22" s="249"/>
    </row>
    <row r="23" spans="1:9">
      <c r="A23" s="180" t="s">
        <v>36</v>
      </c>
      <c r="B23" s="181"/>
      <c r="C23" s="181"/>
      <c r="D23" s="182" t="s">
        <v>165</v>
      </c>
      <c r="E23" s="183"/>
      <c r="F23" s="183"/>
      <c r="G23" s="183"/>
      <c r="H23" s="183"/>
      <c r="I23" s="184"/>
    </row>
    <row r="24" spans="1:9">
      <c r="A24" s="185" t="s">
        <v>27</v>
      </c>
      <c r="B24" s="171"/>
      <c r="C24" s="171"/>
      <c r="D24" s="186" t="s">
        <v>2</v>
      </c>
      <c r="E24" s="173"/>
      <c r="F24" s="173"/>
      <c r="G24" s="173"/>
      <c r="H24" s="173"/>
      <c r="I24" s="174"/>
    </row>
    <row r="25" spans="1:9">
      <c r="A25" s="175" t="s">
        <v>28</v>
      </c>
      <c r="B25" s="176"/>
      <c r="C25" s="176"/>
      <c r="D25" s="177" t="s">
        <v>2</v>
      </c>
      <c r="E25" s="178"/>
      <c r="F25" s="178"/>
      <c r="G25" s="178"/>
      <c r="H25" s="178"/>
      <c r="I25" s="179"/>
    </row>
    <row r="26" spans="1:9">
      <c r="A26" s="120" t="s">
        <v>37</v>
      </c>
      <c r="B26" s="116"/>
      <c r="C26" s="116"/>
      <c r="D26" s="117" t="s">
        <v>163</v>
      </c>
      <c r="E26" s="247">
        <f>E22+E23-E24-E25</f>
        <v>0</v>
      </c>
      <c r="F26" s="247">
        <f>F22+F23-F24-F25</f>
        <v>0</v>
      </c>
      <c r="G26" s="247">
        <f>G22+G23-G24-G25</f>
        <v>0</v>
      </c>
      <c r="H26" s="247">
        <f>H22+H23-H24-H25</f>
        <v>0</v>
      </c>
      <c r="I26" s="249"/>
    </row>
    <row r="27" spans="1:9">
      <c r="A27" s="180" t="s">
        <v>38</v>
      </c>
      <c r="B27" s="181"/>
      <c r="C27" s="181"/>
      <c r="D27" s="182" t="s">
        <v>2</v>
      </c>
      <c r="E27" s="183"/>
      <c r="F27" s="183"/>
      <c r="G27" s="183"/>
      <c r="H27" s="183"/>
      <c r="I27" s="184"/>
    </row>
    <row r="28" spans="1:9">
      <c r="A28" s="185" t="s">
        <v>39</v>
      </c>
      <c r="B28" s="171"/>
      <c r="C28" s="171"/>
      <c r="D28" s="186" t="s">
        <v>2</v>
      </c>
      <c r="E28" s="173"/>
      <c r="F28" s="173"/>
      <c r="G28" s="173"/>
      <c r="H28" s="173"/>
      <c r="I28" s="174"/>
    </row>
    <row r="29" spans="1:9">
      <c r="A29" s="185" t="s">
        <v>186</v>
      </c>
      <c r="B29" s="171"/>
      <c r="C29" s="171"/>
      <c r="D29" s="186" t="s">
        <v>165</v>
      </c>
      <c r="E29" s="173"/>
      <c r="F29" s="173"/>
      <c r="G29" s="173"/>
      <c r="H29" s="173"/>
      <c r="I29" s="174"/>
    </row>
    <row r="30" spans="1:9">
      <c r="A30" s="185" t="s">
        <v>187</v>
      </c>
      <c r="B30" s="171"/>
      <c r="C30" s="171"/>
      <c r="D30" s="186" t="s">
        <v>165</v>
      </c>
      <c r="E30" s="173"/>
      <c r="F30" s="173"/>
      <c r="G30" s="173"/>
      <c r="H30" s="173"/>
      <c r="I30" s="174"/>
    </row>
    <row r="31" spans="1:9">
      <c r="A31" s="175" t="s">
        <v>8</v>
      </c>
      <c r="B31" s="176"/>
      <c r="C31" s="176"/>
      <c r="D31" s="177" t="s">
        <v>165</v>
      </c>
      <c r="E31" s="178"/>
      <c r="F31" s="178"/>
      <c r="G31" s="178"/>
      <c r="H31" s="178"/>
      <c r="I31" s="179"/>
    </row>
    <row r="32" spans="1:9">
      <c r="A32" s="120" t="s">
        <v>154</v>
      </c>
      <c r="B32" s="116"/>
      <c r="C32" s="116"/>
      <c r="D32" s="117" t="s">
        <v>163</v>
      </c>
      <c r="E32" s="247">
        <f>E26-E27-E28+E30+E29+E31</f>
        <v>0</v>
      </c>
      <c r="F32" s="247">
        <f t="shared" ref="F32:I32" si="1">F26-F27-F28+F30+F29+F31</f>
        <v>0</v>
      </c>
      <c r="G32" s="247">
        <f t="shared" si="1"/>
        <v>0</v>
      </c>
      <c r="H32" s="247">
        <f t="shared" si="1"/>
        <v>0</v>
      </c>
      <c r="I32" s="247">
        <f t="shared" si="1"/>
        <v>0</v>
      </c>
    </row>
    <row r="33" spans="1:17">
      <c r="A33" s="180" t="s">
        <v>155</v>
      </c>
      <c r="B33" s="181"/>
      <c r="C33" s="181"/>
      <c r="D33" s="182" t="s">
        <v>165</v>
      </c>
      <c r="E33" s="183"/>
      <c r="F33" s="183"/>
      <c r="G33" s="183"/>
      <c r="H33" s="183"/>
      <c r="I33" s="184"/>
    </row>
    <row r="34" spans="1:17">
      <c r="A34" s="175" t="s">
        <v>156</v>
      </c>
      <c r="B34" s="176"/>
      <c r="C34" s="176"/>
      <c r="D34" s="177" t="s">
        <v>2</v>
      </c>
      <c r="E34" s="178"/>
      <c r="F34" s="178"/>
      <c r="G34" s="178"/>
      <c r="H34" s="178"/>
      <c r="I34" s="179"/>
    </row>
    <row r="35" spans="1:17">
      <c r="A35" s="120" t="s">
        <v>157</v>
      </c>
      <c r="B35" s="116"/>
      <c r="C35" s="116"/>
      <c r="D35" s="117" t="s">
        <v>163</v>
      </c>
      <c r="E35" s="247">
        <f>E33-E34</f>
        <v>0</v>
      </c>
      <c r="F35" s="247">
        <f>F33-F34</f>
        <v>0</v>
      </c>
      <c r="G35" s="247">
        <f>G33-G34</f>
        <v>0</v>
      </c>
      <c r="H35" s="247">
        <f>H33-H34</f>
        <v>0</v>
      </c>
      <c r="I35" s="249"/>
    </row>
    <row r="36" spans="1:17">
      <c r="A36" s="120" t="s">
        <v>40</v>
      </c>
      <c r="B36" s="116"/>
      <c r="C36" s="116"/>
      <c r="D36" s="117" t="s">
        <v>163</v>
      </c>
      <c r="E36" s="247">
        <f>E32+E35</f>
        <v>0</v>
      </c>
      <c r="F36" s="247">
        <f>F32+F35</f>
        <v>0</v>
      </c>
      <c r="G36" s="247">
        <f>G32+G35</f>
        <v>0</v>
      </c>
      <c r="H36" s="247">
        <f>H32+H35</f>
        <v>0</v>
      </c>
      <c r="I36" s="249"/>
    </row>
    <row r="37" spans="1:17">
      <c r="A37" s="187" t="s">
        <v>42</v>
      </c>
      <c r="B37" s="188"/>
      <c r="C37" s="188"/>
      <c r="D37" s="189"/>
      <c r="E37" s="183"/>
      <c r="F37" s="183"/>
      <c r="G37" s="183"/>
      <c r="H37" s="183"/>
      <c r="I37" s="184"/>
    </row>
    <row r="38" spans="1:17" ht="15" customHeight="1">
      <c r="A38" s="185" t="s">
        <v>43</v>
      </c>
      <c r="B38" s="171"/>
      <c r="C38" s="171"/>
      <c r="D38" s="186" t="s">
        <v>2</v>
      </c>
      <c r="E38" s="173"/>
      <c r="F38" s="173"/>
      <c r="G38" s="173"/>
      <c r="H38" s="173"/>
      <c r="I38" s="174"/>
    </row>
    <row r="39" spans="1:17">
      <c r="A39" s="175" t="s">
        <v>44</v>
      </c>
      <c r="B39" s="176"/>
      <c r="C39" s="176"/>
      <c r="D39" s="177" t="s">
        <v>2</v>
      </c>
      <c r="E39" s="178"/>
      <c r="F39" s="178"/>
      <c r="G39" s="178"/>
      <c r="H39" s="178"/>
      <c r="I39" s="179"/>
    </row>
    <row r="40" spans="1:17">
      <c r="A40" s="120" t="s">
        <v>45</v>
      </c>
      <c r="B40" s="116"/>
      <c r="C40" s="116"/>
      <c r="D40" s="118"/>
      <c r="E40" s="247">
        <f>E36+E37-E38-E39</f>
        <v>0</v>
      </c>
      <c r="F40" s="247">
        <f t="shared" ref="F40:I40" si="2">F36+F37-F38-F39</f>
        <v>0</v>
      </c>
      <c r="G40" s="247">
        <f t="shared" si="2"/>
        <v>0</v>
      </c>
      <c r="H40" s="247">
        <f t="shared" si="2"/>
        <v>0</v>
      </c>
      <c r="I40" s="248">
        <f t="shared" si="2"/>
        <v>0</v>
      </c>
    </row>
    <row r="41" spans="1:17" s="58" customFormat="1">
      <c r="A41" s="234"/>
      <c r="B41" s="204"/>
      <c r="C41" s="204"/>
      <c r="D41" s="235"/>
      <c r="E41" s="204"/>
      <c r="F41" s="204"/>
      <c r="G41" s="204"/>
      <c r="H41" s="204"/>
      <c r="I41" s="204"/>
      <c r="J41" s="115"/>
      <c r="K41" s="114"/>
      <c r="L41" s="114"/>
      <c r="M41" s="114"/>
      <c r="N41" s="114"/>
      <c r="O41" s="114"/>
      <c r="P41" s="114"/>
      <c r="Q41" s="114"/>
    </row>
    <row r="42" spans="1:17" s="58" customFormat="1">
      <c r="A42" s="227" t="s">
        <v>166</v>
      </c>
      <c r="B42" s="228"/>
      <c r="C42" s="228"/>
      <c r="D42" s="229"/>
      <c r="E42" s="250">
        <f>E43-E47</f>
        <v>0</v>
      </c>
      <c r="F42" s="250">
        <f t="shared" ref="F42:I42" si="3">F43-F47</f>
        <v>0</v>
      </c>
      <c r="G42" s="250">
        <f t="shared" si="3"/>
        <v>0</v>
      </c>
      <c r="H42" s="250">
        <f t="shared" si="3"/>
        <v>0</v>
      </c>
      <c r="I42" s="250">
        <f t="shared" si="3"/>
        <v>0</v>
      </c>
      <c r="J42" s="114"/>
      <c r="K42" s="114"/>
      <c r="L42" s="114"/>
      <c r="M42" s="114"/>
      <c r="N42" s="114"/>
      <c r="O42" s="114"/>
      <c r="P42" s="114"/>
      <c r="Q42" s="114"/>
    </row>
    <row r="43" spans="1:17">
      <c r="A43" s="205" t="s">
        <v>41</v>
      </c>
      <c r="B43" s="206"/>
      <c r="C43" s="206"/>
      <c r="D43" s="207"/>
      <c r="E43" s="208"/>
      <c r="F43" s="208"/>
      <c r="G43" s="208"/>
      <c r="H43" s="208"/>
      <c r="I43" s="209"/>
    </row>
    <row r="44" spans="1:17">
      <c r="A44" s="210" t="s">
        <v>188</v>
      </c>
      <c r="B44" s="211"/>
      <c r="C44" s="211"/>
      <c r="D44" s="212"/>
      <c r="E44" s="213"/>
      <c r="F44" s="213"/>
      <c r="G44" s="213"/>
      <c r="H44" s="213"/>
      <c r="I44" s="214"/>
    </row>
    <row r="45" spans="1:17">
      <c r="A45" s="210" t="s">
        <v>189</v>
      </c>
      <c r="B45" s="211"/>
      <c r="C45" s="211"/>
      <c r="D45" s="212"/>
      <c r="E45" s="213"/>
      <c r="F45" s="213"/>
      <c r="G45" s="213"/>
      <c r="H45" s="213"/>
      <c r="I45" s="214"/>
    </row>
    <row r="46" spans="1:17">
      <c r="A46" s="215" t="s">
        <v>190</v>
      </c>
      <c r="B46" s="216"/>
      <c r="C46" s="216"/>
      <c r="D46" s="217"/>
      <c r="E46" s="218"/>
      <c r="F46" s="218"/>
      <c r="G46" s="218"/>
      <c r="H46" s="218"/>
      <c r="I46" s="219"/>
    </row>
    <row r="47" spans="1:17">
      <c r="A47" s="220" t="s">
        <v>29</v>
      </c>
      <c r="B47" s="221"/>
      <c r="C47" s="222"/>
      <c r="D47" s="223"/>
      <c r="E47" s="221"/>
      <c r="F47" s="221"/>
      <c r="G47" s="221"/>
      <c r="H47" s="221"/>
      <c r="I47" s="224"/>
    </row>
    <row r="48" spans="1:17">
      <c r="A48" s="225" t="s">
        <v>191</v>
      </c>
      <c r="B48" s="213"/>
      <c r="C48" s="226"/>
      <c r="D48" s="212"/>
      <c r="E48" s="213"/>
      <c r="F48" s="213"/>
      <c r="G48" s="213"/>
      <c r="H48" s="213"/>
      <c r="I48" s="214"/>
    </row>
    <row r="49" spans="1:17">
      <c r="A49" s="236" t="s">
        <v>192</v>
      </c>
      <c r="B49" s="237"/>
      <c r="C49" s="238"/>
      <c r="D49" s="239"/>
      <c r="E49" s="237"/>
      <c r="F49" s="237"/>
      <c r="G49" s="237"/>
      <c r="H49" s="237"/>
      <c r="I49" s="240"/>
    </row>
    <row r="50" spans="1:17">
      <c r="A50" s="236" t="s">
        <v>193</v>
      </c>
      <c r="B50" s="237"/>
      <c r="C50" s="238"/>
      <c r="D50" s="239"/>
      <c r="E50" s="237"/>
      <c r="F50" s="237"/>
      <c r="G50" s="237"/>
      <c r="H50" s="237"/>
      <c r="I50" s="240"/>
    </row>
    <row r="51" spans="1:17">
      <c r="A51" s="244"/>
      <c r="B51" s="201"/>
      <c r="C51" s="201"/>
      <c r="D51" s="245"/>
      <c r="E51" s="201"/>
      <c r="F51" s="201"/>
      <c r="G51" s="201"/>
      <c r="H51" s="201"/>
      <c r="I51" s="246"/>
      <c r="M51" s="115"/>
    </row>
    <row r="52" spans="1:17">
      <c r="A52" s="241" t="s">
        <v>167</v>
      </c>
      <c r="B52" s="242"/>
      <c r="C52" s="242"/>
      <c r="D52" s="243"/>
      <c r="E52" s="251">
        <f>E40+E27+E28-E30-E29-E44-E45-E46+E48+E49+E50</f>
        <v>0</v>
      </c>
      <c r="F52" s="251">
        <f t="shared" ref="F52:I52" si="4">F40+F27+F28-F30-F29-F44-F45-F46+F48+F49+F50</f>
        <v>0</v>
      </c>
      <c r="G52" s="251">
        <f t="shared" si="4"/>
        <v>0</v>
      </c>
      <c r="H52" s="251">
        <f t="shared" si="4"/>
        <v>0</v>
      </c>
      <c r="I52" s="251">
        <f t="shared" si="4"/>
        <v>0</v>
      </c>
    </row>
    <row r="53" spans="1:17">
      <c r="A53" s="121" t="s">
        <v>168</v>
      </c>
      <c r="B53" s="122"/>
      <c r="C53" s="202"/>
      <c r="D53" s="203"/>
      <c r="E53" s="122"/>
      <c r="F53" s="122"/>
      <c r="G53" s="122"/>
      <c r="H53" s="122"/>
      <c r="I53" s="123"/>
    </row>
    <row r="54" spans="1:17" s="58" customFormat="1">
      <c r="A54" s="394"/>
      <c r="B54" s="14"/>
      <c r="C54" s="14"/>
      <c r="D54" s="14"/>
      <c r="E54" s="14"/>
      <c r="F54" s="14"/>
      <c r="G54" s="14"/>
      <c r="H54" s="14"/>
      <c r="I54" s="233"/>
      <c r="J54" s="114"/>
      <c r="K54" s="114"/>
      <c r="L54" s="114"/>
      <c r="M54" s="114"/>
      <c r="N54" s="114"/>
      <c r="O54" s="114"/>
      <c r="P54" s="114"/>
      <c r="Q54" s="114"/>
    </row>
    <row r="55" spans="1:17" s="21" customFormat="1" ht="15.75">
      <c r="A55" s="35" t="s">
        <v>202</v>
      </c>
      <c r="B55" s="36"/>
      <c r="C55" s="36"/>
      <c r="D55" s="36"/>
      <c r="E55" s="36"/>
      <c r="F55" s="36"/>
      <c r="G55" s="36"/>
      <c r="H55" s="36"/>
      <c r="I55" s="36"/>
      <c r="J55" s="65"/>
      <c r="K55" s="65"/>
      <c r="L55" s="65"/>
      <c r="M55" s="65"/>
      <c r="N55" s="65"/>
      <c r="O55" s="65"/>
      <c r="P55" s="65"/>
      <c r="Q55" s="65"/>
    </row>
    <row r="56" spans="1:17" s="65" customFormat="1" ht="16.5" thickBot="1">
      <c r="A56" s="395"/>
      <c r="B56" s="18"/>
      <c r="C56" s="18"/>
      <c r="D56" s="18"/>
      <c r="E56" s="18"/>
      <c r="F56" s="18"/>
      <c r="G56" s="18"/>
      <c r="H56" s="18"/>
      <c r="I56" s="18"/>
    </row>
    <row r="57" spans="1:17" ht="19.5" customHeight="1" thickBot="1">
      <c r="A57" s="969" t="s">
        <v>46</v>
      </c>
      <c r="B57" s="970"/>
      <c r="C57" s="970"/>
      <c r="D57" s="971"/>
      <c r="E57" s="131">
        <f>F14</f>
        <v>2015</v>
      </c>
      <c r="F57" s="131">
        <f t="shared" ref="F57:H57" si="5">G14</f>
        <v>2016</v>
      </c>
      <c r="G57" s="131">
        <f t="shared" si="5"/>
        <v>2017</v>
      </c>
      <c r="H57" s="131">
        <f t="shared" si="5"/>
        <v>2018</v>
      </c>
      <c r="I57" s="132" t="s">
        <v>47</v>
      </c>
    </row>
    <row r="58" spans="1:17">
      <c r="A58" s="309" t="s">
        <v>183</v>
      </c>
      <c r="B58" s="310"/>
      <c r="C58" s="310"/>
      <c r="D58" s="311"/>
      <c r="E58" s="312">
        <f>SUM(E59:E61)</f>
        <v>0</v>
      </c>
      <c r="F58" s="313">
        <f t="shared" ref="F58:I58" si="6">SUM(F59:F61)</f>
        <v>0</v>
      </c>
      <c r="G58" s="313">
        <f t="shared" si="6"/>
        <v>0</v>
      </c>
      <c r="H58" s="313">
        <f t="shared" si="6"/>
        <v>0</v>
      </c>
      <c r="I58" s="344">
        <f t="shared" si="6"/>
        <v>0</v>
      </c>
    </row>
    <row r="59" spans="1:17" s="158" customFormat="1" ht="11.25">
      <c r="A59" s="269" t="s">
        <v>169</v>
      </c>
      <c r="B59" s="270"/>
      <c r="C59" s="270"/>
      <c r="D59" s="271"/>
      <c r="E59" s="190"/>
      <c r="F59" s="191"/>
      <c r="G59" s="191"/>
      <c r="H59" s="192"/>
      <c r="I59" s="256">
        <f>SUM(E59:H59)</f>
        <v>0</v>
      </c>
      <c r="J59" s="498"/>
      <c r="K59" s="498"/>
      <c r="L59" s="498"/>
      <c r="M59" s="498"/>
      <c r="N59" s="498"/>
      <c r="O59" s="498"/>
      <c r="P59" s="498"/>
      <c r="Q59" s="498"/>
    </row>
    <row r="60" spans="1:17" s="158" customFormat="1" ht="30" customHeight="1">
      <c r="A60" s="941" t="s">
        <v>178</v>
      </c>
      <c r="B60" s="942"/>
      <c r="C60" s="942"/>
      <c r="D60" s="943"/>
      <c r="E60" s="190"/>
      <c r="F60" s="191"/>
      <c r="G60" s="191"/>
      <c r="H60" s="192"/>
      <c r="I60" s="256">
        <f>SUM(E60:H60)</f>
        <v>0</v>
      </c>
      <c r="J60" s="498"/>
      <c r="K60" s="498"/>
      <c r="L60" s="498"/>
      <c r="M60" s="498"/>
      <c r="N60" s="498"/>
      <c r="O60" s="498"/>
      <c r="P60" s="498"/>
      <c r="Q60" s="498"/>
    </row>
    <row r="61" spans="1:17" s="158" customFormat="1" ht="11.25">
      <c r="A61" s="272" t="s">
        <v>179</v>
      </c>
      <c r="B61" s="273"/>
      <c r="C61" s="273"/>
      <c r="D61" s="274"/>
      <c r="E61" s="193"/>
      <c r="F61" s="194"/>
      <c r="G61" s="194"/>
      <c r="H61" s="195"/>
      <c r="I61" s="257"/>
      <c r="J61" s="498"/>
      <c r="K61" s="498"/>
      <c r="L61" s="498"/>
      <c r="M61" s="498"/>
      <c r="N61" s="498"/>
      <c r="O61" s="498"/>
      <c r="P61" s="498"/>
      <c r="Q61" s="498"/>
    </row>
    <row r="62" spans="1:17">
      <c r="A62" s="446" t="s">
        <v>52</v>
      </c>
      <c r="B62" s="447"/>
      <c r="C62" s="447"/>
      <c r="D62" s="448"/>
      <c r="E62" s="278"/>
      <c r="F62" s="279"/>
      <c r="G62" s="279"/>
      <c r="H62" s="280"/>
      <c r="I62" s="281">
        <f t="shared" ref="I62:I68" si="7">SUM(E62:H62)</f>
        <v>0</v>
      </c>
    </row>
    <row r="63" spans="1:17" s="153" customFormat="1" ht="11.25">
      <c r="A63" s="449" t="s">
        <v>53</v>
      </c>
      <c r="B63" s="450"/>
      <c r="C63" s="450"/>
      <c r="D63" s="451"/>
      <c r="E63" s="285"/>
      <c r="F63" s="286"/>
      <c r="G63" s="286"/>
      <c r="H63" s="287"/>
      <c r="I63" s="288">
        <f t="shared" si="7"/>
        <v>0</v>
      </c>
      <c r="J63" s="499"/>
      <c r="K63" s="499"/>
      <c r="L63" s="499"/>
      <c r="M63" s="499"/>
      <c r="N63" s="499"/>
      <c r="O63" s="499"/>
      <c r="P63" s="499"/>
      <c r="Q63" s="499"/>
    </row>
    <row r="64" spans="1:17">
      <c r="A64" s="400" t="s">
        <v>55</v>
      </c>
      <c r="B64" s="452"/>
      <c r="C64" s="452"/>
      <c r="D64" s="453"/>
      <c r="E64" s="252"/>
      <c r="F64" s="253"/>
      <c r="G64" s="253"/>
      <c r="H64" s="254"/>
      <c r="I64" s="255">
        <f t="shared" si="7"/>
        <v>0</v>
      </c>
    </row>
    <row r="65" spans="1:17">
      <c r="A65" s="454" t="s">
        <v>57</v>
      </c>
      <c r="B65" s="265"/>
      <c r="C65" s="265"/>
      <c r="D65" s="266"/>
      <c r="E65" s="267">
        <f>E66+E67</f>
        <v>0</v>
      </c>
      <c r="F65" s="268">
        <f>F66+F67</f>
        <v>0</v>
      </c>
      <c r="G65" s="268">
        <f>G66+G67</f>
        <v>0</v>
      </c>
      <c r="H65" s="268">
        <f>H66+H67</f>
        <v>0</v>
      </c>
      <c r="I65" s="292">
        <f t="shared" si="7"/>
        <v>0</v>
      </c>
    </row>
    <row r="66" spans="1:17" s="153" customFormat="1" ht="11.25">
      <c r="A66" s="455" t="s">
        <v>58</v>
      </c>
      <c r="B66" s="456"/>
      <c r="C66" s="456"/>
      <c r="D66" s="457"/>
      <c r="E66" s="296"/>
      <c r="F66" s="297"/>
      <c r="G66" s="297"/>
      <c r="H66" s="298"/>
      <c r="I66" s="299">
        <f t="shared" si="7"/>
        <v>0</v>
      </c>
      <c r="J66" s="499"/>
      <c r="K66" s="499"/>
      <c r="L66" s="499"/>
      <c r="M66" s="499"/>
      <c r="N66" s="499"/>
      <c r="O66" s="499"/>
      <c r="P66" s="499"/>
      <c r="Q66" s="499"/>
    </row>
    <row r="67" spans="1:17" s="153" customFormat="1" ht="11.25">
      <c r="A67" s="458" t="s">
        <v>59</v>
      </c>
      <c r="B67" s="459"/>
      <c r="C67" s="459"/>
      <c r="D67" s="460"/>
      <c r="E67" s="303"/>
      <c r="F67" s="304"/>
      <c r="G67" s="304"/>
      <c r="H67" s="305"/>
      <c r="I67" s="306">
        <f t="shared" si="7"/>
        <v>0</v>
      </c>
      <c r="J67" s="499"/>
      <c r="K67" s="499"/>
      <c r="L67" s="499"/>
      <c r="M67" s="499"/>
      <c r="N67" s="499"/>
      <c r="O67" s="499"/>
      <c r="P67" s="499"/>
      <c r="Q67" s="499"/>
    </row>
    <row r="68" spans="1:17" ht="15.75" thickBot="1">
      <c r="A68" s="461" t="s">
        <v>60</v>
      </c>
      <c r="B68" s="462"/>
      <c r="C68" s="462"/>
      <c r="D68" s="463"/>
      <c r="E68" s="260"/>
      <c r="F68" s="261"/>
      <c r="G68" s="261"/>
      <c r="H68" s="262"/>
      <c r="I68" s="258">
        <f t="shared" si="7"/>
        <v>0</v>
      </c>
    </row>
    <row r="69" spans="1:17" ht="15.75" thickBot="1">
      <c r="A69" s="947" t="s">
        <v>170</v>
      </c>
      <c r="B69" s="948"/>
      <c r="C69" s="948"/>
      <c r="D69" s="949"/>
      <c r="E69" s="307">
        <f>E58+E62+E64+E65+E68</f>
        <v>0</v>
      </c>
      <c r="F69" s="307">
        <f t="shared" ref="F69:H69" si="8">F58+F62+F64+F65+F68</f>
        <v>0</v>
      </c>
      <c r="G69" s="307">
        <f t="shared" si="8"/>
        <v>0</v>
      </c>
      <c r="H69" s="307">
        <f t="shared" si="8"/>
        <v>0</v>
      </c>
      <c r="I69" s="259">
        <f>I58+I62+I64+I65+I68</f>
        <v>0</v>
      </c>
    </row>
    <row r="70" spans="1:17" ht="15.75" thickBot="1">
      <c r="A70" s="472"/>
      <c r="B70" s="472"/>
      <c r="C70" s="472"/>
      <c r="D70" s="472"/>
      <c r="E70" s="58"/>
      <c r="F70" s="58"/>
      <c r="G70" s="58"/>
      <c r="H70" s="58"/>
      <c r="I70" s="58"/>
    </row>
    <row r="71" spans="1:17" ht="15.75" customHeight="1">
      <c r="A71" s="963" t="s">
        <v>48</v>
      </c>
      <c r="B71" s="964"/>
      <c r="C71" s="964"/>
      <c r="D71" s="965"/>
      <c r="E71" s="263">
        <f>E57</f>
        <v>2015</v>
      </c>
      <c r="F71" s="263">
        <f t="shared" ref="F71:H71" si="9">F57</f>
        <v>2016</v>
      </c>
      <c r="G71" s="263">
        <f t="shared" si="9"/>
        <v>2017</v>
      </c>
      <c r="H71" s="263">
        <f t="shared" si="9"/>
        <v>2018</v>
      </c>
      <c r="I71" s="264" t="s">
        <v>47</v>
      </c>
    </row>
    <row r="72" spans="1:17" s="154" customFormat="1" ht="12">
      <c r="A72" s="464" t="s">
        <v>49</v>
      </c>
      <c r="B72" s="452"/>
      <c r="C72" s="452"/>
      <c r="D72" s="452"/>
      <c r="E72" s="314"/>
      <c r="F72" s="314"/>
      <c r="G72" s="314"/>
      <c r="H72" s="315"/>
      <c r="I72" s="342">
        <f>SUM(E72:H72)</f>
        <v>0</v>
      </c>
      <c r="J72" s="500"/>
      <c r="K72" s="500"/>
      <c r="L72" s="500"/>
      <c r="M72" s="500"/>
      <c r="N72" s="500"/>
      <c r="O72" s="500"/>
      <c r="P72" s="500"/>
      <c r="Q72" s="500"/>
    </row>
    <row r="73" spans="1:17" s="154" customFormat="1" ht="12">
      <c r="A73" s="465" t="s">
        <v>50</v>
      </c>
      <c r="B73" s="452"/>
      <c r="C73" s="452"/>
      <c r="D73" s="452"/>
      <c r="E73" s="314"/>
      <c r="F73" s="314"/>
      <c r="G73" s="314"/>
      <c r="H73" s="315"/>
      <c r="I73" s="326">
        <f>SUM(E73:H73)</f>
        <v>0</v>
      </c>
      <c r="J73" s="500"/>
      <c r="K73" s="500"/>
      <c r="L73" s="500"/>
      <c r="M73" s="500"/>
      <c r="N73" s="500"/>
      <c r="O73" s="500"/>
      <c r="P73" s="500"/>
      <c r="Q73" s="500"/>
    </row>
    <row r="74" spans="1:17" s="154" customFormat="1" ht="12">
      <c r="A74" s="466" t="s">
        <v>51</v>
      </c>
      <c r="B74" s="447"/>
      <c r="C74" s="447"/>
      <c r="D74" s="447"/>
      <c r="E74" s="327">
        <f>SUM(E75:E79)</f>
        <v>0</v>
      </c>
      <c r="F74" s="327">
        <f t="shared" ref="F74:I74" si="10">SUM(F75:F79)</f>
        <v>0</v>
      </c>
      <c r="G74" s="327">
        <f t="shared" si="10"/>
        <v>0</v>
      </c>
      <c r="H74" s="365">
        <f t="shared" si="10"/>
        <v>0</v>
      </c>
      <c r="I74" s="343">
        <f t="shared" si="10"/>
        <v>0</v>
      </c>
      <c r="J74" s="500"/>
      <c r="K74" s="500"/>
      <c r="L74" s="500"/>
      <c r="M74" s="500"/>
      <c r="N74" s="500"/>
      <c r="O74" s="500"/>
      <c r="P74" s="500"/>
      <c r="Q74" s="500"/>
    </row>
    <row r="75" spans="1:17" s="154" customFormat="1" ht="12">
      <c r="A75" s="441" t="s">
        <v>171</v>
      </c>
      <c r="B75" s="442"/>
      <c r="C75" s="442"/>
      <c r="D75" s="442"/>
      <c r="E75" s="322"/>
      <c r="F75" s="322"/>
      <c r="G75" s="322"/>
      <c r="H75" s="323"/>
      <c r="I75" s="328"/>
      <c r="J75" s="500"/>
      <c r="K75" s="500"/>
      <c r="L75" s="500"/>
      <c r="M75" s="500"/>
      <c r="N75" s="500"/>
      <c r="O75" s="500"/>
      <c r="P75" s="500"/>
      <c r="Q75" s="500"/>
    </row>
    <row r="76" spans="1:17" s="154" customFormat="1" ht="12">
      <c r="A76" s="441" t="s">
        <v>172</v>
      </c>
      <c r="B76" s="442"/>
      <c r="C76" s="442"/>
      <c r="D76" s="442"/>
      <c r="E76" s="322"/>
      <c r="F76" s="322"/>
      <c r="G76" s="322"/>
      <c r="H76" s="323"/>
      <c r="I76" s="328"/>
      <c r="J76" s="500"/>
      <c r="K76" s="500"/>
      <c r="L76" s="500"/>
      <c r="M76" s="500"/>
      <c r="N76" s="500"/>
      <c r="O76" s="500"/>
      <c r="P76" s="500"/>
      <c r="Q76" s="500"/>
    </row>
    <row r="77" spans="1:17" s="154" customFormat="1" ht="12">
      <c r="A77" s="443" t="s">
        <v>180</v>
      </c>
      <c r="B77" s="442"/>
      <c r="C77" s="442"/>
      <c r="D77" s="442"/>
      <c r="E77" s="322"/>
      <c r="F77" s="322"/>
      <c r="G77" s="322"/>
      <c r="H77" s="323"/>
      <c r="I77" s="328"/>
      <c r="J77" s="500"/>
      <c r="K77" s="500"/>
      <c r="L77" s="500"/>
      <c r="M77" s="500"/>
      <c r="N77" s="500"/>
      <c r="O77" s="500"/>
      <c r="P77" s="500"/>
      <c r="Q77" s="500"/>
    </row>
    <row r="78" spans="1:17" s="154" customFormat="1" ht="12">
      <c r="A78" s="441" t="s">
        <v>173</v>
      </c>
      <c r="B78" s="442"/>
      <c r="C78" s="442"/>
      <c r="D78" s="442"/>
      <c r="E78" s="322"/>
      <c r="F78" s="322"/>
      <c r="G78" s="322"/>
      <c r="H78" s="323"/>
      <c r="I78" s="328"/>
      <c r="J78" s="500"/>
      <c r="K78" s="500"/>
      <c r="L78" s="500"/>
      <c r="M78" s="500"/>
      <c r="N78" s="500"/>
      <c r="O78" s="500"/>
      <c r="P78" s="500"/>
      <c r="Q78" s="500"/>
    </row>
    <row r="79" spans="1:17" s="154" customFormat="1" ht="12">
      <c r="A79" s="444" t="s">
        <v>8</v>
      </c>
      <c r="B79" s="445"/>
      <c r="C79" s="445"/>
      <c r="D79" s="445"/>
      <c r="E79" s="324"/>
      <c r="F79" s="324"/>
      <c r="G79" s="324"/>
      <c r="H79" s="325"/>
      <c r="I79" s="329"/>
      <c r="J79" s="500"/>
      <c r="K79" s="500"/>
      <c r="L79" s="500"/>
      <c r="M79" s="500"/>
      <c r="N79" s="500"/>
      <c r="O79" s="500"/>
      <c r="P79" s="500"/>
      <c r="Q79" s="500"/>
    </row>
    <row r="80" spans="1:17" s="154" customFormat="1" ht="12">
      <c r="A80" s="467" t="s">
        <v>54</v>
      </c>
      <c r="B80" s="452"/>
      <c r="C80" s="452"/>
      <c r="D80" s="452"/>
      <c r="E80" s="314"/>
      <c r="F80" s="314"/>
      <c r="G80" s="314"/>
      <c r="H80" s="315"/>
      <c r="I80" s="326">
        <f>SUM(E80:H80)</f>
        <v>0</v>
      </c>
      <c r="J80" s="500"/>
      <c r="K80" s="500"/>
      <c r="L80" s="500"/>
      <c r="M80" s="500"/>
      <c r="N80" s="500"/>
      <c r="O80" s="500"/>
      <c r="P80" s="500"/>
      <c r="Q80" s="500"/>
    </row>
    <row r="81" spans="1:17" s="154" customFormat="1" ht="12">
      <c r="A81" s="467" t="s">
        <v>56</v>
      </c>
      <c r="B81" s="452"/>
      <c r="C81" s="452"/>
      <c r="D81" s="452"/>
      <c r="E81" s="314"/>
      <c r="F81" s="314"/>
      <c r="G81" s="314"/>
      <c r="H81" s="315"/>
      <c r="I81" s="326">
        <f>SUM(E81:H81)</f>
        <v>0</v>
      </c>
      <c r="J81" s="500"/>
      <c r="K81" s="500"/>
      <c r="L81" s="500"/>
      <c r="M81" s="500"/>
      <c r="N81" s="500"/>
      <c r="O81" s="500"/>
      <c r="P81" s="500"/>
      <c r="Q81" s="500"/>
    </row>
    <row r="82" spans="1:17" s="154" customFormat="1" ht="12.75" thickBot="1">
      <c r="A82" s="400" t="s">
        <v>181</v>
      </c>
      <c r="B82" s="468"/>
      <c r="C82" s="452"/>
      <c r="D82" s="452"/>
      <c r="E82" s="330">
        <f>E52</f>
        <v>0</v>
      </c>
      <c r="F82" s="330">
        <f t="shared" ref="F82:I82" si="11">F52</f>
        <v>0</v>
      </c>
      <c r="G82" s="330">
        <f t="shared" si="11"/>
        <v>0</v>
      </c>
      <c r="H82" s="364">
        <f t="shared" si="11"/>
        <v>0</v>
      </c>
      <c r="I82" s="342">
        <f t="shared" si="11"/>
        <v>0</v>
      </c>
      <c r="J82" s="500"/>
      <c r="K82" s="500"/>
      <c r="L82" s="500"/>
      <c r="M82" s="500"/>
      <c r="N82" s="500"/>
      <c r="O82" s="500"/>
      <c r="P82" s="500"/>
      <c r="Q82" s="500"/>
    </row>
    <row r="83" spans="1:17" ht="16.5" thickBot="1">
      <c r="A83" s="332" t="s">
        <v>174</v>
      </c>
      <c r="B83" s="333"/>
      <c r="C83" s="333"/>
      <c r="D83" s="333"/>
      <c r="E83" s="331">
        <f>E72+E73+E74+E80+E81+E82</f>
        <v>0</v>
      </c>
      <c r="F83" s="331">
        <f t="shared" ref="F83:I83" si="12">F72+F73+F74+F80+F81+F82</f>
        <v>0</v>
      </c>
      <c r="G83" s="331">
        <f t="shared" si="12"/>
        <v>0</v>
      </c>
      <c r="H83" s="366">
        <f t="shared" si="12"/>
        <v>0</v>
      </c>
      <c r="I83" s="259">
        <f t="shared" si="12"/>
        <v>0</v>
      </c>
    </row>
    <row r="84" spans="1:17" ht="16.5" thickBot="1">
      <c r="A84" s="469"/>
      <c r="B84" s="469"/>
      <c r="C84" s="469"/>
      <c r="D84" s="469"/>
      <c r="E84" s="470"/>
      <c r="F84" s="470"/>
      <c r="G84" s="470"/>
      <c r="H84" s="470"/>
      <c r="I84" s="470"/>
    </row>
    <row r="85" spans="1:17" ht="16.5" thickBot="1">
      <c r="A85" s="335" t="s">
        <v>61</v>
      </c>
      <c r="B85" s="333"/>
      <c r="C85" s="333"/>
      <c r="D85" s="333"/>
      <c r="E85" s="331">
        <f>E83-E69</f>
        <v>0</v>
      </c>
      <c r="F85" s="331">
        <f t="shared" ref="F85:I85" si="13">F83-F69</f>
        <v>0</v>
      </c>
      <c r="G85" s="331">
        <f t="shared" si="13"/>
        <v>0</v>
      </c>
      <c r="H85" s="331">
        <f t="shared" si="13"/>
        <v>0</v>
      </c>
      <c r="I85" s="334">
        <f t="shared" si="13"/>
        <v>0</v>
      </c>
    </row>
    <row r="86" spans="1:17" ht="16.5" thickBot="1">
      <c r="A86" s="469"/>
      <c r="B86" s="469"/>
      <c r="C86" s="469"/>
      <c r="D86" s="469"/>
      <c r="E86" s="470"/>
      <c r="F86" s="470"/>
      <c r="G86" s="470"/>
      <c r="H86" s="470"/>
      <c r="I86" s="470"/>
    </row>
    <row r="87" spans="1:17" s="20" customFormat="1" ht="15" customHeight="1" thickBot="1">
      <c r="A87" s="349" t="s">
        <v>158</v>
      </c>
      <c r="B87" s="350"/>
      <c r="C87" s="350"/>
      <c r="D87" s="351"/>
      <c r="E87" s="345">
        <f>'FICHE 12 - Financier Consolidés'!E57</f>
        <v>2015</v>
      </c>
      <c r="F87" s="134">
        <f>'FICHE 12 - Financier Consolidés'!F57</f>
        <v>2016</v>
      </c>
      <c r="G87" s="134">
        <f>'FICHE 12 - Financier Consolidés'!G57</f>
        <v>2017</v>
      </c>
      <c r="H87" s="135">
        <f>'FICHE 12 - Financier Consolidés'!H57</f>
        <v>2018</v>
      </c>
      <c r="I87" s="471"/>
      <c r="J87" s="501"/>
      <c r="K87" s="114"/>
      <c r="L87" s="114"/>
      <c r="M87" s="114"/>
      <c r="N87" s="114"/>
      <c r="O87" s="114"/>
      <c r="P87" s="114"/>
      <c r="Q87" s="501"/>
    </row>
    <row r="88" spans="1:17" s="20" customFormat="1">
      <c r="A88" s="352" t="s">
        <v>175</v>
      </c>
      <c r="B88" s="348"/>
      <c r="C88" s="348"/>
      <c r="D88" s="353"/>
      <c r="E88" s="346"/>
      <c r="F88" s="124"/>
      <c r="G88" s="124"/>
      <c r="H88" s="137"/>
      <c r="I88" s="233"/>
      <c r="J88" s="501"/>
      <c r="K88" s="114"/>
      <c r="L88" s="114"/>
      <c r="M88" s="114"/>
      <c r="N88" s="114"/>
      <c r="O88" s="114"/>
      <c r="P88" s="114"/>
      <c r="Q88" s="501"/>
    </row>
    <row r="89" spans="1:17" s="20" customFormat="1" ht="15.75" thickBot="1">
      <c r="A89" s="354" t="s">
        <v>176</v>
      </c>
      <c r="B89" s="355"/>
      <c r="C89" s="355"/>
      <c r="D89" s="356"/>
      <c r="E89" s="347"/>
      <c r="F89" s="138"/>
      <c r="G89" s="138"/>
      <c r="H89" s="139"/>
      <c r="I89" s="233"/>
      <c r="J89" s="501"/>
      <c r="K89" s="114"/>
      <c r="L89" s="114"/>
      <c r="M89" s="114"/>
      <c r="N89" s="114"/>
      <c r="O89" s="114"/>
      <c r="P89" s="114"/>
      <c r="Q89" s="501"/>
    </row>
    <row r="90" spans="1:17">
      <c r="A90" s="58"/>
      <c r="B90" s="58"/>
      <c r="C90" s="58"/>
      <c r="D90" s="58"/>
      <c r="E90" s="58"/>
      <c r="F90" s="58"/>
      <c r="G90" s="58"/>
      <c r="H90" s="58"/>
      <c r="I90" s="58"/>
    </row>
    <row r="91" spans="1:17" s="21" customFormat="1" ht="15.75">
      <c r="A91" s="35" t="s">
        <v>203</v>
      </c>
      <c r="B91" s="36"/>
      <c r="C91" s="36"/>
      <c r="D91" s="36"/>
      <c r="E91" s="36"/>
      <c r="F91" s="36"/>
      <c r="G91" s="36"/>
      <c r="H91" s="36"/>
      <c r="I91" s="36"/>
      <c r="J91" s="65"/>
      <c r="K91" s="65"/>
      <c r="L91" s="65"/>
      <c r="M91" s="65"/>
      <c r="N91" s="65"/>
      <c r="O91" s="65"/>
      <c r="P91" s="65"/>
      <c r="Q91" s="65"/>
    </row>
    <row r="92" spans="1:17" ht="15.75" thickBot="1">
      <c r="A92" s="58"/>
      <c r="B92" s="58"/>
      <c r="C92" s="58"/>
      <c r="D92" s="58"/>
    </row>
    <row r="93" spans="1:17" ht="15.75" thickBot="1">
      <c r="A93" s="396" t="s">
        <v>62</v>
      </c>
      <c r="B93" s="397"/>
      <c r="C93" s="397"/>
      <c r="D93" s="398"/>
      <c r="E93" s="399">
        <f>E14</f>
        <v>2014</v>
      </c>
      <c r="F93" s="399">
        <f>F14</f>
        <v>2015</v>
      </c>
      <c r="G93" s="399">
        <f>G14</f>
        <v>2016</v>
      </c>
      <c r="H93" s="399">
        <f>H14</f>
        <v>2017</v>
      </c>
      <c r="I93" s="399">
        <f>I14</f>
        <v>2018</v>
      </c>
    </row>
    <row r="94" spans="1:17">
      <c r="A94" s="400" t="s">
        <v>195</v>
      </c>
      <c r="B94" s="401"/>
      <c r="C94" s="401"/>
      <c r="D94" s="401"/>
      <c r="E94" s="357"/>
      <c r="F94" s="330">
        <f>E94+E58</f>
        <v>0</v>
      </c>
      <c r="G94" s="330">
        <f>F94+'FICHE 12 - Financier Consolidés'!F58</f>
        <v>0</v>
      </c>
      <c r="H94" s="330">
        <f>G94+'FICHE 12 - Financier Consolidés'!G58</f>
        <v>0</v>
      </c>
      <c r="I94" s="363">
        <f>H94+'FICHE 12 - Financier Consolidés'!H58</f>
        <v>0</v>
      </c>
    </row>
    <row r="95" spans="1:17" ht="15.75" thickBot="1">
      <c r="A95" s="403" t="s">
        <v>70</v>
      </c>
      <c r="B95" s="404"/>
      <c r="C95" s="404"/>
      <c r="D95" s="404"/>
      <c r="E95" s="357"/>
      <c r="F95" s="330">
        <f>E95+'FICHE 12 - Financier Consolidés'!E62</f>
        <v>0</v>
      </c>
      <c r="G95" s="330">
        <f>F95+'FICHE 12 - Financier Consolidés'!F62</f>
        <v>0</v>
      </c>
      <c r="H95" s="330">
        <f>G95+'FICHE 12 - Financier Consolidés'!G62</f>
        <v>0</v>
      </c>
      <c r="I95" s="363">
        <f>H95+'FICHE 12 - Financier Consolidés'!H62</f>
        <v>0</v>
      </c>
    </row>
    <row r="96" spans="1:17" ht="15.75" thickBot="1">
      <c r="A96" s="386" t="s">
        <v>74</v>
      </c>
      <c r="B96" s="387"/>
      <c r="C96" s="388"/>
      <c r="D96" s="387"/>
      <c r="E96" s="384">
        <f>E94+E95</f>
        <v>0</v>
      </c>
      <c r="F96" s="384">
        <f>F94+F95</f>
        <v>0</v>
      </c>
      <c r="G96" s="384">
        <f>G94+G95</f>
        <v>0</v>
      </c>
      <c r="H96" s="384">
        <f>H94+H95</f>
        <v>0</v>
      </c>
      <c r="I96" s="385">
        <f>I94+I95</f>
        <v>0</v>
      </c>
    </row>
    <row r="97" spans="1:17" ht="15.75" thickBot="1">
      <c r="A97" s="405"/>
      <c r="B97" s="154"/>
      <c r="C97" s="154"/>
      <c r="D97" s="154"/>
      <c r="E97" s="154"/>
      <c r="F97" s="154"/>
      <c r="G97" s="154"/>
      <c r="H97" s="154"/>
      <c r="I97" s="154"/>
    </row>
    <row r="98" spans="1:17" ht="15.75" thickBot="1">
      <c r="A98" s="396" t="s">
        <v>63</v>
      </c>
      <c r="B98" s="397"/>
      <c r="C98" s="397"/>
      <c r="D98" s="398"/>
      <c r="E98" s="399">
        <f>E93</f>
        <v>2014</v>
      </c>
      <c r="F98" s="399">
        <f>F93</f>
        <v>2015</v>
      </c>
      <c r="G98" s="399">
        <f>G93</f>
        <v>2016</v>
      </c>
      <c r="H98" s="399">
        <f>H93</f>
        <v>2017</v>
      </c>
      <c r="I98" s="399">
        <f>I93</f>
        <v>2018</v>
      </c>
    </row>
    <row r="99" spans="1:17" s="153" customFormat="1" ht="11.25">
      <c r="A99" s="425" t="s">
        <v>64</v>
      </c>
      <c r="B99" s="426"/>
      <c r="C99" s="426"/>
      <c r="D99" s="426"/>
      <c r="E99" s="427"/>
      <c r="F99" s="428">
        <f>E99+'FICHE 12 - Financier Consolidés'!E72</f>
        <v>0</v>
      </c>
      <c r="G99" s="428">
        <f>F99+'FICHE 12 - Financier Consolidés'!F72</f>
        <v>0</v>
      </c>
      <c r="H99" s="428">
        <f>G99+'FICHE 12 - Financier Consolidés'!G72</f>
        <v>0</v>
      </c>
      <c r="I99" s="429">
        <f>H99+'FICHE 12 - Financier Consolidés'!H72</f>
        <v>0</v>
      </c>
      <c r="J99" s="499"/>
      <c r="K99" s="499"/>
      <c r="L99" s="499"/>
      <c r="M99" s="499"/>
      <c r="N99" s="499"/>
      <c r="O99" s="499"/>
      <c r="P99" s="499"/>
      <c r="Q99" s="499"/>
    </row>
    <row r="100" spans="1:17" s="153" customFormat="1" ht="11.25">
      <c r="A100" s="430" t="s">
        <v>65</v>
      </c>
      <c r="B100" s="431"/>
      <c r="C100" s="431"/>
      <c r="D100" s="431"/>
      <c r="E100" s="432"/>
      <c r="F100" s="433">
        <f>E100</f>
        <v>0</v>
      </c>
      <c r="G100" s="433">
        <f>F100</f>
        <v>0</v>
      </c>
      <c r="H100" s="433">
        <f>G100</f>
        <v>0</v>
      </c>
      <c r="I100" s="434">
        <f>H100</f>
        <v>0</v>
      </c>
      <c r="J100" s="499"/>
      <c r="K100" s="499"/>
      <c r="L100" s="499"/>
      <c r="M100" s="499"/>
      <c r="N100" s="499"/>
      <c r="O100" s="499"/>
      <c r="P100" s="499"/>
      <c r="Q100" s="499"/>
    </row>
    <row r="101" spans="1:17" s="153" customFormat="1" ht="11.25">
      <c r="A101" s="430" t="s">
        <v>66</v>
      </c>
      <c r="B101" s="431"/>
      <c r="C101" s="431"/>
      <c r="D101" s="431"/>
      <c r="E101" s="432"/>
      <c r="F101" s="433">
        <f>E101+E102</f>
        <v>0</v>
      </c>
      <c r="G101" s="433">
        <f>F101+F102</f>
        <v>0</v>
      </c>
      <c r="H101" s="433">
        <f>G101+G102</f>
        <v>0</v>
      </c>
      <c r="I101" s="434">
        <f>H101+H102</f>
        <v>0</v>
      </c>
      <c r="J101" s="499"/>
      <c r="K101" s="499"/>
      <c r="L101" s="499"/>
      <c r="M101" s="499"/>
      <c r="N101" s="499"/>
      <c r="O101" s="499"/>
      <c r="P101" s="499"/>
      <c r="Q101" s="499"/>
    </row>
    <row r="102" spans="1:17" s="153" customFormat="1" ht="11.25">
      <c r="A102" s="430" t="s">
        <v>68</v>
      </c>
      <c r="B102" s="431"/>
      <c r="C102" s="431"/>
      <c r="D102" s="431"/>
      <c r="E102" s="432"/>
      <c r="F102" s="433">
        <f>F40-F68</f>
        <v>0</v>
      </c>
      <c r="G102" s="433">
        <f>G40-G68</f>
        <v>0</v>
      </c>
      <c r="H102" s="433">
        <f>H40-H68</f>
        <v>0</v>
      </c>
      <c r="I102" s="434">
        <f>I40-I68</f>
        <v>0</v>
      </c>
      <c r="J102" s="499"/>
      <c r="K102" s="499"/>
      <c r="L102" s="499"/>
      <c r="M102" s="499"/>
      <c r="N102" s="499"/>
      <c r="O102" s="499"/>
      <c r="P102" s="499"/>
      <c r="Q102" s="499"/>
    </row>
    <row r="103" spans="1:17">
      <c r="A103" s="159" t="s">
        <v>69</v>
      </c>
      <c r="B103" s="406"/>
      <c r="C103" s="406"/>
      <c r="D103" s="406"/>
      <c r="E103" s="390">
        <f>SUM(E99:E102)</f>
        <v>0</v>
      </c>
      <c r="F103" s="390">
        <f t="shared" ref="F103:I103" si="14">SUM(F99:F102)</f>
        <v>0</v>
      </c>
      <c r="G103" s="390">
        <f t="shared" si="14"/>
        <v>0</v>
      </c>
      <c r="H103" s="390">
        <f t="shared" si="14"/>
        <v>0</v>
      </c>
      <c r="I103" s="361">
        <f t="shared" si="14"/>
        <v>0</v>
      </c>
    </row>
    <row r="104" spans="1:17" s="153" customFormat="1" ht="11.25">
      <c r="A104" s="430" t="s">
        <v>71</v>
      </c>
      <c r="B104" s="431"/>
      <c r="C104" s="431"/>
      <c r="D104" s="431"/>
      <c r="E104" s="432"/>
      <c r="F104" s="433">
        <f>E104+'FICHE 12 - Financier Consolidés'!E74-F44</f>
        <v>0</v>
      </c>
      <c r="G104" s="433">
        <f>F104+'FICHE 12 - Financier Consolidés'!F74-G44</f>
        <v>0</v>
      </c>
      <c r="H104" s="433">
        <f>G104+'FICHE 12 - Financier Consolidés'!G74-H44</f>
        <v>0</v>
      </c>
      <c r="I104" s="434">
        <f>H104+'FICHE 12 - Financier Consolidés'!H74-I44</f>
        <v>0</v>
      </c>
      <c r="J104" s="499"/>
      <c r="K104" s="499"/>
      <c r="L104" s="499"/>
      <c r="M104" s="499"/>
      <c r="N104" s="499"/>
      <c r="O104" s="499"/>
      <c r="P104" s="499"/>
      <c r="Q104" s="499"/>
    </row>
    <row r="105" spans="1:17" s="153" customFormat="1" ht="11.25">
      <c r="A105" s="430" t="s">
        <v>73</v>
      </c>
      <c r="B105" s="431"/>
      <c r="C105" s="431"/>
      <c r="D105" s="431"/>
      <c r="E105" s="432"/>
      <c r="F105" s="433">
        <f>E105+F50-F46+F28-F30</f>
        <v>0</v>
      </c>
      <c r="G105" s="433">
        <f>F105+G50-G46+G28-G30</f>
        <v>0</v>
      </c>
      <c r="H105" s="433">
        <f>G105+H50-H46+H28-H30</f>
        <v>0</v>
      </c>
      <c r="I105" s="433">
        <f>H105+I50-I46+I28-I30</f>
        <v>0</v>
      </c>
      <c r="J105" s="499"/>
      <c r="K105" s="499"/>
      <c r="L105" s="499"/>
      <c r="M105" s="499"/>
      <c r="N105" s="499"/>
      <c r="O105" s="499"/>
      <c r="P105" s="499"/>
      <c r="Q105" s="499"/>
    </row>
    <row r="106" spans="1:17">
      <c r="A106" s="159" t="s">
        <v>75</v>
      </c>
      <c r="B106" s="406"/>
      <c r="C106" s="406"/>
      <c r="D106" s="406"/>
      <c r="E106" s="390">
        <f>SUM(E103:E105)</f>
        <v>0</v>
      </c>
      <c r="F106" s="390">
        <f>SUM(F103:F105)</f>
        <v>0</v>
      </c>
      <c r="G106" s="390">
        <f t="shared" ref="G106:I106" si="15">SUM(G103:G105)</f>
        <v>0</v>
      </c>
      <c r="H106" s="390">
        <f t="shared" si="15"/>
        <v>0</v>
      </c>
      <c r="I106" s="390">
        <f t="shared" si="15"/>
        <v>0</v>
      </c>
    </row>
    <row r="107" spans="1:17" s="153" customFormat="1" ht="11.25">
      <c r="A107" s="430" t="s">
        <v>77</v>
      </c>
      <c r="B107" s="431"/>
      <c r="C107" s="431"/>
      <c r="D107" s="431"/>
      <c r="E107" s="432"/>
      <c r="F107" s="433">
        <f>E107+'FICHE 12 - Financier Consolidés'!E73-'FICHE 12 - Financier Consolidés'!E64</f>
        <v>0</v>
      </c>
      <c r="G107" s="433">
        <f>F107+'FICHE 12 - Financier Consolidés'!F73-'FICHE 12 - Financier Consolidés'!F64</f>
        <v>0</v>
      </c>
      <c r="H107" s="433">
        <f>G107+'FICHE 12 - Financier Consolidés'!G73-'FICHE 12 - Financier Consolidés'!G64</f>
        <v>0</v>
      </c>
      <c r="I107" s="434">
        <f>H107+'FICHE 12 - Financier Consolidés'!H73-'FICHE 12 - Financier Consolidés'!H64</f>
        <v>0</v>
      </c>
      <c r="J107" s="499"/>
      <c r="K107" s="499"/>
      <c r="L107" s="499"/>
      <c r="M107" s="499"/>
      <c r="N107" s="499"/>
      <c r="O107" s="499"/>
      <c r="P107" s="499"/>
      <c r="Q107" s="499"/>
    </row>
    <row r="108" spans="1:17" ht="15.75" thickBot="1">
      <c r="A108" s="199" t="s">
        <v>196</v>
      </c>
      <c r="B108" s="407"/>
      <c r="C108" s="407"/>
      <c r="D108" s="407"/>
      <c r="E108" s="389"/>
      <c r="F108" s="391">
        <f>E108-'FICHE 12 - Financier Consolidés'!E81-'FICHE 12 - Financier Consolidés'!E65</f>
        <v>0</v>
      </c>
      <c r="G108" s="391">
        <f>F108-'FICHE 12 - Financier Consolidés'!F81-'FICHE 12 - Financier Consolidés'!F65</f>
        <v>0</v>
      </c>
      <c r="H108" s="391">
        <f>G108-'FICHE 12 - Financier Consolidés'!G81-'FICHE 12 - Financier Consolidés'!G65</f>
        <v>0</v>
      </c>
      <c r="I108" s="392">
        <f>H108-'FICHE 12 - Financier Consolidés'!H81-'FICHE 12 - Financier Consolidés'!H65</f>
        <v>0</v>
      </c>
    </row>
    <row r="109" spans="1:17" ht="15.75" thickBot="1">
      <c r="A109" s="944" t="s">
        <v>80</v>
      </c>
      <c r="B109" s="945"/>
      <c r="C109" s="945"/>
      <c r="D109" s="946"/>
      <c r="E109" s="393">
        <f>SUM(E106:E108)</f>
        <v>0</v>
      </c>
      <c r="F109" s="393">
        <f>SUM(F106:F108)</f>
        <v>0</v>
      </c>
      <c r="G109" s="393">
        <f t="shared" ref="G109:I109" si="16">SUM(G106:G108)</f>
        <v>0</v>
      </c>
      <c r="H109" s="393">
        <f t="shared" si="16"/>
        <v>0</v>
      </c>
      <c r="I109" s="393">
        <f t="shared" si="16"/>
        <v>0</v>
      </c>
    </row>
    <row r="110" spans="1:17" ht="15.75" thickBot="1">
      <c r="A110" s="405"/>
      <c r="B110" s="154"/>
      <c r="C110" s="154"/>
      <c r="D110" s="154"/>
      <c r="E110" s="154"/>
      <c r="F110" s="154"/>
      <c r="G110" s="154"/>
      <c r="H110" s="154"/>
      <c r="I110" s="154"/>
    </row>
    <row r="111" spans="1:17" ht="15.75" thickBot="1">
      <c r="A111" s="966" t="s">
        <v>184</v>
      </c>
      <c r="B111" s="967"/>
      <c r="C111" s="967"/>
      <c r="D111" s="968"/>
      <c r="E111" s="399">
        <f>E98</f>
        <v>2014</v>
      </c>
      <c r="F111" s="399">
        <f>F98</f>
        <v>2015</v>
      </c>
      <c r="G111" s="399">
        <f>G98</f>
        <v>2016</v>
      </c>
      <c r="H111" s="399">
        <f>H98</f>
        <v>2017</v>
      </c>
      <c r="I111" s="399">
        <f>I98</f>
        <v>2018</v>
      </c>
    </row>
    <row r="112" spans="1:17" s="58" customFormat="1" ht="6" customHeight="1" thickBot="1">
      <c r="A112" s="374"/>
      <c r="B112" s="435"/>
      <c r="C112" s="435"/>
      <c r="D112" s="435"/>
      <c r="E112" s="435"/>
      <c r="F112" s="435"/>
      <c r="G112" s="436"/>
      <c r="H112" s="436"/>
      <c r="I112" s="436"/>
      <c r="J112" s="115"/>
      <c r="K112" s="114"/>
      <c r="L112" s="114"/>
      <c r="M112" s="114"/>
      <c r="N112" s="114"/>
      <c r="O112" s="114"/>
      <c r="P112" s="114"/>
      <c r="Q112" s="114"/>
    </row>
    <row r="113" spans="1:17">
      <c r="A113" s="410" t="s">
        <v>78</v>
      </c>
      <c r="B113" s="411"/>
      <c r="C113" s="411"/>
      <c r="D113" s="411"/>
      <c r="E113" s="437">
        <f>E18</f>
        <v>0</v>
      </c>
      <c r="F113" s="437">
        <f>F18</f>
        <v>0</v>
      </c>
      <c r="G113" s="437">
        <f>G18</f>
        <v>0</v>
      </c>
      <c r="H113" s="437">
        <f>H18</f>
        <v>0</v>
      </c>
      <c r="I113" s="438">
        <f>I18</f>
        <v>0</v>
      </c>
    </row>
    <row r="114" spans="1:17">
      <c r="A114" s="159" t="s">
        <v>76</v>
      </c>
      <c r="B114" s="402"/>
      <c r="C114" s="402"/>
      <c r="D114" s="402"/>
      <c r="E114" s="362">
        <f>E109-E96</f>
        <v>0</v>
      </c>
      <c r="F114" s="362">
        <f>F109-F96</f>
        <v>0</v>
      </c>
      <c r="G114" s="362">
        <f t="shared" ref="G114:I114" si="17">G109-G96</f>
        <v>0</v>
      </c>
      <c r="H114" s="362">
        <f t="shared" si="17"/>
        <v>0</v>
      </c>
      <c r="I114" s="439">
        <f t="shared" si="17"/>
        <v>0</v>
      </c>
    </row>
    <row r="115" spans="1:17" ht="15.75" thickBot="1">
      <c r="A115" s="440" t="s">
        <v>79</v>
      </c>
      <c r="B115" s="409"/>
      <c r="C115" s="409"/>
      <c r="D115" s="409"/>
      <c r="E115" s="358"/>
      <c r="F115" s="358"/>
      <c r="G115" s="359"/>
      <c r="H115" s="359"/>
      <c r="I115" s="360"/>
    </row>
    <row r="116" spans="1:17" s="58" customFormat="1" ht="7.5" customHeight="1" thickBot="1">
      <c r="A116" s="374"/>
      <c r="B116" s="435"/>
      <c r="C116" s="435"/>
      <c r="D116" s="435"/>
      <c r="E116" s="435"/>
      <c r="F116" s="435"/>
      <c r="G116" s="436"/>
      <c r="H116" s="436"/>
      <c r="I116" s="436"/>
      <c r="J116" s="115"/>
      <c r="K116" s="114"/>
      <c r="L116" s="114"/>
      <c r="M116" s="114"/>
      <c r="N116" s="114"/>
      <c r="O116" s="114"/>
      <c r="P116" s="114"/>
      <c r="Q116" s="114"/>
    </row>
    <row r="117" spans="1:17">
      <c r="A117" s="410" t="s">
        <v>81</v>
      </c>
      <c r="B117" s="411"/>
      <c r="C117" s="411"/>
      <c r="D117" s="411"/>
      <c r="E117" s="376" t="e">
        <f>E114/E113</f>
        <v>#DIV/0!</v>
      </c>
      <c r="F117" s="376" t="e">
        <f>F114/F113</f>
        <v>#DIV/0!</v>
      </c>
      <c r="G117" s="376" t="e">
        <f t="shared" ref="G117:H117" si="18">G114/G113</f>
        <v>#DIV/0!</v>
      </c>
      <c r="H117" s="376" t="e">
        <f t="shared" si="18"/>
        <v>#DIV/0!</v>
      </c>
      <c r="I117" s="377" t="e">
        <f>I114/I113</f>
        <v>#DIV/0!</v>
      </c>
    </row>
    <row r="118" spans="1:17">
      <c r="A118" s="408" t="s">
        <v>82</v>
      </c>
      <c r="B118" s="402"/>
      <c r="C118" s="402"/>
      <c r="D118" s="402"/>
      <c r="E118" s="367" t="e">
        <f>E115/E113</f>
        <v>#DIV/0!</v>
      </c>
      <c r="F118" s="367" t="e">
        <f>F115/F113</f>
        <v>#DIV/0!</v>
      </c>
      <c r="G118" s="367" t="e">
        <f>G115/G113</f>
        <v>#DIV/0!</v>
      </c>
      <c r="H118" s="367" t="e">
        <f>H115/H113</f>
        <v>#DIV/0!</v>
      </c>
      <c r="I118" s="368" t="e">
        <f>I115/I113</f>
        <v>#DIV/0!</v>
      </c>
    </row>
    <row r="119" spans="1:17">
      <c r="A119" s="408" t="s">
        <v>84</v>
      </c>
      <c r="B119" s="402"/>
      <c r="C119" s="402"/>
      <c r="D119" s="402"/>
      <c r="E119" s="369" t="e">
        <f>E117/E118</f>
        <v>#DIV/0!</v>
      </c>
      <c r="F119" s="369" t="e">
        <f>F117/F118</f>
        <v>#DIV/0!</v>
      </c>
      <c r="G119" s="369" t="e">
        <f t="shared" ref="G119:I119" si="19">G117/G118</f>
        <v>#DIV/0!</v>
      </c>
      <c r="H119" s="369" t="e">
        <f t="shared" si="19"/>
        <v>#DIV/0!</v>
      </c>
      <c r="I119" s="369" t="e">
        <f t="shared" si="19"/>
        <v>#DIV/0!</v>
      </c>
    </row>
    <row r="120" spans="1:17" ht="15.75" thickBot="1">
      <c r="A120" s="370" t="s">
        <v>86</v>
      </c>
      <c r="B120" s="371"/>
      <c r="C120" s="372"/>
      <c r="D120" s="371"/>
      <c r="E120" s="412" t="e">
        <f>E117-E118</f>
        <v>#DIV/0!</v>
      </c>
      <c r="F120" s="412" t="e">
        <f>F117-F118</f>
        <v>#DIV/0!</v>
      </c>
      <c r="G120" s="412" t="e">
        <f t="shared" ref="G120:H120" si="20">G117-G118</f>
        <v>#DIV/0!</v>
      </c>
      <c r="H120" s="412" t="e">
        <f t="shared" si="20"/>
        <v>#DIV/0!</v>
      </c>
      <c r="I120" s="413" t="e">
        <f>I117-I118</f>
        <v>#DIV/0!</v>
      </c>
    </row>
    <row r="121" spans="1:17" s="58" customFormat="1" ht="8.25" customHeight="1" thickBot="1">
      <c r="A121" s="374"/>
      <c r="B121" s="373"/>
      <c r="C121" s="373"/>
      <c r="D121" s="373"/>
      <c r="E121" s="373"/>
      <c r="F121" s="373"/>
      <c r="G121" s="375"/>
      <c r="H121" s="375"/>
      <c r="I121" s="375"/>
      <c r="J121" s="115"/>
      <c r="K121" s="114"/>
      <c r="L121" s="114"/>
      <c r="M121" s="114"/>
      <c r="N121" s="114"/>
      <c r="O121" s="114"/>
      <c r="P121" s="114"/>
      <c r="Q121" s="114"/>
    </row>
    <row r="122" spans="1:17">
      <c r="A122" s="378" t="s">
        <v>177</v>
      </c>
      <c r="B122" s="379"/>
      <c r="C122" s="379"/>
      <c r="D122" s="379"/>
      <c r="E122" s="381" t="e">
        <f>E108/D52</f>
        <v>#DIV/0!</v>
      </c>
      <c r="F122" s="381" t="e">
        <f>F108/E52</f>
        <v>#DIV/0!</v>
      </c>
      <c r="G122" s="381" t="e">
        <f>G108/F52</f>
        <v>#DIV/0!</v>
      </c>
      <c r="H122" s="381" t="e">
        <f>H108/G52</f>
        <v>#DIV/0!</v>
      </c>
      <c r="I122" s="381" t="e">
        <f>I108/H52</f>
        <v>#DIV/0!</v>
      </c>
    </row>
    <row r="123" spans="1:17">
      <c r="A123" s="336" t="s">
        <v>83</v>
      </c>
      <c r="B123" s="148"/>
      <c r="C123" s="148"/>
      <c r="D123" s="148"/>
      <c r="E123" s="382" t="e">
        <f>E103/E109</f>
        <v>#DIV/0!</v>
      </c>
      <c r="F123" s="382" t="e">
        <f>F103/F109</f>
        <v>#DIV/0!</v>
      </c>
      <c r="G123" s="382" t="e">
        <f t="shared" ref="G123:I123" si="21">G103/G109</f>
        <v>#DIV/0!</v>
      </c>
      <c r="H123" s="382" t="e">
        <f t="shared" si="21"/>
        <v>#DIV/0!</v>
      </c>
      <c r="I123" s="382" t="e">
        <f t="shared" si="21"/>
        <v>#DIV/0!</v>
      </c>
    </row>
    <row r="124" spans="1:17" ht="15.75" thickBot="1">
      <c r="A124" s="337" t="s">
        <v>85</v>
      </c>
      <c r="B124" s="149"/>
      <c r="C124" s="149"/>
      <c r="D124" s="149"/>
      <c r="E124" s="383" t="e">
        <f>E108/E106</f>
        <v>#DIV/0!</v>
      </c>
      <c r="F124" s="383" t="e">
        <f>F108/F106</f>
        <v>#DIV/0!</v>
      </c>
      <c r="G124" s="383" t="e">
        <f t="shared" ref="G124:I124" si="22">G108/G106</f>
        <v>#DIV/0!</v>
      </c>
      <c r="H124" s="383" t="e">
        <f t="shared" si="22"/>
        <v>#DIV/0!</v>
      </c>
      <c r="I124" s="383" t="e">
        <f t="shared" si="22"/>
        <v>#DIV/0!</v>
      </c>
    </row>
    <row r="125" spans="1:17">
      <c r="A125" s="338"/>
      <c r="B125" s="140"/>
      <c r="C125" s="140"/>
      <c r="D125" s="140"/>
      <c r="E125" s="114"/>
      <c r="F125" s="114"/>
      <c r="G125" s="141"/>
      <c r="H125" s="141"/>
      <c r="I125" s="141"/>
    </row>
    <row r="126" spans="1:17">
      <c r="A126" s="380" t="s">
        <v>185</v>
      </c>
      <c r="B126" s="140"/>
      <c r="C126" s="140"/>
      <c r="D126" s="140"/>
      <c r="E126" s="114"/>
      <c r="F126" s="114"/>
      <c r="G126" s="141"/>
      <c r="H126" s="141"/>
      <c r="I126" s="141"/>
    </row>
    <row r="127" spans="1:17">
      <c r="A127" s="339" t="s">
        <v>87</v>
      </c>
      <c r="B127" s="150"/>
      <c r="C127" s="150"/>
      <c r="D127" s="150"/>
      <c r="E127" s="142"/>
      <c r="F127" s="142" t="str">
        <f>IF(F128-F129=0,"ok",CONCATENATE("diff de ",F128-F129))</f>
        <v>ok</v>
      </c>
      <c r="G127" s="142" t="str">
        <f t="shared" ref="G127:I127" si="23">IF(G128-G129=0,"ok",CONCATENATE("diff de ",G128-G129))</f>
        <v>ok</v>
      </c>
      <c r="H127" s="142" t="str">
        <f t="shared" si="23"/>
        <v>ok</v>
      </c>
      <c r="I127" s="142" t="str">
        <f t="shared" si="23"/>
        <v>ok</v>
      </c>
    </row>
    <row r="128" spans="1:17">
      <c r="A128" s="340" t="s">
        <v>88</v>
      </c>
      <c r="B128" s="151"/>
      <c r="C128" s="151"/>
      <c r="D128" s="151"/>
      <c r="E128" s="143"/>
      <c r="F128" s="143">
        <f>F114-E114</f>
        <v>0</v>
      </c>
      <c r="G128" s="143">
        <f t="shared" ref="G128:I128" si="24">G114-F114</f>
        <v>0</v>
      </c>
      <c r="H128" s="143">
        <f t="shared" si="24"/>
        <v>0</v>
      </c>
      <c r="I128" s="143">
        <f t="shared" si="24"/>
        <v>0</v>
      </c>
    </row>
    <row r="129" spans="1:9">
      <c r="A129" s="341" t="s">
        <v>89</v>
      </c>
      <c r="B129" s="152"/>
      <c r="C129" s="152"/>
      <c r="D129" s="152"/>
      <c r="E129" s="144"/>
      <c r="F129" s="144">
        <f>'FICHE 12 - Financier Consolidés'!E85</f>
        <v>0</v>
      </c>
      <c r="G129" s="144">
        <f>'FICHE 12 - Financier Consolidés'!F85</f>
        <v>0</v>
      </c>
      <c r="H129" s="144">
        <f>'FICHE 12 - Financier Consolidés'!G85</f>
        <v>0</v>
      </c>
      <c r="I129" s="145">
        <f>'FICHE 12 - Financier Consolidés'!H85</f>
        <v>0</v>
      </c>
    </row>
  </sheetData>
  <mergeCells count="13">
    <mergeCell ref="A69:D69"/>
    <mergeCell ref="A71:D71"/>
    <mergeCell ref="A109:D109"/>
    <mergeCell ref="A111:D111"/>
    <mergeCell ref="A5:I5"/>
    <mergeCell ref="A9:C9"/>
    <mergeCell ref="A13:D14"/>
    <mergeCell ref="A57:D57"/>
    <mergeCell ref="A7:C7"/>
    <mergeCell ref="D7:E7"/>
    <mergeCell ref="F7:G7"/>
    <mergeCell ref="H7:I7"/>
    <mergeCell ref="A60:D60"/>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2" manualBreakCount="2">
    <brk id="53" max="16383" man="1"/>
    <brk id="89" max="16383" man="1"/>
  </rowBreaks>
  <legacyDrawingHF r:id="rId2"/>
</worksheet>
</file>

<file path=xl/worksheets/sheet18.xml><?xml version="1.0" encoding="utf-8"?>
<worksheet xmlns="http://schemas.openxmlformats.org/spreadsheetml/2006/main" xmlns:r="http://schemas.openxmlformats.org/officeDocument/2006/relationships">
  <sheetPr codeName="Feuil10"/>
  <dimension ref="A1:H23"/>
  <sheetViews>
    <sheetView workbookViewId="0">
      <selection activeCell="C17" sqref="C17"/>
    </sheetView>
  </sheetViews>
  <sheetFormatPr baseColWidth="10" defaultRowHeight="15"/>
  <cols>
    <col min="1" max="1" width="41.7109375" customWidth="1"/>
    <col min="2" max="2" width="40.5703125" customWidth="1"/>
    <col min="3" max="3" width="28.5703125" customWidth="1"/>
    <col min="4" max="4" width="22" customWidth="1"/>
    <col min="5" max="5" width="49.85546875" customWidth="1"/>
    <col min="6" max="6" width="43.140625" customWidth="1"/>
    <col min="7" max="7" width="22" customWidth="1"/>
    <col min="8" max="8" width="19.140625" customWidth="1"/>
  </cols>
  <sheetData>
    <row r="1" spans="1:8" s="523" customFormat="1">
      <c r="A1" s="675" t="s">
        <v>331</v>
      </c>
      <c r="B1" s="675" t="s">
        <v>332</v>
      </c>
      <c r="C1" s="676" t="s">
        <v>336</v>
      </c>
      <c r="D1" s="675" t="s">
        <v>330</v>
      </c>
      <c r="E1" s="675" t="s">
        <v>333</v>
      </c>
      <c r="F1" s="677" t="s">
        <v>393</v>
      </c>
      <c r="G1" s="675" t="s">
        <v>353</v>
      </c>
      <c r="H1" s="675" t="s">
        <v>354</v>
      </c>
    </row>
    <row r="2" spans="1:8" ht="64.5">
      <c r="A2" s="585" t="s">
        <v>19</v>
      </c>
      <c r="B2" s="586" t="s">
        <v>395</v>
      </c>
      <c r="C2" s="679" t="s">
        <v>396</v>
      </c>
      <c r="D2" s="586" t="s">
        <v>247</v>
      </c>
      <c r="E2" s="693" t="s">
        <v>487</v>
      </c>
      <c r="F2" s="584" t="s">
        <v>317</v>
      </c>
      <c r="G2" s="587" t="s">
        <v>352</v>
      </c>
      <c r="H2" s="584" t="s">
        <v>355</v>
      </c>
    </row>
    <row r="3" spans="1:8" ht="51.75">
      <c r="A3" s="585" t="s">
        <v>271</v>
      </c>
      <c r="B3" s="586" t="s">
        <v>389</v>
      </c>
      <c r="C3" s="678" t="s">
        <v>397</v>
      </c>
      <c r="D3" s="586" t="s">
        <v>248</v>
      </c>
      <c r="E3" s="693" t="s">
        <v>488</v>
      </c>
      <c r="F3" s="584" t="s">
        <v>318</v>
      </c>
      <c r="G3" s="678" t="s">
        <v>394</v>
      </c>
      <c r="H3" s="584" t="s">
        <v>356</v>
      </c>
    </row>
    <row r="4" spans="1:8" ht="30">
      <c r="A4" s="585" t="s">
        <v>272</v>
      </c>
      <c r="B4" s="586" t="s">
        <v>252</v>
      </c>
      <c r="C4" s="678" t="s">
        <v>398</v>
      </c>
      <c r="D4" s="586" t="s">
        <v>251</v>
      </c>
      <c r="E4" s="693" t="s">
        <v>417</v>
      </c>
      <c r="F4" s="584" t="s">
        <v>209</v>
      </c>
      <c r="G4" s="584" t="s">
        <v>351</v>
      </c>
      <c r="H4" s="584" t="s">
        <v>357</v>
      </c>
    </row>
    <row r="5" spans="1:8" ht="45">
      <c r="A5" s="585" t="s">
        <v>299</v>
      </c>
      <c r="B5" s="586" t="s">
        <v>255</v>
      </c>
      <c r="C5" s="678"/>
      <c r="D5" s="586" t="s">
        <v>249</v>
      </c>
      <c r="E5" s="693" t="s">
        <v>418</v>
      </c>
      <c r="F5" s="584" t="s">
        <v>319</v>
      </c>
      <c r="G5" s="584" t="s">
        <v>8</v>
      </c>
      <c r="H5" s="584" t="s">
        <v>358</v>
      </c>
    </row>
    <row r="6" spans="1:8" ht="45">
      <c r="A6" s="585" t="s">
        <v>273</v>
      </c>
      <c r="B6" s="586" t="s">
        <v>253</v>
      </c>
      <c r="C6" s="678" t="s">
        <v>334</v>
      </c>
      <c r="D6" s="586" t="s">
        <v>250</v>
      </c>
      <c r="E6" s="585"/>
      <c r="F6" s="587" t="s">
        <v>320</v>
      </c>
    </row>
    <row r="7" spans="1:8" ht="40.5">
      <c r="A7" s="585" t="s">
        <v>274</v>
      </c>
      <c r="B7" s="586" t="s">
        <v>256</v>
      </c>
      <c r="C7" s="678" t="s">
        <v>335</v>
      </c>
      <c r="D7" s="586" t="s">
        <v>8</v>
      </c>
      <c r="E7" s="585"/>
      <c r="F7" s="587" t="s">
        <v>321</v>
      </c>
    </row>
    <row r="8" spans="1:8">
      <c r="A8" s="585" t="s">
        <v>275</v>
      </c>
      <c r="B8" s="586" t="s">
        <v>257</v>
      </c>
      <c r="C8" s="678"/>
      <c r="D8" s="585"/>
      <c r="E8" s="585"/>
      <c r="F8" s="587" t="s">
        <v>322</v>
      </c>
    </row>
    <row r="9" spans="1:8">
      <c r="A9" s="585" t="s">
        <v>276</v>
      </c>
      <c r="B9" s="586" t="s">
        <v>254</v>
      </c>
      <c r="C9" s="678"/>
      <c r="D9" s="585"/>
      <c r="E9" s="585"/>
      <c r="F9" s="587" t="s">
        <v>323</v>
      </c>
    </row>
    <row r="10" spans="1:8">
      <c r="A10" s="585" t="s">
        <v>277</v>
      </c>
      <c r="B10" s="585"/>
      <c r="C10" s="586"/>
      <c r="D10" s="585"/>
      <c r="E10" s="585"/>
      <c r="F10" s="587" t="s">
        <v>327</v>
      </c>
    </row>
    <row r="11" spans="1:8">
      <c r="A11" s="585" t="s">
        <v>278</v>
      </c>
      <c r="B11" s="585"/>
      <c r="C11" s="585"/>
      <c r="D11" s="585"/>
      <c r="E11" s="586"/>
      <c r="F11" s="587" t="s">
        <v>324</v>
      </c>
    </row>
    <row r="12" spans="1:8">
      <c r="A12" s="585" t="s">
        <v>279</v>
      </c>
      <c r="B12" s="585"/>
      <c r="C12" s="585"/>
      <c r="D12" s="585"/>
      <c r="E12" s="585"/>
      <c r="F12" s="587" t="s">
        <v>325</v>
      </c>
    </row>
    <row r="13" spans="1:8">
      <c r="A13" s="585" t="s">
        <v>280</v>
      </c>
      <c r="B13" s="585"/>
      <c r="C13" s="585"/>
      <c r="D13" s="585"/>
      <c r="F13" s="587" t="s">
        <v>326</v>
      </c>
    </row>
    <row r="15" spans="1:8">
      <c r="B15" s="672" t="s">
        <v>386</v>
      </c>
      <c r="C15" s="672" t="s">
        <v>387</v>
      </c>
    </row>
    <row r="16" spans="1:8">
      <c r="B16" s="674" t="s">
        <v>388</v>
      </c>
      <c r="C16" s="679" t="s">
        <v>489</v>
      </c>
    </row>
    <row r="17" spans="2:3">
      <c r="B17" s="673" t="s">
        <v>389</v>
      </c>
      <c r="C17" s="678" t="s">
        <v>397</v>
      </c>
    </row>
    <row r="18" spans="2:3">
      <c r="B18" s="673" t="s">
        <v>252</v>
      </c>
      <c r="C18" s="678" t="s">
        <v>398</v>
      </c>
    </row>
    <row r="19" spans="2:3">
      <c r="B19" s="673" t="s">
        <v>390</v>
      </c>
      <c r="C19" s="673" t="s">
        <v>399</v>
      </c>
    </row>
    <row r="20" spans="2:3">
      <c r="B20" s="673" t="s">
        <v>253</v>
      </c>
      <c r="C20" s="678" t="s">
        <v>400</v>
      </c>
    </row>
    <row r="21" spans="2:3">
      <c r="B21" s="673" t="s">
        <v>391</v>
      </c>
      <c r="C21" s="673" t="s">
        <v>402</v>
      </c>
    </row>
    <row r="22" spans="2:3">
      <c r="B22" s="673" t="s">
        <v>392</v>
      </c>
      <c r="C22" s="673" t="s">
        <v>401</v>
      </c>
    </row>
    <row r="23" spans="2:3">
      <c r="B23" s="673" t="s">
        <v>254</v>
      </c>
      <c r="C23" s="678" t="s">
        <v>403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Feuil1">
    <tabColor rgb="FFFFFF00"/>
  </sheetPr>
  <dimension ref="A1:J460"/>
  <sheetViews>
    <sheetView view="pageLayout" zoomScale="130" zoomScaleNormal="84" zoomScaleSheetLayoutView="120" zoomScalePageLayoutView="130" workbookViewId="0"/>
  </sheetViews>
  <sheetFormatPr baseColWidth="10" defaultColWidth="11.42578125" defaultRowHeight="12.75"/>
  <cols>
    <col min="1" max="1" width="12.5703125" style="21" customWidth="1"/>
    <col min="2" max="2" width="2.140625" style="21" customWidth="1"/>
    <col min="3" max="3" width="16.42578125" style="21" customWidth="1"/>
    <col min="4" max="4" width="14.7109375" style="21" customWidth="1"/>
    <col min="5" max="5" width="10.140625" style="21" customWidth="1"/>
    <col min="6" max="6" width="1.85546875" style="21" customWidth="1"/>
    <col min="7" max="7" width="8.5703125" style="21" customWidth="1"/>
    <col min="8" max="8" width="11" style="21" customWidth="1"/>
    <col min="9" max="9" width="10" style="21" customWidth="1"/>
    <col min="10" max="10" width="10.85546875" style="21" customWidth="1"/>
    <col min="11" max="16384" width="11.42578125" style="21"/>
  </cols>
  <sheetData>
    <row r="1" spans="1:10" ht="11.25" customHeight="1">
      <c r="A1" s="613" t="s">
        <v>101</v>
      </c>
      <c r="B1" s="614"/>
      <c r="C1" s="614" t="s">
        <v>100</v>
      </c>
      <c r="D1" s="615"/>
      <c r="E1" s="614"/>
      <c r="F1" s="614"/>
      <c r="G1" s="614" t="s">
        <v>21</v>
      </c>
      <c r="H1" s="614"/>
      <c r="I1" s="614" t="s">
        <v>98</v>
      </c>
      <c r="J1" s="616"/>
    </row>
    <row r="2" spans="1:10" ht="13.5" thickBot="1">
      <c r="A2" s="617" t="s">
        <v>482</v>
      </c>
      <c r="B2" s="618"/>
      <c r="C2" s="618"/>
      <c r="D2" s="618"/>
      <c r="E2" s="618"/>
      <c r="F2" s="618"/>
      <c r="G2" s="618"/>
      <c r="H2" s="618"/>
      <c r="I2" s="618"/>
      <c r="J2" s="619"/>
    </row>
    <row r="3" spans="1:10">
      <c r="A3" s="22"/>
      <c r="B3" s="22"/>
      <c r="C3" s="22"/>
      <c r="D3" s="22"/>
      <c r="E3" s="22"/>
      <c r="F3" s="22"/>
      <c r="G3" s="22"/>
      <c r="H3" s="22"/>
      <c r="I3" s="22"/>
      <c r="J3" s="22"/>
    </row>
    <row r="4" spans="1:10" ht="28.5" customHeight="1">
      <c r="A4" s="800" t="s">
        <v>122</v>
      </c>
      <c r="B4" s="801"/>
      <c r="C4" s="801"/>
      <c r="D4" s="801"/>
      <c r="E4" s="801"/>
      <c r="F4" s="801"/>
      <c r="G4" s="801"/>
      <c r="H4" s="801"/>
      <c r="I4" s="801"/>
      <c r="J4" s="802"/>
    </row>
    <row r="5" spans="1:10">
      <c r="A5" s="22"/>
      <c r="B5" s="22"/>
      <c r="C5" s="22"/>
      <c r="D5" s="22"/>
      <c r="E5" s="22"/>
      <c r="F5" s="22"/>
      <c r="G5" s="22"/>
      <c r="H5" s="22"/>
      <c r="I5" s="22"/>
      <c r="J5" s="22"/>
    </row>
    <row r="6" spans="1:10" ht="23.25" customHeight="1">
      <c r="A6" s="23" t="s">
        <v>91</v>
      </c>
      <c r="B6" s="24"/>
      <c r="C6" s="805"/>
      <c r="D6" s="806"/>
      <c r="E6" s="806"/>
      <c r="F6" s="806"/>
      <c r="G6" s="806"/>
      <c r="H6" s="806"/>
      <c r="I6" s="806"/>
      <c r="J6" s="807"/>
    </row>
    <row r="7" spans="1:10" ht="6" customHeight="1">
      <c r="A7" s="25"/>
      <c r="B7" s="26"/>
      <c r="C7" s="29"/>
      <c r="D7" s="29"/>
      <c r="E7" s="29"/>
      <c r="F7" s="29"/>
      <c r="G7" s="29"/>
      <c r="H7" s="29"/>
      <c r="I7" s="29"/>
      <c r="J7" s="29"/>
    </row>
    <row r="8" spans="1:10" ht="15" customHeight="1">
      <c r="A8" s="23" t="s">
        <v>214</v>
      </c>
      <c r="B8" s="24"/>
      <c r="C8" s="805"/>
      <c r="D8" s="806"/>
      <c r="E8" s="806"/>
      <c r="F8" s="806"/>
      <c r="G8" s="806"/>
      <c r="H8" s="806"/>
      <c r="I8" s="806"/>
      <c r="J8" s="807"/>
    </row>
    <row r="9" spans="1:10">
      <c r="A9" s="67" t="s">
        <v>121</v>
      </c>
      <c r="B9" s="26"/>
      <c r="C9" s="504" t="s">
        <v>215</v>
      </c>
      <c r="D9" s="29"/>
      <c r="E9" s="29"/>
      <c r="F9" s="29"/>
      <c r="G9" s="29"/>
      <c r="H9" s="29"/>
      <c r="I9" s="29"/>
      <c r="J9" s="29"/>
    </row>
    <row r="10" spans="1:10" ht="65.25" customHeight="1">
      <c r="A10" s="27" t="s">
        <v>235</v>
      </c>
      <c r="B10" s="24"/>
      <c r="C10" s="805"/>
      <c r="D10" s="806"/>
      <c r="E10" s="806"/>
      <c r="F10" s="806"/>
      <c r="G10" s="806"/>
      <c r="H10" s="806"/>
      <c r="I10" s="806"/>
      <c r="J10" s="807"/>
    </row>
    <row r="11" spans="1:10">
      <c r="A11" s="30"/>
      <c r="B11" s="30"/>
      <c r="C11" s="30"/>
      <c r="D11" s="30"/>
      <c r="E11" s="30"/>
      <c r="F11" s="30"/>
      <c r="G11" s="30"/>
      <c r="H11" s="30"/>
      <c r="I11" s="30"/>
      <c r="J11" s="30"/>
    </row>
    <row r="12" spans="1:10" ht="25.5">
      <c r="A12" s="27" t="s">
        <v>339</v>
      </c>
      <c r="B12" s="30"/>
      <c r="C12" s="815"/>
      <c r="D12" s="816"/>
      <c r="E12" s="817"/>
      <c r="F12" s="597"/>
      <c r="G12" s="30"/>
      <c r="H12" s="30"/>
      <c r="I12" s="30"/>
      <c r="J12" s="30"/>
    </row>
    <row r="13" spans="1:10">
      <c r="A13" s="30"/>
      <c r="B13" s="30"/>
      <c r="C13" s="30"/>
      <c r="D13" s="30"/>
      <c r="E13" s="30"/>
      <c r="F13" s="30"/>
      <c r="G13" s="30"/>
      <c r="H13" s="30"/>
      <c r="I13" s="30"/>
      <c r="J13" s="30"/>
    </row>
    <row r="14" spans="1:10">
      <c r="A14" s="22" t="s">
        <v>92</v>
      </c>
      <c r="B14" s="22"/>
      <c r="C14" s="22"/>
      <c r="D14" s="22"/>
      <c r="E14" s="22" t="s">
        <v>109</v>
      </c>
      <c r="F14" s="22"/>
      <c r="G14" s="22" t="s">
        <v>483</v>
      </c>
      <c r="H14" s="22"/>
      <c r="I14" s="22"/>
      <c r="J14" s="22"/>
    </row>
    <row r="15" spans="1:10" ht="13.5" thickBot="1">
      <c r="A15" s="28"/>
      <c r="B15" s="28"/>
      <c r="C15" s="28"/>
      <c r="D15" s="28"/>
      <c r="E15" s="28"/>
      <c r="F15" s="28"/>
      <c r="G15" s="516"/>
      <c r="H15" s="28"/>
      <c r="I15" s="28"/>
      <c r="J15" s="28"/>
    </row>
    <row r="16" spans="1:10" ht="15.75">
      <c r="A16" s="35" t="s">
        <v>110</v>
      </c>
      <c r="B16" s="36"/>
      <c r="C16" s="36"/>
      <c r="D16" s="36"/>
      <c r="E16" s="36"/>
      <c r="F16" s="36"/>
      <c r="G16" s="36"/>
      <c r="H16" s="36"/>
      <c r="I16" s="36"/>
      <c r="J16" s="36"/>
    </row>
    <row r="17" spans="1:10">
      <c r="A17" s="22"/>
      <c r="B17" s="22"/>
      <c r="C17" s="22"/>
      <c r="D17" s="22"/>
      <c r="E17" s="22"/>
      <c r="F17" s="22"/>
      <c r="G17" s="22"/>
      <c r="H17" s="22"/>
      <c r="I17" s="22"/>
      <c r="J17" s="22"/>
    </row>
    <row r="18" spans="1:10" ht="10.5" customHeight="1">
      <c r="A18" s="66"/>
      <c r="B18" s="831" t="s">
        <v>350</v>
      </c>
      <c r="C18" s="832"/>
      <c r="D18" s="832"/>
      <c r="E18" s="832"/>
      <c r="F18" s="833"/>
      <c r="G18" s="832"/>
      <c r="H18" s="832"/>
      <c r="I18" s="832"/>
      <c r="J18" s="834"/>
    </row>
    <row r="19" spans="1:10" s="33" customFormat="1" ht="27" customHeight="1">
      <c r="A19" s="51"/>
      <c r="B19" s="808" t="s">
        <v>21</v>
      </c>
      <c r="C19" s="809"/>
      <c r="D19" s="810"/>
      <c r="E19" s="835" t="s">
        <v>98</v>
      </c>
      <c r="F19" s="836"/>
      <c r="G19" s="837"/>
      <c r="H19" s="51" t="s">
        <v>97</v>
      </c>
      <c r="I19" s="52" t="s">
        <v>105</v>
      </c>
      <c r="J19" s="620" t="s">
        <v>104</v>
      </c>
    </row>
    <row r="20" spans="1:10" ht="15" customHeight="1">
      <c r="A20" s="34" t="s">
        <v>96</v>
      </c>
      <c r="B20" s="811"/>
      <c r="C20" s="812"/>
      <c r="D20" s="813"/>
      <c r="E20" s="787"/>
      <c r="F20" s="788"/>
      <c r="G20" s="789"/>
      <c r="H20" s="31"/>
      <c r="I20" s="31"/>
      <c r="J20" s="31"/>
    </row>
    <row r="21" spans="1:10" ht="12.75" customHeight="1">
      <c r="A21" s="34" t="s">
        <v>93</v>
      </c>
      <c r="B21" s="787"/>
      <c r="C21" s="814"/>
      <c r="D21" s="789"/>
      <c r="E21" s="787"/>
      <c r="F21" s="788"/>
      <c r="G21" s="789"/>
      <c r="H21" s="31"/>
      <c r="I21" s="31"/>
      <c r="J21" s="31"/>
    </row>
    <row r="22" spans="1:10" ht="12.75" customHeight="1">
      <c r="A22" s="34" t="s">
        <v>94</v>
      </c>
      <c r="B22" s="787"/>
      <c r="C22" s="814"/>
      <c r="D22" s="789"/>
      <c r="E22" s="787"/>
      <c r="F22" s="788"/>
      <c r="G22" s="789"/>
      <c r="H22" s="31"/>
      <c r="I22" s="31"/>
      <c r="J22" s="31"/>
    </row>
    <row r="23" spans="1:10" ht="12.75" customHeight="1">
      <c r="A23" s="34" t="s">
        <v>95</v>
      </c>
      <c r="B23" s="787"/>
      <c r="C23" s="814"/>
      <c r="D23" s="789"/>
      <c r="E23" s="787"/>
      <c r="F23" s="788"/>
      <c r="G23" s="789"/>
      <c r="H23" s="31"/>
      <c r="I23" s="31"/>
      <c r="J23" s="31"/>
    </row>
    <row r="24" spans="1:10" ht="6" customHeight="1">
      <c r="A24" s="22"/>
      <c r="B24" s="22"/>
      <c r="C24" s="22"/>
      <c r="D24" s="22"/>
      <c r="E24" s="22"/>
      <c r="F24" s="22"/>
      <c r="G24" s="22"/>
      <c r="H24" s="22"/>
      <c r="I24" s="22"/>
      <c r="J24" s="22"/>
    </row>
    <row r="25" spans="1:10" ht="11.25" customHeight="1">
      <c r="A25" s="53"/>
      <c r="B25" s="831" t="s">
        <v>106</v>
      </c>
      <c r="C25" s="832"/>
      <c r="D25" s="832"/>
      <c r="E25" s="832"/>
      <c r="F25" s="833"/>
      <c r="G25" s="832"/>
      <c r="H25" s="832"/>
      <c r="I25" s="832"/>
      <c r="J25" s="834"/>
    </row>
    <row r="26" spans="1:10" s="33" customFormat="1" ht="27" customHeight="1">
      <c r="A26" s="51"/>
      <c r="B26" s="808" t="s">
        <v>21</v>
      </c>
      <c r="C26" s="809"/>
      <c r="D26" s="810"/>
      <c r="E26" s="835" t="s">
        <v>107</v>
      </c>
      <c r="F26" s="836"/>
      <c r="G26" s="837"/>
      <c r="H26" s="51" t="s">
        <v>0</v>
      </c>
      <c r="I26" s="52" t="s">
        <v>108</v>
      </c>
      <c r="J26" s="52" t="s">
        <v>99</v>
      </c>
    </row>
    <row r="27" spans="1:10" ht="15" customHeight="1">
      <c r="A27" s="34" t="s">
        <v>96</v>
      </c>
      <c r="B27" s="797">
        <f>B20</f>
        <v>0</v>
      </c>
      <c r="C27" s="798"/>
      <c r="D27" s="799"/>
      <c r="E27" s="787"/>
      <c r="F27" s="788"/>
      <c r="G27" s="789"/>
      <c r="H27" s="31"/>
      <c r="I27" s="31"/>
      <c r="J27" s="31"/>
    </row>
    <row r="28" spans="1:10" ht="12.75" customHeight="1">
      <c r="A28" s="34" t="s">
        <v>93</v>
      </c>
      <c r="B28" s="797">
        <f>B21</f>
        <v>0</v>
      </c>
      <c r="C28" s="798"/>
      <c r="D28" s="799"/>
      <c r="E28" s="787"/>
      <c r="F28" s="788"/>
      <c r="G28" s="789"/>
      <c r="H28" s="31"/>
      <c r="I28" s="31"/>
      <c r="J28" s="31"/>
    </row>
    <row r="29" spans="1:10" ht="12.75" customHeight="1">
      <c r="A29" s="34" t="s">
        <v>94</v>
      </c>
      <c r="B29" s="797">
        <f>B22</f>
        <v>0</v>
      </c>
      <c r="C29" s="798"/>
      <c r="D29" s="799"/>
      <c r="E29" s="787"/>
      <c r="F29" s="788"/>
      <c r="G29" s="789"/>
      <c r="H29" s="31"/>
      <c r="I29" s="31"/>
      <c r="J29" s="31"/>
    </row>
    <row r="30" spans="1:10" ht="12.75" customHeight="1">
      <c r="A30" s="34" t="s">
        <v>95</v>
      </c>
      <c r="B30" s="797">
        <f>B23</f>
        <v>0</v>
      </c>
      <c r="C30" s="798"/>
      <c r="D30" s="799"/>
      <c r="E30" s="787"/>
      <c r="F30" s="788"/>
      <c r="G30" s="789"/>
      <c r="H30" s="31"/>
      <c r="I30" s="31"/>
      <c r="J30" s="31"/>
    </row>
    <row r="31" spans="1:10" ht="6" customHeight="1">
      <c r="A31" s="22"/>
      <c r="B31" s="22"/>
      <c r="C31" s="22"/>
      <c r="D31" s="22"/>
      <c r="E31" s="22"/>
      <c r="F31" s="22"/>
      <c r="G31" s="22"/>
      <c r="H31" s="22"/>
      <c r="I31" s="22"/>
      <c r="J31" s="22"/>
    </row>
    <row r="32" spans="1:10" ht="14.25" customHeight="1">
      <c r="A32" s="32" t="s">
        <v>340</v>
      </c>
      <c r="B32" s="22"/>
      <c r="C32" s="22"/>
      <c r="D32" s="22"/>
      <c r="E32" s="803" t="s">
        <v>198</v>
      </c>
      <c r="F32" s="803"/>
      <c r="G32" s="804"/>
      <c r="H32" s="804"/>
      <c r="I32" s="804"/>
      <c r="J32" s="804"/>
    </row>
    <row r="33" spans="1:10" ht="6.75" customHeight="1" thickBot="1">
      <c r="A33" s="22"/>
      <c r="B33" s="22"/>
      <c r="C33" s="22"/>
      <c r="D33" s="22"/>
      <c r="E33" s="796"/>
      <c r="F33" s="796"/>
      <c r="G33" s="796"/>
      <c r="H33" s="37"/>
      <c r="I33" s="38"/>
      <c r="J33" s="39"/>
    </row>
    <row r="34" spans="1:10" ht="15.75">
      <c r="A34" s="40" t="s">
        <v>90</v>
      </c>
      <c r="B34" s="41"/>
      <c r="C34" s="41"/>
      <c r="D34" s="41"/>
      <c r="E34" s="41"/>
      <c r="F34" s="41"/>
      <c r="G34" s="41"/>
      <c r="H34" s="41"/>
      <c r="I34" s="41"/>
      <c r="J34" s="41"/>
    </row>
    <row r="35" spans="1:10" ht="8.25" customHeight="1">
      <c r="A35" s="18"/>
      <c r="B35" s="18"/>
      <c r="C35" s="18"/>
      <c r="D35" s="18"/>
      <c r="E35" s="18"/>
      <c r="F35" s="497"/>
      <c r="G35" s="18"/>
      <c r="H35" s="18"/>
      <c r="I35" s="18"/>
      <c r="J35" s="18"/>
    </row>
    <row r="36" spans="1:10" ht="18.75" customHeight="1">
      <c r="A36" s="49" t="s">
        <v>103</v>
      </c>
      <c r="B36" s="42"/>
      <c r="C36" s="42"/>
      <c r="D36" s="42"/>
      <c r="E36" s="43"/>
      <c r="F36" s="43"/>
      <c r="G36" s="793"/>
      <c r="H36" s="794"/>
      <c r="I36" s="794"/>
      <c r="J36" s="795"/>
    </row>
    <row r="37" spans="1:10" ht="7.5" customHeight="1">
      <c r="A37" s="18"/>
      <c r="B37" s="18"/>
      <c r="C37" s="18"/>
      <c r="D37" s="18"/>
      <c r="E37" s="18"/>
      <c r="F37" s="497"/>
      <c r="G37" s="18"/>
      <c r="H37" s="18"/>
      <c r="I37" s="18"/>
      <c r="J37" s="18"/>
    </row>
    <row r="38" spans="1:10">
      <c r="A38" s="50" t="s">
        <v>1</v>
      </c>
      <c r="B38" s="18"/>
      <c r="C38" s="790"/>
      <c r="D38" s="791"/>
      <c r="E38" s="791"/>
      <c r="F38" s="791"/>
      <c r="G38" s="791"/>
      <c r="H38" s="791"/>
      <c r="I38" s="791"/>
      <c r="J38" s="792"/>
    </row>
    <row r="39" spans="1:10" ht="9.75" customHeight="1">
      <c r="A39" s="18"/>
      <c r="B39" s="18"/>
      <c r="C39" s="18"/>
      <c r="D39" s="45"/>
      <c r="E39" s="45"/>
      <c r="F39" s="45"/>
      <c r="G39" s="45"/>
      <c r="H39" s="45"/>
      <c r="I39" s="45"/>
      <c r="J39" s="18"/>
    </row>
    <row r="40" spans="1:10">
      <c r="A40" s="50" t="s">
        <v>20</v>
      </c>
      <c r="B40" s="18"/>
      <c r="C40" s="621"/>
      <c r="D40" s="19"/>
      <c r="E40" s="50" t="s">
        <v>102</v>
      </c>
      <c r="F40" s="50"/>
      <c r="G40" s="44"/>
      <c r="H40" s="46"/>
      <c r="I40" s="46"/>
      <c r="J40" s="47"/>
    </row>
    <row r="41" spans="1:10" ht="10.5" customHeight="1" thickBot="1">
      <c r="A41" s="18"/>
      <c r="B41" s="18"/>
      <c r="C41" s="18"/>
      <c r="D41" s="48"/>
      <c r="E41" s="45"/>
      <c r="F41" s="45"/>
      <c r="G41" s="45"/>
      <c r="H41" s="45"/>
      <c r="I41" s="45"/>
      <c r="J41" s="18"/>
    </row>
    <row r="42" spans="1:10" ht="15.75">
      <c r="A42" s="40" t="s">
        <v>359</v>
      </c>
      <c r="B42" s="41"/>
      <c r="C42" s="41"/>
      <c r="D42" s="41"/>
      <c r="E42" s="41"/>
      <c r="F42" s="41"/>
      <c r="G42" s="41"/>
      <c r="H42" s="41"/>
      <c r="I42" s="41"/>
      <c r="J42" s="41"/>
    </row>
    <row r="43" spans="1:10" ht="9" customHeight="1">
      <c r="A43" s="18"/>
      <c r="B43" s="18"/>
      <c r="C43" s="18"/>
      <c r="D43" s="18"/>
      <c r="E43" s="18"/>
      <c r="F43" s="497"/>
      <c r="G43" s="18"/>
      <c r="H43" s="18"/>
      <c r="I43" s="18"/>
      <c r="J43" s="18"/>
    </row>
    <row r="44" spans="1:10" ht="9" customHeight="1">
      <c r="A44" s="22"/>
      <c r="B44" s="22"/>
      <c r="C44" s="22"/>
      <c r="D44" s="22"/>
      <c r="E44" s="22"/>
      <c r="F44" s="22"/>
      <c r="G44" s="22"/>
      <c r="H44" s="22"/>
      <c r="I44" s="22"/>
      <c r="J44" s="22"/>
    </row>
    <row r="45" spans="1:10">
      <c r="A45" s="22" t="s">
        <v>111</v>
      </c>
      <c r="B45" s="22"/>
      <c r="C45" s="22"/>
      <c r="D45" s="22"/>
      <c r="E45" s="22"/>
      <c r="F45" s="22"/>
      <c r="G45" s="829"/>
      <c r="H45" s="830"/>
      <c r="I45" s="22"/>
      <c r="J45" s="22"/>
    </row>
    <row r="46" spans="1:10" ht="5.25" customHeight="1">
      <c r="A46" s="22"/>
      <c r="B46" s="22"/>
      <c r="C46" s="22"/>
      <c r="D46" s="22"/>
      <c r="E46" s="22"/>
      <c r="F46" s="22"/>
      <c r="G46" s="22"/>
      <c r="H46" s="22"/>
      <c r="I46" s="22"/>
      <c r="J46" s="22"/>
    </row>
    <row r="47" spans="1:10">
      <c r="A47" s="22" t="s">
        <v>112</v>
      </c>
      <c r="B47" s="22"/>
      <c r="C47" s="22"/>
      <c r="D47" s="22"/>
      <c r="E47" s="22"/>
      <c r="F47" s="22"/>
      <c r="G47" s="829"/>
      <c r="H47" s="830"/>
      <c r="I47" s="22"/>
      <c r="J47" s="22"/>
    </row>
    <row r="48" spans="1:10">
      <c r="A48" s="22"/>
      <c r="B48" s="22"/>
      <c r="C48" s="22"/>
      <c r="D48" s="22"/>
      <c r="E48" s="22"/>
      <c r="F48" s="22"/>
      <c r="G48" s="22"/>
      <c r="H48" s="22"/>
      <c r="I48" s="22"/>
      <c r="J48" s="22"/>
    </row>
    <row r="49" spans="1:10">
      <c r="A49" s="22"/>
      <c r="B49" s="22"/>
      <c r="C49" s="22"/>
      <c r="D49" s="22"/>
      <c r="E49" s="22"/>
      <c r="F49" s="22"/>
      <c r="G49" s="22"/>
      <c r="H49" s="22"/>
      <c r="I49" s="22"/>
      <c r="J49" s="22"/>
    </row>
    <row r="50" spans="1:10" ht="13.5" thickBot="1">
      <c r="A50" s="22"/>
      <c r="B50" s="22"/>
      <c r="C50" s="22"/>
      <c r="D50" s="22"/>
      <c r="E50" s="22"/>
      <c r="F50" s="22"/>
      <c r="G50" s="22"/>
      <c r="H50" s="22"/>
      <c r="I50" s="22"/>
      <c r="J50" s="22"/>
    </row>
    <row r="51" spans="1:10" ht="15.75">
      <c r="A51" s="40" t="s">
        <v>342</v>
      </c>
      <c r="B51" s="41"/>
      <c r="C51" s="41"/>
      <c r="D51" s="41"/>
      <c r="E51" s="41"/>
      <c r="F51" s="41"/>
      <c r="G51" s="41"/>
      <c r="H51" s="41"/>
      <c r="I51" s="41"/>
      <c r="J51" s="41"/>
    </row>
    <row r="52" spans="1:10">
      <c r="A52" s="22"/>
      <c r="B52" s="22"/>
      <c r="C52" s="22"/>
      <c r="D52" s="22"/>
      <c r="E52" s="661" t="s">
        <v>360</v>
      </c>
      <c r="F52" s="22"/>
      <c r="G52" s="22"/>
      <c r="H52" s="22"/>
      <c r="I52" s="22"/>
      <c r="J52" s="22"/>
    </row>
    <row r="53" spans="1:10" ht="15" customHeight="1">
      <c r="A53" s="25" t="s">
        <v>343</v>
      </c>
      <c r="B53" s="22"/>
      <c r="C53" s="22"/>
      <c r="D53" s="22"/>
      <c r="E53" s="22"/>
      <c r="F53" s="597"/>
      <c r="G53" s="824" t="s">
        <v>514</v>
      </c>
      <c r="H53" s="824"/>
      <c r="I53" s="824"/>
      <c r="J53" s="824"/>
    </row>
    <row r="54" spans="1:10">
      <c r="A54" s="596"/>
      <c r="B54" s="596"/>
      <c r="C54" s="596"/>
      <c r="D54" s="596"/>
      <c r="E54" s="596"/>
      <c r="F54" s="596"/>
      <c r="G54" s="824"/>
      <c r="H54" s="824"/>
      <c r="I54" s="824"/>
      <c r="J54" s="824"/>
    </row>
    <row r="55" spans="1:10" ht="12.75" customHeight="1">
      <c r="A55" s="596" t="s">
        <v>512</v>
      </c>
      <c r="B55" s="596"/>
      <c r="C55" s="596"/>
      <c r="D55" s="596"/>
      <c r="E55" s="630">
        <v>42125</v>
      </c>
      <c r="F55" s="598"/>
      <c r="G55" s="824"/>
      <c r="H55" s="824"/>
      <c r="I55" s="824"/>
      <c r="J55" s="824"/>
    </row>
    <row r="56" spans="1:10">
      <c r="A56" s="596"/>
      <c r="B56" s="596"/>
      <c r="C56" s="596"/>
      <c r="D56" s="596"/>
      <c r="E56" s="596"/>
      <c r="F56" s="596"/>
      <c r="G56" s="824"/>
      <c r="H56" s="824"/>
      <c r="I56" s="824"/>
      <c r="J56" s="824"/>
    </row>
    <row r="57" spans="1:10">
      <c r="A57" s="596" t="s">
        <v>513</v>
      </c>
      <c r="B57" s="596"/>
      <c r="C57" s="596"/>
      <c r="D57" s="596"/>
      <c r="E57" s="599">
        <v>42248</v>
      </c>
      <c r="F57" s="600"/>
      <c r="G57" s="824"/>
      <c r="H57" s="824"/>
      <c r="I57" s="824"/>
      <c r="J57" s="824"/>
    </row>
    <row r="58" spans="1:10">
      <c r="A58" s="596"/>
      <c r="B58" s="596"/>
      <c r="C58" s="596"/>
      <c r="D58" s="596"/>
      <c r="E58" s="596"/>
      <c r="F58" s="596"/>
      <c r="G58" s="824"/>
      <c r="H58" s="824"/>
      <c r="I58" s="824"/>
      <c r="J58" s="824"/>
    </row>
    <row r="59" spans="1:10">
      <c r="A59" s="596" t="s">
        <v>344</v>
      </c>
      <c r="B59" s="596"/>
      <c r="C59" s="596"/>
      <c r="D59" s="596"/>
      <c r="E59" s="599">
        <v>43221</v>
      </c>
      <c r="F59" s="600"/>
      <c r="G59" s="824"/>
      <c r="H59" s="824"/>
      <c r="I59" s="824"/>
      <c r="J59" s="824"/>
    </row>
    <row r="60" spans="1:10">
      <c r="A60" s="596"/>
      <c r="B60" s="596"/>
      <c r="C60" s="596"/>
      <c r="D60" s="596"/>
      <c r="E60" s="682" t="str">
        <f>IF(E59&gt;DATE(YEAR(E55)+3,MONTH(E55),DAY(E55)),"la phase projet doit avoir une durée maximum de 3 ans","")</f>
        <v/>
      </c>
      <c r="F60" s="596"/>
      <c r="G60" s="598"/>
      <c r="H60" s="598"/>
      <c r="I60" s="598"/>
      <c r="J60" s="598"/>
    </row>
    <row r="61" spans="1:10">
      <c r="A61" s="23" t="s">
        <v>345</v>
      </c>
      <c r="B61" s="596"/>
      <c r="C61" s="596"/>
      <c r="D61" s="596"/>
      <c r="E61" s="598"/>
      <c r="F61" s="598"/>
      <c r="G61" s="823" t="s">
        <v>484</v>
      </c>
      <c r="H61" s="824"/>
      <c r="I61" s="824"/>
      <c r="J61" s="824"/>
    </row>
    <row r="62" spans="1:10">
      <c r="A62" s="596"/>
      <c r="B62" s="596"/>
      <c r="C62" s="596"/>
      <c r="D62" s="596"/>
      <c r="E62" s="596"/>
      <c r="F62" s="596"/>
      <c r="G62" s="824"/>
      <c r="H62" s="824"/>
      <c r="I62" s="824"/>
      <c r="J62" s="824"/>
    </row>
    <row r="63" spans="1:10" ht="12.75" customHeight="1">
      <c r="A63" s="828" t="s">
        <v>346</v>
      </c>
      <c r="B63" s="828"/>
      <c r="C63" s="828"/>
      <c r="D63" s="596"/>
      <c r="E63" s="599">
        <v>43466</v>
      </c>
      <c r="F63" s="600"/>
      <c r="G63" s="824"/>
      <c r="H63" s="824"/>
      <c r="I63" s="824"/>
      <c r="J63" s="824"/>
    </row>
    <row r="64" spans="1:10">
      <c r="A64" s="828"/>
      <c r="B64" s="828"/>
      <c r="C64" s="828"/>
      <c r="D64" s="596"/>
      <c r="E64" s="596"/>
      <c r="F64" s="596"/>
      <c r="G64" s="824"/>
      <c r="H64" s="824"/>
      <c r="I64" s="824"/>
      <c r="J64" s="824"/>
    </row>
    <row r="65" spans="1:10">
      <c r="A65" s="596"/>
      <c r="B65" s="596"/>
      <c r="C65" s="596"/>
      <c r="D65" s="596"/>
      <c r="E65" s="601"/>
      <c r="F65" s="601"/>
      <c r="G65" s="824"/>
      <c r="H65" s="824"/>
      <c r="I65" s="824"/>
      <c r="J65" s="824"/>
    </row>
    <row r="66" spans="1:10">
      <c r="A66" s="596"/>
      <c r="B66" s="596"/>
      <c r="C66" s="596"/>
      <c r="D66" s="596"/>
      <c r="E66" s="596"/>
      <c r="F66" s="596"/>
      <c r="G66" s="824"/>
      <c r="H66" s="824"/>
      <c r="I66" s="824"/>
      <c r="J66" s="824"/>
    </row>
    <row r="67" spans="1:10" ht="27" customHeight="1" thickBot="1">
      <c r="A67" s="596"/>
      <c r="B67" s="596"/>
      <c r="C67" s="596"/>
      <c r="D67" s="596"/>
      <c r="E67" s="596"/>
      <c r="F67" s="596"/>
      <c r="G67" s="825"/>
      <c r="H67" s="825"/>
      <c r="I67" s="825"/>
      <c r="J67" s="825"/>
    </row>
    <row r="68" spans="1:10" ht="12.75" customHeight="1">
      <c r="A68" s="820" t="s">
        <v>347</v>
      </c>
      <c r="B68" s="821"/>
      <c r="C68" s="821"/>
      <c r="D68" s="821"/>
      <c r="E68" s="821"/>
      <c r="F68" s="821"/>
      <c r="G68" s="821"/>
      <c r="H68" s="821"/>
      <c r="I68" s="821"/>
      <c r="J68" s="822"/>
    </row>
    <row r="69" spans="1:10">
      <c r="A69" s="602"/>
      <c r="B69" s="603"/>
      <c r="C69" s="603"/>
      <c r="D69" s="603"/>
      <c r="E69" s="603"/>
      <c r="F69" s="603"/>
      <c r="G69" s="603"/>
      <c r="H69" s="603"/>
      <c r="I69" s="603"/>
      <c r="J69" s="604"/>
    </row>
    <row r="70" spans="1:10">
      <c r="A70" s="826" t="s">
        <v>348</v>
      </c>
      <c r="B70" s="827"/>
      <c r="C70" s="827"/>
      <c r="D70" s="827"/>
      <c r="E70" s="827"/>
      <c r="F70" s="622"/>
      <c r="G70" s="818" t="s">
        <v>349</v>
      </c>
      <c r="H70" s="818"/>
      <c r="I70" s="818"/>
      <c r="J70" s="819"/>
    </row>
    <row r="71" spans="1:10">
      <c r="A71" s="602"/>
      <c r="B71" s="603"/>
      <c r="C71" s="603"/>
      <c r="D71" s="603"/>
      <c r="E71" s="603"/>
      <c r="F71" s="603"/>
      <c r="G71" s="603"/>
      <c r="H71" s="603"/>
      <c r="I71" s="603"/>
      <c r="J71" s="604"/>
    </row>
    <row r="72" spans="1:10">
      <c r="A72" s="606" t="s">
        <v>22</v>
      </c>
      <c r="B72" s="605"/>
      <c r="C72" s="641" t="s">
        <v>24</v>
      </c>
      <c r="D72" s="641" t="s">
        <v>25</v>
      </c>
      <c r="E72" s="641" t="str">
        <f>IF(YEAR(E59)=D73,"","N+3")</f>
        <v>N+3</v>
      </c>
      <c r="F72" s="622"/>
      <c r="G72" s="607" t="s">
        <v>284</v>
      </c>
      <c r="H72" s="607" t="s">
        <v>286</v>
      </c>
      <c r="I72" s="607" t="s">
        <v>285</v>
      </c>
      <c r="J72" s="608" t="s">
        <v>515</v>
      </c>
    </row>
    <row r="73" spans="1:10">
      <c r="A73" s="638">
        <f>(YEAR(E55))</f>
        <v>2015</v>
      </c>
      <c r="B73" s="609"/>
      <c r="C73" s="639">
        <f>A73+1</f>
        <v>2016</v>
      </c>
      <c r="D73" s="639">
        <f>C73+1</f>
        <v>2017</v>
      </c>
      <c r="E73" s="639">
        <f>IF(YEAR(E59)=D73,"",YEAR(E59))</f>
        <v>2018</v>
      </c>
      <c r="F73" s="609"/>
      <c r="G73" s="639">
        <f>YEAR(E63)</f>
        <v>2019</v>
      </c>
      <c r="H73" s="639">
        <f>G73+1</f>
        <v>2020</v>
      </c>
      <c r="I73" s="639">
        <f t="shared" ref="I73" si="0">H73+1</f>
        <v>2021</v>
      </c>
      <c r="J73" s="640">
        <f>I73+1</f>
        <v>2022</v>
      </c>
    </row>
    <row r="74" spans="1:10" ht="13.5" thickBot="1">
      <c r="A74" s="610"/>
      <c r="B74" s="611"/>
      <c r="C74" s="611"/>
      <c r="D74" s="611"/>
      <c r="E74" s="611"/>
      <c r="F74" s="611"/>
      <c r="G74" s="611"/>
      <c r="H74" s="611"/>
      <c r="I74" s="611"/>
      <c r="J74" s="612"/>
    </row>
    <row r="75" spans="1:10">
      <c r="A75" s="22"/>
      <c r="B75" s="22"/>
      <c r="C75" s="22"/>
      <c r="D75" s="22"/>
      <c r="E75" s="22"/>
      <c r="F75" s="22"/>
      <c r="G75" s="22"/>
      <c r="H75" s="22"/>
      <c r="I75" s="22"/>
      <c r="J75" s="22"/>
    </row>
    <row r="76" spans="1:10">
      <c r="A76" s="22"/>
      <c r="B76" s="22"/>
      <c r="C76" s="22"/>
      <c r="D76" s="22"/>
      <c r="E76" s="22"/>
      <c r="F76" s="22"/>
      <c r="G76" s="22"/>
      <c r="H76" s="22"/>
      <c r="I76" s="22"/>
      <c r="J76" s="22"/>
    </row>
    <row r="77" spans="1:10">
      <c r="A77" s="22"/>
      <c r="B77" s="22"/>
      <c r="C77" s="22"/>
      <c r="D77" s="22"/>
      <c r="E77" s="22"/>
      <c r="F77" s="22"/>
      <c r="G77" s="22"/>
      <c r="H77" s="22"/>
      <c r="I77" s="22"/>
      <c r="J77" s="22"/>
    </row>
    <row r="78" spans="1:10">
      <c r="A78" s="22"/>
      <c r="B78" s="22"/>
      <c r="C78" s="22"/>
      <c r="D78" s="22"/>
      <c r="E78" s="22"/>
      <c r="F78" s="22"/>
      <c r="G78" s="22"/>
      <c r="H78" s="22"/>
      <c r="I78" s="22"/>
      <c r="J78" s="22"/>
    </row>
    <row r="79" spans="1:10">
      <c r="A79" s="22"/>
      <c r="B79" s="22"/>
      <c r="C79" s="22"/>
      <c r="D79" s="22"/>
      <c r="E79" s="22"/>
      <c r="F79" s="22"/>
      <c r="G79" s="22"/>
      <c r="H79" s="22"/>
      <c r="I79" s="22"/>
      <c r="J79" s="22"/>
    </row>
    <row r="80" spans="1:10">
      <c r="A80" s="22"/>
      <c r="B80" s="22"/>
      <c r="C80" s="22"/>
      <c r="D80" s="22"/>
      <c r="E80" s="22"/>
      <c r="F80" s="22"/>
      <c r="G80" s="22"/>
      <c r="H80" s="22"/>
      <c r="I80" s="22"/>
      <c r="J80" s="22"/>
    </row>
    <row r="81" spans="1:10">
      <c r="A81" s="22"/>
      <c r="B81" s="22"/>
      <c r="C81" s="22"/>
      <c r="D81" s="22"/>
      <c r="E81" s="22"/>
      <c r="F81" s="22"/>
      <c r="G81" s="22"/>
      <c r="H81" s="22"/>
      <c r="I81" s="22"/>
      <c r="J81" s="22"/>
    </row>
    <row r="82" spans="1:10">
      <c r="A82" s="22"/>
      <c r="B82" s="22"/>
      <c r="C82" s="22"/>
      <c r="D82" s="22"/>
      <c r="E82" s="22"/>
      <c r="F82" s="22"/>
      <c r="G82" s="22"/>
      <c r="H82" s="22"/>
      <c r="I82" s="22"/>
      <c r="J82" s="22"/>
    </row>
    <row r="83" spans="1:10">
      <c r="A83" s="22"/>
      <c r="B83" s="22"/>
      <c r="C83" s="22"/>
      <c r="D83" s="22"/>
      <c r="E83" s="22"/>
      <c r="F83" s="22"/>
      <c r="G83" s="22"/>
      <c r="H83" s="22"/>
      <c r="I83" s="22"/>
      <c r="J83" s="22"/>
    </row>
    <row r="84" spans="1:10">
      <c r="A84" s="22"/>
      <c r="B84" s="22"/>
      <c r="C84" s="22"/>
      <c r="D84" s="22"/>
      <c r="E84" s="22"/>
      <c r="F84" s="22"/>
      <c r="G84" s="22"/>
      <c r="H84" s="22"/>
      <c r="I84" s="22"/>
      <c r="J84" s="22"/>
    </row>
    <row r="85" spans="1:10">
      <c r="A85" s="22"/>
      <c r="B85" s="22"/>
      <c r="C85" s="22"/>
      <c r="D85" s="22"/>
      <c r="E85" s="22"/>
      <c r="F85" s="22"/>
      <c r="G85" s="22"/>
      <c r="H85" s="22"/>
      <c r="I85" s="22"/>
      <c r="J85" s="22"/>
    </row>
    <row r="86" spans="1:10">
      <c r="A86" s="22"/>
      <c r="B86" s="22"/>
      <c r="C86" s="22"/>
      <c r="D86" s="22"/>
      <c r="E86" s="22"/>
      <c r="F86" s="22"/>
      <c r="G86" s="22"/>
      <c r="H86" s="22"/>
      <c r="I86" s="22"/>
      <c r="J86" s="22"/>
    </row>
    <row r="87" spans="1:10">
      <c r="A87" s="22"/>
      <c r="B87" s="22"/>
      <c r="C87" s="22"/>
      <c r="D87" s="22"/>
      <c r="E87" s="22"/>
      <c r="F87" s="22"/>
      <c r="G87" s="22"/>
      <c r="H87" s="22"/>
      <c r="I87" s="22"/>
      <c r="J87" s="22"/>
    </row>
    <row r="88" spans="1:10">
      <c r="A88" s="22"/>
      <c r="B88" s="22"/>
      <c r="C88" s="22"/>
      <c r="D88" s="22"/>
      <c r="E88" s="22"/>
      <c r="F88" s="22"/>
      <c r="G88" s="22"/>
      <c r="H88" s="22"/>
      <c r="I88" s="22"/>
      <c r="J88" s="22"/>
    </row>
    <row r="89" spans="1:10">
      <c r="A89" s="22"/>
      <c r="B89" s="22"/>
      <c r="C89" s="22"/>
      <c r="D89" s="22"/>
      <c r="E89" s="22"/>
      <c r="F89" s="22"/>
      <c r="G89" s="22"/>
      <c r="H89" s="22"/>
      <c r="I89" s="22"/>
      <c r="J89" s="22"/>
    </row>
    <row r="90" spans="1:10">
      <c r="A90" s="22"/>
      <c r="B90" s="22"/>
      <c r="C90" s="22"/>
      <c r="D90" s="22"/>
      <c r="E90" s="22"/>
      <c r="F90" s="22"/>
      <c r="G90" s="22"/>
      <c r="H90" s="22"/>
      <c r="I90" s="22"/>
      <c r="J90" s="22"/>
    </row>
    <row r="91" spans="1:10">
      <c r="A91" s="22"/>
      <c r="B91" s="22"/>
      <c r="C91" s="22"/>
      <c r="D91" s="22"/>
      <c r="E91" s="22"/>
      <c r="F91" s="22"/>
      <c r="G91" s="22"/>
      <c r="H91" s="22"/>
      <c r="I91" s="22"/>
      <c r="J91" s="22"/>
    </row>
    <row r="92" spans="1:10">
      <c r="A92" s="22"/>
      <c r="B92" s="22"/>
      <c r="C92" s="22"/>
      <c r="D92" s="22"/>
      <c r="E92" s="22"/>
      <c r="F92" s="22"/>
      <c r="G92" s="22"/>
      <c r="H92" s="22"/>
      <c r="I92" s="22"/>
      <c r="J92" s="22"/>
    </row>
    <row r="93" spans="1:10">
      <c r="A93" s="22"/>
      <c r="B93" s="22"/>
      <c r="C93" s="22"/>
      <c r="D93" s="22"/>
      <c r="E93" s="22"/>
      <c r="F93" s="22"/>
      <c r="G93" s="22"/>
      <c r="H93" s="22"/>
      <c r="I93" s="22"/>
      <c r="J93" s="22"/>
    </row>
    <row r="94" spans="1:10">
      <c r="A94" s="22"/>
      <c r="B94" s="22"/>
      <c r="C94" s="22"/>
      <c r="D94" s="22"/>
      <c r="E94" s="22"/>
      <c r="F94" s="22"/>
      <c r="G94" s="22"/>
      <c r="H94" s="22"/>
      <c r="I94" s="22"/>
      <c r="J94" s="22"/>
    </row>
    <row r="95" spans="1:10">
      <c r="A95" s="22"/>
      <c r="B95" s="22"/>
      <c r="C95" s="22"/>
      <c r="D95" s="22"/>
      <c r="E95" s="22"/>
      <c r="F95" s="22"/>
      <c r="G95" s="22"/>
      <c r="H95" s="22"/>
      <c r="I95" s="22"/>
      <c r="J95" s="22"/>
    </row>
    <row r="96" spans="1:10">
      <c r="A96" s="22"/>
      <c r="B96" s="22"/>
      <c r="C96" s="22"/>
      <c r="D96" s="22"/>
      <c r="E96" s="22"/>
      <c r="F96" s="22"/>
      <c r="G96" s="22"/>
      <c r="H96" s="22"/>
      <c r="I96" s="22"/>
      <c r="J96" s="22"/>
    </row>
    <row r="97" spans="1:10">
      <c r="A97" s="22"/>
      <c r="B97" s="22"/>
      <c r="C97" s="22"/>
      <c r="D97" s="22"/>
      <c r="E97" s="22"/>
      <c r="F97" s="22"/>
      <c r="G97" s="22"/>
      <c r="H97" s="22"/>
      <c r="I97" s="22"/>
      <c r="J97" s="22"/>
    </row>
    <row r="98" spans="1:10">
      <c r="A98" s="22"/>
      <c r="B98" s="22"/>
      <c r="C98" s="22"/>
      <c r="D98" s="22"/>
      <c r="E98" s="22"/>
      <c r="F98" s="22"/>
      <c r="G98" s="22"/>
      <c r="H98" s="22"/>
      <c r="I98" s="22"/>
      <c r="J98" s="22"/>
    </row>
    <row r="99" spans="1:10">
      <c r="A99" s="22"/>
      <c r="B99" s="22"/>
      <c r="C99" s="22"/>
      <c r="D99" s="22"/>
      <c r="E99" s="22"/>
      <c r="F99" s="22"/>
      <c r="G99" s="22"/>
      <c r="H99" s="22"/>
      <c r="I99" s="22"/>
      <c r="J99" s="22"/>
    </row>
    <row r="100" spans="1:10">
      <c r="A100" s="22"/>
      <c r="B100" s="22"/>
      <c r="C100" s="22"/>
      <c r="D100" s="22"/>
      <c r="E100" s="22"/>
      <c r="F100" s="22"/>
      <c r="G100" s="22"/>
      <c r="H100" s="22"/>
      <c r="I100" s="22"/>
      <c r="J100" s="22"/>
    </row>
    <row r="101" spans="1:10">
      <c r="A101" s="22"/>
      <c r="B101" s="22"/>
      <c r="C101" s="22"/>
      <c r="D101" s="22"/>
      <c r="E101" s="22"/>
      <c r="F101" s="22"/>
      <c r="G101" s="22"/>
      <c r="H101" s="22"/>
      <c r="I101" s="22"/>
      <c r="J101" s="22"/>
    </row>
    <row r="102" spans="1:10">
      <c r="A102" s="22"/>
      <c r="B102" s="22"/>
      <c r="C102" s="22"/>
      <c r="D102" s="22"/>
      <c r="E102" s="22"/>
      <c r="F102" s="22"/>
      <c r="G102" s="22"/>
      <c r="H102" s="22"/>
      <c r="I102" s="22"/>
      <c r="J102" s="22"/>
    </row>
    <row r="103" spans="1:10">
      <c r="A103" s="22"/>
      <c r="B103" s="22"/>
      <c r="C103" s="22"/>
      <c r="D103" s="22"/>
      <c r="E103" s="22"/>
      <c r="F103" s="22"/>
      <c r="G103" s="22"/>
      <c r="H103" s="22"/>
      <c r="I103" s="22"/>
      <c r="J103" s="22"/>
    </row>
    <row r="104" spans="1:10">
      <c r="A104" s="22"/>
      <c r="B104" s="22"/>
      <c r="C104" s="22"/>
      <c r="D104" s="22"/>
      <c r="E104" s="22"/>
      <c r="F104" s="22"/>
      <c r="G104" s="22"/>
      <c r="H104" s="22"/>
      <c r="I104" s="22"/>
      <c r="J104" s="22"/>
    </row>
    <row r="105" spans="1:10">
      <c r="A105" s="22"/>
      <c r="B105" s="22"/>
      <c r="C105" s="22"/>
      <c r="D105" s="22"/>
      <c r="E105" s="22"/>
      <c r="F105" s="22"/>
      <c r="G105" s="22"/>
      <c r="H105" s="22"/>
      <c r="I105" s="22"/>
      <c r="J105" s="22"/>
    </row>
    <row r="106" spans="1:10">
      <c r="A106" s="22"/>
      <c r="B106" s="22"/>
      <c r="C106" s="22"/>
      <c r="D106" s="22"/>
      <c r="E106" s="22"/>
      <c r="F106" s="22"/>
      <c r="G106" s="22"/>
      <c r="H106" s="22"/>
      <c r="I106" s="22"/>
      <c r="J106" s="22"/>
    </row>
    <row r="107" spans="1:10">
      <c r="A107" s="22"/>
      <c r="B107" s="22"/>
      <c r="C107" s="22"/>
      <c r="D107" s="22"/>
      <c r="E107" s="22"/>
      <c r="F107" s="22"/>
      <c r="G107" s="22"/>
      <c r="H107" s="22"/>
      <c r="I107" s="22"/>
      <c r="J107" s="22"/>
    </row>
    <row r="108" spans="1:10">
      <c r="A108" s="65"/>
      <c r="B108" s="65"/>
      <c r="C108" s="65"/>
      <c r="D108" s="65"/>
      <c r="E108" s="65"/>
      <c r="F108" s="65"/>
      <c r="G108" s="65"/>
      <c r="H108" s="65"/>
      <c r="I108" s="65"/>
      <c r="J108" s="65"/>
    </row>
    <row r="109" spans="1:10">
      <c r="A109" s="65"/>
      <c r="B109" s="65"/>
      <c r="C109" s="65"/>
      <c r="D109" s="65"/>
      <c r="E109" s="65"/>
      <c r="F109" s="65"/>
      <c r="G109" s="65"/>
      <c r="H109" s="65"/>
      <c r="I109" s="65"/>
      <c r="J109" s="65"/>
    </row>
    <row r="110" spans="1:10">
      <c r="A110" s="65"/>
      <c r="B110" s="65"/>
      <c r="C110" s="65"/>
      <c r="D110" s="65"/>
      <c r="E110" s="65"/>
      <c r="F110" s="65"/>
      <c r="G110" s="65"/>
      <c r="H110" s="65"/>
      <c r="I110" s="65"/>
      <c r="J110" s="65"/>
    </row>
    <row r="111" spans="1:10">
      <c r="A111" s="65"/>
      <c r="B111" s="65"/>
      <c r="C111" s="65"/>
      <c r="D111" s="65"/>
      <c r="E111" s="65"/>
      <c r="F111" s="65"/>
      <c r="G111" s="65"/>
      <c r="H111" s="65"/>
      <c r="I111" s="65"/>
      <c r="J111" s="65"/>
    </row>
    <row r="112" spans="1:10">
      <c r="A112" s="65"/>
      <c r="B112" s="65"/>
      <c r="C112" s="65"/>
      <c r="D112" s="65"/>
      <c r="E112" s="65"/>
      <c r="F112" s="65"/>
      <c r="G112" s="65"/>
      <c r="H112" s="65"/>
      <c r="I112" s="65"/>
      <c r="J112" s="65"/>
    </row>
    <row r="113" spans="1:10">
      <c r="A113" s="65"/>
      <c r="B113" s="65"/>
      <c r="C113" s="65"/>
      <c r="D113" s="65"/>
      <c r="E113" s="65"/>
      <c r="F113" s="65"/>
      <c r="G113" s="65"/>
      <c r="H113" s="65"/>
      <c r="I113" s="65"/>
      <c r="J113" s="65"/>
    </row>
    <row r="114" spans="1:10">
      <c r="A114" s="65"/>
      <c r="B114" s="65"/>
      <c r="C114" s="65"/>
      <c r="D114" s="65"/>
      <c r="E114" s="65"/>
      <c r="F114" s="65"/>
      <c r="G114" s="65"/>
      <c r="H114" s="65"/>
      <c r="I114" s="65"/>
      <c r="J114" s="65"/>
    </row>
    <row r="115" spans="1:10">
      <c r="A115" s="65"/>
      <c r="B115" s="65"/>
      <c r="C115" s="65"/>
      <c r="D115" s="65"/>
      <c r="E115" s="65"/>
      <c r="F115" s="65"/>
      <c r="G115" s="65"/>
      <c r="H115" s="65"/>
      <c r="I115" s="65"/>
      <c r="J115" s="65"/>
    </row>
    <row r="116" spans="1:10">
      <c r="A116" s="65"/>
      <c r="B116" s="65"/>
      <c r="C116" s="65"/>
      <c r="D116" s="65"/>
      <c r="E116" s="65"/>
      <c r="F116" s="65"/>
      <c r="G116" s="65"/>
      <c r="H116" s="65"/>
      <c r="I116" s="65"/>
      <c r="J116" s="65"/>
    </row>
    <row r="117" spans="1:10">
      <c r="A117" s="65"/>
      <c r="B117" s="65"/>
      <c r="C117" s="65"/>
      <c r="D117" s="65"/>
      <c r="E117" s="65"/>
      <c r="F117" s="65"/>
      <c r="G117" s="65"/>
      <c r="H117" s="65"/>
      <c r="I117" s="65"/>
      <c r="J117" s="65"/>
    </row>
    <row r="118" spans="1:10">
      <c r="A118" s="65"/>
      <c r="B118" s="65"/>
      <c r="C118" s="65"/>
      <c r="D118" s="65"/>
      <c r="E118" s="65"/>
      <c r="F118" s="65"/>
      <c r="G118" s="65"/>
      <c r="H118" s="65"/>
      <c r="I118" s="65"/>
      <c r="J118" s="65"/>
    </row>
    <row r="119" spans="1:10">
      <c r="A119" s="65"/>
      <c r="B119" s="65"/>
      <c r="C119" s="65"/>
      <c r="D119" s="65"/>
      <c r="E119" s="65"/>
      <c r="F119" s="65"/>
      <c r="G119" s="65"/>
      <c r="H119" s="65"/>
      <c r="I119" s="65"/>
      <c r="J119" s="65"/>
    </row>
    <row r="120" spans="1:10">
      <c r="A120" s="65"/>
      <c r="B120" s="65"/>
      <c r="C120" s="65"/>
      <c r="D120" s="65"/>
      <c r="E120" s="65"/>
      <c r="F120" s="65"/>
      <c r="G120" s="65"/>
      <c r="H120" s="65"/>
      <c r="I120" s="65"/>
      <c r="J120" s="65"/>
    </row>
    <row r="121" spans="1:10">
      <c r="A121" s="65"/>
      <c r="B121" s="65"/>
      <c r="C121" s="65"/>
      <c r="D121" s="65"/>
      <c r="E121" s="65"/>
      <c r="F121" s="65"/>
      <c r="G121" s="65"/>
      <c r="H121" s="65"/>
      <c r="I121" s="65"/>
      <c r="J121" s="65"/>
    </row>
    <row r="122" spans="1:10">
      <c r="A122" s="65"/>
      <c r="B122" s="65"/>
      <c r="C122" s="65"/>
      <c r="D122" s="65"/>
      <c r="E122" s="65"/>
      <c r="F122" s="65"/>
      <c r="G122" s="65"/>
      <c r="H122" s="65"/>
      <c r="I122" s="65"/>
      <c r="J122" s="65"/>
    </row>
    <row r="123" spans="1:10">
      <c r="A123" s="65"/>
      <c r="B123" s="65"/>
      <c r="C123" s="65"/>
      <c r="D123" s="65"/>
      <c r="E123" s="65"/>
      <c r="F123" s="65"/>
      <c r="G123" s="65"/>
      <c r="H123" s="65"/>
      <c r="I123" s="65"/>
      <c r="J123" s="65"/>
    </row>
    <row r="124" spans="1:10">
      <c r="A124" s="65"/>
      <c r="B124" s="65"/>
      <c r="C124" s="65"/>
      <c r="D124" s="65"/>
      <c r="E124" s="65"/>
      <c r="F124" s="65"/>
      <c r="G124" s="65"/>
      <c r="H124" s="65"/>
      <c r="I124" s="65"/>
      <c r="J124" s="65"/>
    </row>
    <row r="125" spans="1:10">
      <c r="A125" s="65"/>
      <c r="B125" s="65"/>
      <c r="C125" s="65"/>
      <c r="D125" s="65"/>
      <c r="E125" s="65"/>
      <c r="F125" s="65"/>
      <c r="G125" s="65"/>
      <c r="H125" s="65"/>
      <c r="I125" s="65"/>
      <c r="J125" s="65"/>
    </row>
    <row r="126" spans="1:10">
      <c r="A126" s="65"/>
      <c r="B126" s="65"/>
      <c r="C126" s="65"/>
      <c r="D126" s="65"/>
      <c r="E126" s="65"/>
      <c r="F126" s="65"/>
      <c r="G126" s="65"/>
      <c r="H126" s="65"/>
      <c r="I126" s="65"/>
      <c r="J126" s="65"/>
    </row>
    <row r="127" spans="1:10">
      <c r="A127" s="65"/>
      <c r="B127" s="65"/>
      <c r="C127" s="65"/>
      <c r="D127" s="65"/>
      <c r="E127" s="65"/>
      <c r="F127" s="65"/>
      <c r="G127" s="65"/>
      <c r="H127" s="65"/>
      <c r="I127" s="65"/>
      <c r="J127" s="65"/>
    </row>
    <row r="128" spans="1:10">
      <c r="A128" s="65"/>
      <c r="B128" s="65"/>
      <c r="C128" s="65"/>
      <c r="D128" s="65"/>
      <c r="E128" s="65"/>
      <c r="F128" s="65"/>
      <c r="G128" s="65"/>
      <c r="H128" s="65"/>
      <c r="I128" s="65"/>
      <c r="J128" s="65"/>
    </row>
    <row r="129" spans="1:10">
      <c r="A129" s="65"/>
      <c r="B129" s="65"/>
      <c r="C129" s="65"/>
      <c r="D129" s="65"/>
      <c r="E129" s="65"/>
      <c r="F129" s="65"/>
      <c r="G129" s="65"/>
      <c r="H129" s="65"/>
      <c r="I129" s="65"/>
      <c r="J129" s="65"/>
    </row>
    <row r="130" spans="1:10">
      <c r="A130" s="65"/>
      <c r="B130" s="65"/>
      <c r="C130" s="65"/>
      <c r="D130" s="65"/>
      <c r="E130" s="65"/>
      <c r="F130" s="65"/>
      <c r="G130" s="65"/>
      <c r="H130" s="65"/>
      <c r="I130" s="65"/>
      <c r="J130" s="65"/>
    </row>
    <row r="131" spans="1:10">
      <c r="A131" s="65"/>
      <c r="B131" s="65"/>
      <c r="C131" s="65"/>
      <c r="D131" s="65"/>
      <c r="E131" s="65"/>
      <c r="F131" s="65"/>
      <c r="G131" s="65"/>
      <c r="H131" s="65"/>
      <c r="I131" s="65"/>
      <c r="J131" s="65"/>
    </row>
    <row r="132" spans="1:10">
      <c r="A132" s="65"/>
      <c r="B132" s="65"/>
      <c r="C132" s="65"/>
      <c r="D132" s="65"/>
      <c r="E132" s="65"/>
      <c r="F132" s="65"/>
      <c r="G132" s="65"/>
      <c r="H132" s="65"/>
      <c r="I132" s="65"/>
      <c r="J132" s="65"/>
    </row>
    <row r="133" spans="1:10">
      <c r="A133" s="65"/>
      <c r="B133" s="65"/>
      <c r="C133" s="65"/>
      <c r="D133" s="65"/>
      <c r="E133" s="65"/>
      <c r="F133" s="65"/>
      <c r="G133" s="65"/>
      <c r="H133" s="65"/>
      <c r="I133" s="65"/>
      <c r="J133" s="65"/>
    </row>
    <row r="134" spans="1:10">
      <c r="A134" s="65"/>
      <c r="B134" s="65"/>
      <c r="C134" s="65"/>
      <c r="D134" s="65"/>
      <c r="E134" s="65"/>
      <c r="F134" s="65"/>
      <c r="G134" s="65"/>
      <c r="H134" s="65"/>
      <c r="I134" s="65"/>
      <c r="J134" s="65"/>
    </row>
    <row r="135" spans="1:10">
      <c r="A135" s="65"/>
      <c r="B135" s="65"/>
      <c r="C135" s="65"/>
      <c r="D135" s="65"/>
      <c r="E135" s="65"/>
      <c r="F135" s="65"/>
      <c r="G135" s="65"/>
      <c r="H135" s="65"/>
      <c r="I135" s="65"/>
      <c r="J135" s="65"/>
    </row>
    <row r="136" spans="1:10">
      <c r="A136" s="65"/>
      <c r="B136" s="65"/>
      <c r="C136" s="65"/>
      <c r="D136" s="65"/>
      <c r="E136" s="65"/>
      <c r="F136" s="65"/>
      <c r="G136" s="65"/>
      <c r="H136" s="65"/>
      <c r="I136" s="65"/>
      <c r="J136" s="65"/>
    </row>
    <row r="137" spans="1:10">
      <c r="A137" s="65"/>
      <c r="B137" s="65"/>
      <c r="C137" s="65"/>
      <c r="D137" s="65"/>
      <c r="E137" s="65"/>
      <c r="F137" s="65"/>
      <c r="G137" s="65"/>
      <c r="H137" s="65"/>
      <c r="I137" s="65"/>
      <c r="J137" s="65"/>
    </row>
    <row r="138" spans="1:10">
      <c r="A138" s="65"/>
      <c r="B138" s="65"/>
      <c r="C138" s="65"/>
      <c r="D138" s="65"/>
      <c r="E138" s="65"/>
      <c r="F138" s="65"/>
      <c r="G138" s="65"/>
      <c r="H138" s="65"/>
      <c r="I138" s="65"/>
      <c r="J138" s="65"/>
    </row>
    <row r="139" spans="1:10">
      <c r="A139" s="65"/>
      <c r="B139" s="65"/>
      <c r="C139" s="65"/>
      <c r="D139" s="65"/>
      <c r="E139" s="65"/>
      <c r="F139" s="65"/>
      <c r="G139" s="65"/>
      <c r="H139" s="65"/>
      <c r="I139" s="65"/>
      <c r="J139" s="65"/>
    </row>
    <row r="140" spans="1:10">
      <c r="A140" s="65"/>
      <c r="B140" s="65"/>
      <c r="C140" s="65"/>
      <c r="D140" s="65"/>
      <c r="E140" s="65"/>
      <c r="F140" s="65"/>
      <c r="G140" s="65"/>
      <c r="H140" s="65"/>
      <c r="I140" s="65"/>
      <c r="J140" s="65"/>
    </row>
    <row r="141" spans="1:10">
      <c r="A141" s="65"/>
      <c r="B141" s="65"/>
      <c r="C141" s="65"/>
      <c r="D141" s="65"/>
      <c r="E141" s="65"/>
      <c r="F141" s="65"/>
      <c r="G141" s="65"/>
      <c r="H141" s="65"/>
      <c r="I141" s="65"/>
      <c r="J141" s="65"/>
    </row>
    <row r="142" spans="1:10">
      <c r="A142" s="65"/>
      <c r="B142" s="65"/>
      <c r="C142" s="65"/>
      <c r="D142" s="65"/>
      <c r="E142" s="65"/>
      <c r="F142" s="65"/>
      <c r="G142" s="65"/>
      <c r="H142" s="65"/>
      <c r="I142" s="65"/>
      <c r="J142" s="65"/>
    </row>
    <row r="143" spans="1:10">
      <c r="A143" s="65"/>
      <c r="B143" s="65"/>
      <c r="C143" s="65"/>
      <c r="D143" s="65"/>
      <c r="E143" s="65"/>
      <c r="F143" s="65"/>
      <c r="G143" s="65"/>
      <c r="H143" s="65"/>
      <c r="I143" s="65"/>
      <c r="J143" s="65"/>
    </row>
    <row r="144" spans="1:10">
      <c r="A144" s="65"/>
      <c r="B144" s="65"/>
      <c r="C144" s="65"/>
      <c r="D144" s="65"/>
      <c r="E144" s="65"/>
      <c r="F144" s="65"/>
      <c r="G144" s="65"/>
      <c r="H144" s="65"/>
      <c r="I144" s="65"/>
      <c r="J144" s="65"/>
    </row>
    <row r="145" spans="1:10">
      <c r="A145" s="65"/>
      <c r="B145" s="65"/>
      <c r="C145" s="65"/>
      <c r="D145" s="65"/>
      <c r="E145" s="65"/>
      <c r="F145" s="65"/>
      <c r="G145" s="65"/>
      <c r="H145" s="65"/>
      <c r="I145" s="65"/>
      <c r="J145" s="65"/>
    </row>
    <row r="146" spans="1:10">
      <c r="A146" s="65"/>
      <c r="B146" s="65"/>
      <c r="C146" s="65"/>
      <c r="D146" s="65"/>
      <c r="E146" s="65"/>
      <c r="F146" s="65"/>
      <c r="G146" s="65"/>
      <c r="H146" s="65"/>
      <c r="I146" s="65"/>
      <c r="J146" s="65"/>
    </row>
    <row r="147" spans="1:10">
      <c r="A147" s="65"/>
      <c r="B147" s="65"/>
      <c r="C147" s="65"/>
      <c r="D147" s="65"/>
      <c r="E147" s="65"/>
      <c r="F147" s="65"/>
      <c r="G147" s="65"/>
      <c r="H147" s="65"/>
      <c r="I147" s="65"/>
      <c r="J147" s="65"/>
    </row>
    <row r="148" spans="1:10">
      <c r="A148" s="65"/>
      <c r="B148" s="65"/>
      <c r="C148" s="65"/>
      <c r="D148" s="65"/>
      <c r="E148" s="65"/>
      <c r="F148" s="65"/>
      <c r="G148" s="65"/>
      <c r="H148" s="65"/>
      <c r="I148" s="65"/>
      <c r="J148" s="65"/>
    </row>
    <row r="149" spans="1:10">
      <c r="A149" s="65"/>
      <c r="B149" s="65"/>
      <c r="C149" s="65"/>
      <c r="D149" s="65"/>
      <c r="E149" s="65"/>
      <c r="F149" s="65"/>
      <c r="G149" s="65"/>
      <c r="H149" s="65"/>
      <c r="I149" s="65"/>
      <c r="J149" s="65"/>
    </row>
    <row r="150" spans="1:10">
      <c r="A150" s="65"/>
      <c r="B150" s="65"/>
      <c r="C150" s="65"/>
      <c r="D150" s="65"/>
      <c r="E150" s="65"/>
      <c r="F150" s="65"/>
      <c r="G150" s="65"/>
      <c r="H150" s="65"/>
      <c r="I150" s="65"/>
      <c r="J150" s="65"/>
    </row>
    <row r="151" spans="1:10">
      <c r="A151" s="65"/>
      <c r="B151" s="65"/>
      <c r="C151" s="65"/>
      <c r="D151" s="65"/>
      <c r="E151" s="65"/>
      <c r="F151" s="65"/>
      <c r="G151" s="65"/>
      <c r="H151" s="65"/>
      <c r="I151" s="65"/>
      <c r="J151" s="65"/>
    </row>
    <row r="152" spans="1:10">
      <c r="A152" s="65"/>
      <c r="B152" s="65"/>
      <c r="C152" s="65"/>
      <c r="D152" s="65"/>
      <c r="E152" s="65"/>
      <c r="F152" s="65"/>
      <c r="G152" s="65"/>
      <c r="H152" s="65"/>
      <c r="I152" s="65"/>
      <c r="J152" s="65"/>
    </row>
    <row r="153" spans="1:10">
      <c r="A153" s="65"/>
      <c r="B153" s="65"/>
      <c r="C153" s="65"/>
      <c r="D153" s="65"/>
      <c r="E153" s="65"/>
      <c r="F153" s="65"/>
      <c r="G153" s="65"/>
      <c r="H153" s="65"/>
      <c r="I153" s="65"/>
      <c r="J153" s="65"/>
    </row>
    <row r="154" spans="1:10">
      <c r="A154" s="65"/>
      <c r="B154" s="65"/>
      <c r="C154" s="65"/>
      <c r="D154" s="65"/>
      <c r="E154" s="65"/>
      <c r="F154" s="65"/>
      <c r="G154" s="65"/>
      <c r="H154" s="65"/>
      <c r="I154" s="65"/>
      <c r="J154" s="65"/>
    </row>
    <row r="155" spans="1:10">
      <c r="A155" s="65"/>
      <c r="B155" s="65"/>
      <c r="C155" s="65"/>
      <c r="D155" s="65"/>
      <c r="E155" s="65"/>
      <c r="F155" s="65"/>
      <c r="G155" s="65"/>
      <c r="H155" s="65"/>
      <c r="I155" s="65"/>
      <c r="J155" s="65"/>
    </row>
    <row r="156" spans="1:10">
      <c r="A156" s="65"/>
      <c r="B156" s="65"/>
      <c r="C156" s="65"/>
      <c r="D156" s="65"/>
      <c r="E156" s="65"/>
      <c r="F156" s="65"/>
      <c r="G156" s="65"/>
      <c r="H156" s="65"/>
      <c r="I156" s="65"/>
      <c r="J156" s="65"/>
    </row>
    <row r="157" spans="1:10">
      <c r="A157" s="65"/>
      <c r="B157" s="65"/>
      <c r="C157" s="65"/>
      <c r="D157" s="65"/>
      <c r="E157" s="65"/>
      <c r="F157" s="65"/>
      <c r="G157" s="65"/>
      <c r="H157" s="65"/>
      <c r="I157" s="65"/>
      <c r="J157" s="65"/>
    </row>
    <row r="158" spans="1:10">
      <c r="A158" s="65"/>
      <c r="B158" s="65"/>
      <c r="C158" s="65"/>
      <c r="D158" s="65"/>
      <c r="E158" s="65"/>
      <c r="F158" s="65"/>
      <c r="G158" s="65"/>
      <c r="H158" s="65"/>
      <c r="I158" s="65"/>
      <c r="J158" s="65"/>
    </row>
    <row r="159" spans="1:10">
      <c r="A159" s="65"/>
      <c r="B159" s="65"/>
      <c r="C159" s="65"/>
      <c r="D159" s="65"/>
      <c r="E159" s="65"/>
      <c r="F159" s="65"/>
      <c r="G159" s="65"/>
      <c r="H159" s="65"/>
      <c r="I159" s="65"/>
      <c r="J159" s="65"/>
    </row>
    <row r="160" spans="1:10">
      <c r="A160" s="65"/>
      <c r="B160" s="65"/>
      <c r="C160" s="65"/>
      <c r="D160" s="65"/>
      <c r="E160" s="65"/>
      <c r="F160" s="65"/>
      <c r="G160" s="65"/>
      <c r="H160" s="65"/>
      <c r="I160" s="65"/>
      <c r="J160" s="65"/>
    </row>
    <row r="161" spans="1:10">
      <c r="A161" s="65"/>
      <c r="B161" s="65"/>
      <c r="C161" s="65"/>
      <c r="D161" s="65"/>
      <c r="E161" s="65"/>
      <c r="F161" s="65"/>
      <c r="G161" s="65"/>
      <c r="H161" s="65"/>
      <c r="I161" s="65"/>
      <c r="J161" s="65"/>
    </row>
    <row r="162" spans="1:10">
      <c r="A162" s="65"/>
      <c r="B162" s="65"/>
      <c r="C162" s="65"/>
      <c r="D162" s="65"/>
      <c r="E162" s="65"/>
      <c r="F162" s="65"/>
      <c r="G162" s="65"/>
      <c r="H162" s="65"/>
      <c r="I162" s="65"/>
      <c r="J162" s="65"/>
    </row>
    <row r="163" spans="1:10">
      <c r="A163" s="65"/>
      <c r="B163" s="65"/>
      <c r="C163" s="65"/>
      <c r="D163" s="65"/>
      <c r="E163" s="65"/>
      <c r="F163" s="65"/>
      <c r="G163" s="65"/>
      <c r="H163" s="65"/>
      <c r="I163" s="65"/>
      <c r="J163" s="65"/>
    </row>
    <row r="164" spans="1:10">
      <c r="A164" s="65"/>
      <c r="B164" s="65"/>
      <c r="C164" s="65"/>
      <c r="D164" s="65"/>
      <c r="E164" s="65"/>
      <c r="F164" s="65"/>
      <c r="G164" s="65"/>
      <c r="H164" s="65"/>
      <c r="I164" s="65"/>
      <c r="J164" s="65"/>
    </row>
    <row r="165" spans="1:10">
      <c r="A165" s="65"/>
      <c r="B165" s="65"/>
      <c r="C165" s="65"/>
      <c r="D165" s="65"/>
      <c r="E165" s="65"/>
      <c r="F165" s="65"/>
      <c r="G165" s="65"/>
      <c r="H165" s="65"/>
      <c r="I165" s="65"/>
      <c r="J165" s="65"/>
    </row>
    <row r="166" spans="1:10">
      <c r="A166" s="65"/>
      <c r="B166" s="65"/>
      <c r="C166" s="65"/>
      <c r="D166" s="65"/>
      <c r="E166" s="65"/>
      <c r="F166" s="65"/>
      <c r="G166" s="65"/>
      <c r="H166" s="65"/>
      <c r="I166" s="65"/>
      <c r="J166" s="65"/>
    </row>
    <row r="167" spans="1:10">
      <c r="A167" s="65"/>
      <c r="B167" s="65"/>
      <c r="C167" s="65"/>
      <c r="D167" s="65"/>
      <c r="E167" s="65"/>
      <c r="F167" s="65"/>
      <c r="G167" s="65"/>
      <c r="H167" s="65"/>
      <c r="I167" s="65"/>
      <c r="J167" s="65"/>
    </row>
    <row r="168" spans="1:10">
      <c r="A168" s="65"/>
      <c r="B168" s="65"/>
      <c r="C168" s="65"/>
      <c r="D168" s="65"/>
      <c r="E168" s="65"/>
      <c r="F168" s="65"/>
      <c r="G168" s="65"/>
      <c r="H168" s="65"/>
      <c r="I168" s="65"/>
      <c r="J168" s="65"/>
    </row>
    <row r="169" spans="1:10">
      <c r="A169" s="65"/>
      <c r="B169" s="65"/>
      <c r="C169" s="65"/>
      <c r="D169" s="65"/>
      <c r="E169" s="65"/>
      <c r="F169" s="65"/>
      <c r="G169" s="65"/>
      <c r="H169" s="65"/>
      <c r="I169" s="65"/>
      <c r="J169" s="65"/>
    </row>
    <row r="170" spans="1:10">
      <c r="A170" s="65"/>
      <c r="B170" s="65"/>
      <c r="C170" s="65"/>
      <c r="D170" s="65"/>
      <c r="E170" s="65"/>
      <c r="F170" s="65"/>
      <c r="G170" s="65"/>
      <c r="H170" s="65"/>
      <c r="I170" s="65"/>
      <c r="J170" s="65"/>
    </row>
    <row r="171" spans="1:10">
      <c r="A171" s="65"/>
      <c r="B171" s="65"/>
      <c r="C171" s="65"/>
      <c r="D171" s="65"/>
      <c r="E171" s="65"/>
      <c r="F171" s="65"/>
      <c r="G171" s="65"/>
      <c r="H171" s="65"/>
      <c r="I171" s="65"/>
      <c r="J171" s="65"/>
    </row>
    <row r="172" spans="1:10">
      <c r="A172" s="65"/>
      <c r="B172" s="65"/>
      <c r="C172" s="65"/>
      <c r="D172" s="65"/>
      <c r="E172" s="65"/>
      <c r="F172" s="65"/>
      <c r="G172" s="65"/>
      <c r="H172" s="65"/>
      <c r="I172" s="65"/>
      <c r="J172" s="65"/>
    </row>
    <row r="173" spans="1:10">
      <c r="A173" s="65"/>
      <c r="B173" s="65"/>
      <c r="C173" s="65"/>
      <c r="D173" s="65"/>
      <c r="E173" s="65"/>
      <c r="F173" s="65"/>
      <c r="G173" s="65"/>
      <c r="H173" s="65"/>
      <c r="I173" s="65"/>
      <c r="J173" s="65"/>
    </row>
    <row r="174" spans="1:10">
      <c r="A174" s="65"/>
      <c r="B174" s="65"/>
      <c r="C174" s="65"/>
      <c r="D174" s="65"/>
      <c r="E174" s="65"/>
      <c r="F174" s="65"/>
      <c r="G174" s="65"/>
      <c r="H174" s="65"/>
      <c r="I174" s="65"/>
      <c r="J174" s="65"/>
    </row>
    <row r="175" spans="1:10">
      <c r="A175" s="65"/>
      <c r="B175" s="65"/>
      <c r="C175" s="65"/>
      <c r="D175" s="65"/>
      <c r="E175" s="65"/>
      <c r="F175" s="65"/>
      <c r="G175" s="65"/>
      <c r="H175" s="65"/>
      <c r="I175" s="65"/>
      <c r="J175" s="65"/>
    </row>
    <row r="176" spans="1:10">
      <c r="A176" s="65"/>
      <c r="B176" s="65"/>
      <c r="C176" s="65"/>
      <c r="D176" s="65"/>
      <c r="E176" s="65"/>
      <c r="F176" s="65"/>
      <c r="G176" s="65"/>
      <c r="H176" s="65"/>
      <c r="I176" s="65"/>
      <c r="J176" s="65"/>
    </row>
    <row r="177" spans="1:10">
      <c r="A177" s="65"/>
      <c r="B177" s="65"/>
      <c r="C177" s="65"/>
      <c r="D177" s="65"/>
      <c r="E177" s="65"/>
      <c r="F177" s="65"/>
      <c r="G177" s="65"/>
      <c r="H177" s="65"/>
      <c r="I177" s="65"/>
      <c r="J177" s="65"/>
    </row>
    <row r="178" spans="1:10">
      <c r="A178" s="65"/>
      <c r="B178" s="65"/>
      <c r="C178" s="65"/>
      <c r="D178" s="65"/>
      <c r="E178" s="65"/>
      <c r="F178" s="65"/>
      <c r="G178" s="65"/>
      <c r="H178" s="65"/>
      <c r="I178" s="65"/>
      <c r="J178" s="65"/>
    </row>
    <row r="179" spans="1:10">
      <c r="A179" s="65"/>
      <c r="B179" s="65"/>
      <c r="C179" s="65"/>
      <c r="D179" s="65"/>
      <c r="E179" s="65"/>
      <c r="F179" s="65"/>
      <c r="G179" s="65"/>
      <c r="H179" s="65"/>
      <c r="I179" s="65"/>
      <c r="J179" s="65"/>
    </row>
    <row r="180" spans="1:10">
      <c r="A180" s="65"/>
      <c r="B180" s="65"/>
      <c r="C180" s="65"/>
      <c r="D180" s="65"/>
      <c r="E180" s="65"/>
      <c r="F180" s="65"/>
      <c r="G180" s="65"/>
      <c r="H180" s="65"/>
      <c r="I180" s="65"/>
      <c r="J180" s="65"/>
    </row>
    <row r="181" spans="1:10">
      <c r="A181" s="65"/>
      <c r="B181" s="65"/>
      <c r="C181" s="65"/>
      <c r="D181" s="65"/>
      <c r="E181" s="65"/>
      <c r="F181" s="65"/>
      <c r="G181" s="65"/>
      <c r="H181" s="65"/>
      <c r="I181" s="65"/>
      <c r="J181" s="65"/>
    </row>
    <row r="182" spans="1:10">
      <c r="A182" s="65"/>
      <c r="B182" s="65"/>
      <c r="C182" s="65"/>
      <c r="D182" s="65"/>
      <c r="E182" s="65"/>
      <c r="F182" s="65"/>
      <c r="G182" s="65"/>
      <c r="H182" s="65"/>
      <c r="I182" s="65"/>
      <c r="J182" s="65"/>
    </row>
    <row r="183" spans="1:10">
      <c r="A183" s="65"/>
      <c r="B183" s="65"/>
      <c r="C183" s="65"/>
      <c r="D183" s="65"/>
      <c r="E183" s="65"/>
      <c r="F183" s="65"/>
      <c r="G183" s="65"/>
      <c r="H183" s="65"/>
      <c r="I183" s="65"/>
      <c r="J183" s="65"/>
    </row>
    <row r="184" spans="1:10">
      <c r="A184" s="65"/>
      <c r="B184" s="65"/>
      <c r="C184" s="65"/>
      <c r="D184" s="65"/>
      <c r="E184" s="65"/>
      <c r="F184" s="65"/>
      <c r="G184" s="65"/>
      <c r="H184" s="65"/>
      <c r="I184" s="65"/>
      <c r="J184" s="65"/>
    </row>
    <row r="185" spans="1:10">
      <c r="A185" s="65"/>
      <c r="B185" s="65"/>
      <c r="C185" s="65"/>
      <c r="D185" s="65"/>
      <c r="E185" s="65"/>
      <c r="F185" s="65"/>
      <c r="G185" s="65"/>
      <c r="H185" s="65"/>
      <c r="I185" s="65"/>
      <c r="J185" s="65"/>
    </row>
    <row r="186" spans="1:10">
      <c r="A186" s="65"/>
      <c r="B186" s="65"/>
      <c r="C186" s="65"/>
      <c r="D186" s="65"/>
      <c r="E186" s="65"/>
      <c r="F186" s="65"/>
      <c r="G186" s="65"/>
      <c r="H186" s="65"/>
      <c r="I186" s="65"/>
      <c r="J186" s="65"/>
    </row>
    <row r="187" spans="1:10">
      <c r="A187" s="65"/>
      <c r="B187" s="65"/>
      <c r="C187" s="65"/>
      <c r="D187" s="65"/>
      <c r="E187" s="65"/>
      <c r="F187" s="65"/>
      <c r="G187" s="65"/>
      <c r="H187" s="65"/>
      <c r="I187" s="65"/>
      <c r="J187" s="65"/>
    </row>
    <row r="188" spans="1:10">
      <c r="A188" s="65"/>
      <c r="B188" s="65"/>
      <c r="C188" s="65"/>
      <c r="D188" s="65"/>
      <c r="E188" s="65"/>
      <c r="F188" s="65"/>
      <c r="G188" s="65"/>
      <c r="H188" s="65"/>
      <c r="I188" s="65"/>
      <c r="J188" s="65"/>
    </row>
    <row r="189" spans="1:10">
      <c r="A189" s="65"/>
      <c r="B189" s="65"/>
      <c r="C189" s="65"/>
      <c r="D189" s="65"/>
      <c r="E189" s="65"/>
      <c r="F189" s="65"/>
      <c r="G189" s="65"/>
      <c r="H189" s="65"/>
      <c r="I189" s="65"/>
      <c r="J189" s="65"/>
    </row>
    <row r="190" spans="1:10">
      <c r="A190" s="65"/>
      <c r="B190" s="65"/>
      <c r="C190" s="65"/>
      <c r="D190" s="65"/>
      <c r="E190" s="65"/>
      <c r="F190" s="65"/>
      <c r="G190" s="65"/>
      <c r="H190" s="65"/>
      <c r="I190" s="65"/>
      <c r="J190" s="65"/>
    </row>
    <row r="191" spans="1:10">
      <c r="A191" s="65"/>
      <c r="B191" s="65"/>
      <c r="C191" s="65"/>
      <c r="D191" s="65"/>
      <c r="E191" s="65"/>
      <c r="F191" s="65"/>
      <c r="G191" s="65"/>
      <c r="H191" s="65"/>
      <c r="I191" s="65"/>
      <c r="J191" s="65"/>
    </row>
    <row r="192" spans="1:10">
      <c r="A192" s="65"/>
      <c r="B192" s="65"/>
      <c r="C192" s="65"/>
      <c r="D192" s="65"/>
      <c r="E192" s="65"/>
      <c r="F192" s="65"/>
      <c r="G192" s="65"/>
      <c r="H192" s="65"/>
      <c r="I192" s="65"/>
      <c r="J192" s="65"/>
    </row>
    <row r="193" spans="1:10">
      <c r="A193" s="65"/>
      <c r="B193" s="65"/>
      <c r="C193" s="65"/>
      <c r="D193" s="65"/>
      <c r="E193" s="65"/>
      <c r="F193" s="65"/>
      <c r="G193" s="65"/>
      <c r="H193" s="65"/>
      <c r="I193" s="65"/>
      <c r="J193" s="65"/>
    </row>
    <row r="194" spans="1:10">
      <c r="A194" s="65"/>
      <c r="B194" s="65"/>
      <c r="C194" s="65"/>
      <c r="D194" s="65"/>
      <c r="E194" s="65"/>
      <c r="F194" s="65"/>
      <c r="G194" s="65"/>
      <c r="H194" s="65"/>
      <c r="I194" s="65"/>
      <c r="J194" s="65"/>
    </row>
    <row r="195" spans="1:10">
      <c r="A195" s="65"/>
      <c r="B195" s="65"/>
      <c r="C195" s="65"/>
      <c r="D195" s="65"/>
      <c r="E195" s="65"/>
      <c r="F195" s="65"/>
      <c r="G195" s="65"/>
      <c r="H195" s="65"/>
      <c r="I195" s="65"/>
      <c r="J195" s="65"/>
    </row>
    <row r="196" spans="1:10">
      <c r="A196" s="65"/>
      <c r="B196" s="65"/>
      <c r="C196" s="65"/>
      <c r="D196" s="65"/>
      <c r="E196" s="65"/>
      <c r="F196" s="65"/>
      <c r="G196" s="65"/>
      <c r="H196" s="65"/>
      <c r="I196" s="65"/>
      <c r="J196" s="65"/>
    </row>
    <row r="197" spans="1:10">
      <c r="A197" s="65"/>
      <c r="B197" s="65"/>
      <c r="C197" s="65"/>
      <c r="D197" s="65"/>
      <c r="E197" s="65"/>
      <c r="F197" s="65"/>
      <c r="G197" s="65"/>
      <c r="H197" s="65"/>
      <c r="I197" s="65"/>
      <c r="J197" s="65"/>
    </row>
    <row r="198" spans="1:10">
      <c r="A198" s="65"/>
      <c r="B198" s="65"/>
      <c r="C198" s="65"/>
      <c r="D198" s="65"/>
      <c r="E198" s="65"/>
      <c r="F198" s="65"/>
      <c r="G198" s="65"/>
      <c r="H198" s="65"/>
      <c r="I198" s="65"/>
      <c r="J198" s="65"/>
    </row>
    <row r="199" spans="1:10">
      <c r="A199" s="65"/>
      <c r="B199" s="65"/>
      <c r="C199" s="65"/>
      <c r="D199" s="65"/>
      <c r="E199" s="65"/>
      <c r="F199" s="65"/>
      <c r="G199" s="65"/>
      <c r="H199" s="65"/>
      <c r="I199" s="65"/>
      <c r="J199" s="65"/>
    </row>
    <row r="200" spans="1:10">
      <c r="A200" s="65"/>
      <c r="B200" s="65"/>
      <c r="C200" s="65"/>
      <c r="D200" s="65"/>
      <c r="E200" s="65"/>
      <c r="F200" s="65"/>
      <c r="G200" s="65"/>
      <c r="H200" s="65"/>
      <c r="I200" s="65"/>
      <c r="J200" s="65"/>
    </row>
    <row r="201" spans="1:10">
      <c r="A201" s="65"/>
      <c r="B201" s="65"/>
      <c r="C201" s="65"/>
      <c r="D201" s="65"/>
      <c r="E201" s="65"/>
      <c r="F201" s="65"/>
      <c r="G201" s="65"/>
      <c r="H201" s="65"/>
      <c r="I201" s="65"/>
      <c r="J201" s="65"/>
    </row>
    <row r="202" spans="1:10">
      <c r="A202" s="65"/>
      <c r="B202" s="65"/>
      <c r="C202" s="65"/>
      <c r="D202" s="65"/>
      <c r="E202" s="65"/>
      <c r="F202" s="65"/>
      <c r="G202" s="65"/>
      <c r="H202" s="65"/>
      <c r="I202" s="65"/>
      <c r="J202" s="65"/>
    </row>
    <row r="203" spans="1:10">
      <c r="A203" s="65"/>
      <c r="B203" s="65"/>
      <c r="C203" s="65"/>
      <c r="D203" s="65"/>
      <c r="E203" s="65"/>
      <c r="F203" s="65"/>
      <c r="G203" s="65"/>
      <c r="H203" s="65"/>
      <c r="I203" s="65"/>
      <c r="J203" s="65"/>
    </row>
    <row r="204" spans="1:10">
      <c r="A204" s="65"/>
      <c r="B204" s="65"/>
      <c r="C204" s="65"/>
      <c r="D204" s="65"/>
      <c r="E204" s="65"/>
      <c r="F204" s="65"/>
      <c r="G204" s="65"/>
      <c r="H204" s="65"/>
      <c r="I204" s="65"/>
      <c r="J204" s="65"/>
    </row>
    <row r="205" spans="1:10">
      <c r="A205" s="65"/>
      <c r="B205" s="65"/>
      <c r="C205" s="65"/>
      <c r="D205" s="65"/>
      <c r="E205" s="65"/>
      <c r="F205" s="65"/>
      <c r="G205" s="65"/>
      <c r="H205" s="65"/>
      <c r="I205" s="65"/>
      <c r="J205" s="65"/>
    </row>
    <row r="206" spans="1:10">
      <c r="A206" s="65"/>
      <c r="B206" s="65"/>
      <c r="C206" s="65"/>
      <c r="D206" s="65"/>
      <c r="E206" s="65"/>
      <c r="F206" s="65"/>
      <c r="G206" s="65"/>
      <c r="H206" s="65"/>
      <c r="I206" s="65"/>
      <c r="J206" s="65"/>
    </row>
    <row r="207" spans="1:10">
      <c r="A207" s="65"/>
      <c r="B207" s="65"/>
      <c r="C207" s="65"/>
      <c r="D207" s="65"/>
      <c r="E207" s="65"/>
      <c r="F207" s="65"/>
      <c r="G207" s="65"/>
      <c r="H207" s="65"/>
      <c r="I207" s="65"/>
      <c r="J207" s="65"/>
    </row>
    <row r="208" spans="1:10">
      <c r="A208" s="65"/>
      <c r="B208" s="65"/>
      <c r="C208" s="65"/>
      <c r="D208" s="65"/>
      <c r="E208" s="65"/>
      <c r="F208" s="65"/>
      <c r="G208" s="65"/>
      <c r="H208" s="65"/>
      <c r="I208" s="65"/>
      <c r="J208" s="65"/>
    </row>
    <row r="209" spans="1:10">
      <c r="A209" s="65"/>
      <c r="B209" s="65"/>
      <c r="C209" s="65"/>
      <c r="D209" s="65"/>
      <c r="E209" s="65"/>
      <c r="F209" s="65"/>
      <c r="G209" s="65"/>
      <c r="H209" s="65"/>
      <c r="I209" s="65"/>
      <c r="J209" s="65"/>
    </row>
    <row r="210" spans="1:10">
      <c r="A210" s="65"/>
      <c r="B210" s="65"/>
      <c r="C210" s="65"/>
      <c r="D210" s="65"/>
      <c r="E210" s="65"/>
      <c r="F210" s="65"/>
      <c r="G210" s="65"/>
      <c r="H210" s="65"/>
      <c r="I210" s="65"/>
      <c r="J210" s="65"/>
    </row>
    <row r="211" spans="1:10">
      <c r="A211" s="65"/>
      <c r="B211" s="65"/>
      <c r="C211" s="65"/>
      <c r="D211" s="65"/>
      <c r="E211" s="65"/>
      <c r="F211" s="65"/>
      <c r="G211" s="65"/>
      <c r="H211" s="65"/>
      <c r="I211" s="65"/>
      <c r="J211" s="65"/>
    </row>
    <row r="212" spans="1:10">
      <c r="A212" s="65"/>
      <c r="B212" s="65"/>
      <c r="C212" s="65"/>
      <c r="D212" s="65"/>
      <c r="E212" s="65"/>
      <c r="F212" s="65"/>
      <c r="G212" s="65"/>
      <c r="H212" s="65"/>
      <c r="I212" s="65"/>
      <c r="J212" s="65"/>
    </row>
    <row r="213" spans="1:10">
      <c r="A213" s="65"/>
      <c r="B213" s="65"/>
      <c r="C213" s="65"/>
      <c r="D213" s="65"/>
      <c r="E213" s="65"/>
      <c r="F213" s="65"/>
      <c r="G213" s="65"/>
      <c r="H213" s="65"/>
      <c r="I213" s="65"/>
      <c r="J213" s="65"/>
    </row>
    <row r="214" spans="1:10">
      <c r="A214" s="65"/>
      <c r="B214" s="65"/>
      <c r="C214" s="65"/>
      <c r="D214" s="65"/>
      <c r="E214" s="65"/>
      <c r="F214" s="65"/>
      <c r="G214" s="65"/>
      <c r="H214" s="65"/>
      <c r="I214" s="65"/>
      <c r="J214" s="65"/>
    </row>
    <row r="215" spans="1:10">
      <c r="A215" s="65"/>
      <c r="B215" s="65"/>
      <c r="C215" s="65"/>
      <c r="D215" s="65"/>
      <c r="E215" s="65"/>
      <c r="F215" s="65"/>
      <c r="G215" s="65"/>
      <c r="H215" s="65"/>
      <c r="I215" s="65"/>
      <c r="J215" s="65"/>
    </row>
    <row r="216" spans="1:10">
      <c r="A216" s="65"/>
      <c r="B216" s="65"/>
      <c r="C216" s="65"/>
      <c r="D216" s="65"/>
      <c r="E216" s="65"/>
      <c r="F216" s="65"/>
      <c r="G216" s="65"/>
      <c r="H216" s="65"/>
      <c r="I216" s="65"/>
      <c r="J216" s="65"/>
    </row>
    <row r="217" spans="1:10">
      <c r="A217" s="65"/>
      <c r="B217" s="65"/>
      <c r="C217" s="65"/>
      <c r="D217" s="65"/>
      <c r="E217" s="65"/>
      <c r="F217" s="65"/>
      <c r="G217" s="65"/>
      <c r="H217" s="65"/>
      <c r="I217" s="65"/>
      <c r="J217" s="65"/>
    </row>
    <row r="218" spans="1:10">
      <c r="A218" s="65"/>
      <c r="B218" s="65"/>
      <c r="C218" s="65"/>
      <c r="D218" s="65"/>
      <c r="E218" s="65"/>
      <c r="F218" s="65"/>
      <c r="G218" s="65"/>
      <c r="H218" s="65"/>
      <c r="I218" s="65"/>
      <c r="J218" s="65"/>
    </row>
    <row r="219" spans="1:10">
      <c r="A219" s="65"/>
      <c r="B219" s="65"/>
      <c r="C219" s="65"/>
      <c r="D219" s="65"/>
      <c r="E219" s="65"/>
      <c r="F219" s="65"/>
      <c r="G219" s="65"/>
      <c r="H219" s="65"/>
      <c r="I219" s="65"/>
      <c r="J219" s="65"/>
    </row>
    <row r="220" spans="1:10">
      <c r="A220" s="65"/>
      <c r="B220" s="65"/>
      <c r="C220" s="65"/>
      <c r="D220" s="65"/>
      <c r="E220" s="65"/>
      <c r="F220" s="65"/>
      <c r="G220" s="65"/>
      <c r="H220" s="65"/>
      <c r="I220" s="65"/>
      <c r="J220" s="65"/>
    </row>
    <row r="221" spans="1:10">
      <c r="A221" s="65"/>
      <c r="B221" s="65"/>
      <c r="C221" s="65"/>
      <c r="D221" s="65"/>
      <c r="E221" s="65"/>
      <c r="F221" s="65"/>
      <c r="G221" s="65"/>
      <c r="H221" s="65"/>
      <c r="I221" s="65"/>
      <c r="J221" s="65"/>
    </row>
    <row r="222" spans="1:10">
      <c r="A222" s="65"/>
      <c r="B222" s="65"/>
      <c r="C222" s="65"/>
      <c r="D222" s="65"/>
      <c r="E222" s="65"/>
      <c r="F222" s="65"/>
      <c r="G222" s="65"/>
      <c r="H222" s="65"/>
      <c r="I222" s="65"/>
      <c r="J222" s="65"/>
    </row>
    <row r="223" spans="1:10">
      <c r="A223" s="65"/>
      <c r="B223" s="65"/>
      <c r="C223" s="65"/>
      <c r="D223" s="65"/>
      <c r="E223" s="65"/>
      <c r="F223" s="65"/>
      <c r="G223" s="65"/>
      <c r="H223" s="65"/>
      <c r="I223" s="65"/>
      <c r="J223" s="65"/>
    </row>
    <row r="224" spans="1:10">
      <c r="A224" s="65"/>
      <c r="B224" s="65"/>
      <c r="C224" s="65"/>
      <c r="D224" s="65"/>
      <c r="E224" s="65"/>
      <c r="F224" s="65"/>
      <c r="G224" s="65"/>
      <c r="H224" s="65"/>
      <c r="I224" s="65"/>
      <c r="J224" s="65"/>
    </row>
    <row r="225" spans="1:10">
      <c r="A225" s="65"/>
      <c r="B225" s="65"/>
      <c r="C225" s="65"/>
      <c r="D225" s="65"/>
      <c r="E225" s="65"/>
      <c r="F225" s="65"/>
      <c r="G225" s="65"/>
      <c r="H225" s="65"/>
      <c r="I225" s="65"/>
      <c r="J225" s="65"/>
    </row>
    <row r="226" spans="1:10">
      <c r="A226" s="65"/>
      <c r="B226" s="65"/>
      <c r="C226" s="65"/>
      <c r="D226" s="65"/>
      <c r="E226" s="65"/>
      <c r="F226" s="65"/>
      <c r="G226" s="65"/>
      <c r="H226" s="65"/>
      <c r="I226" s="65"/>
      <c r="J226" s="65"/>
    </row>
    <row r="227" spans="1:10">
      <c r="A227" s="65"/>
      <c r="B227" s="65"/>
      <c r="C227" s="65"/>
      <c r="D227" s="65"/>
      <c r="E227" s="65"/>
      <c r="F227" s="65"/>
      <c r="G227" s="65"/>
      <c r="H227" s="65"/>
      <c r="I227" s="65"/>
      <c r="J227" s="65"/>
    </row>
    <row r="228" spans="1:10">
      <c r="A228" s="65"/>
      <c r="B228" s="65"/>
      <c r="C228" s="65"/>
      <c r="D228" s="65"/>
      <c r="E228" s="65"/>
      <c r="F228" s="65"/>
      <c r="G228" s="65"/>
      <c r="H228" s="65"/>
      <c r="I228" s="65"/>
      <c r="J228" s="65"/>
    </row>
    <row r="229" spans="1:10">
      <c r="A229" s="65"/>
      <c r="B229" s="65"/>
      <c r="C229" s="65"/>
      <c r="D229" s="65"/>
      <c r="E229" s="65"/>
      <c r="F229" s="65"/>
      <c r="G229" s="65"/>
      <c r="H229" s="65"/>
      <c r="I229" s="65"/>
      <c r="J229" s="65"/>
    </row>
    <row r="230" spans="1:10">
      <c r="A230" s="65"/>
      <c r="B230" s="65"/>
      <c r="C230" s="65"/>
      <c r="D230" s="65"/>
      <c r="E230" s="65"/>
      <c r="F230" s="65"/>
      <c r="G230" s="65"/>
      <c r="H230" s="65"/>
      <c r="I230" s="65"/>
      <c r="J230" s="65"/>
    </row>
    <row r="231" spans="1:10">
      <c r="A231" s="65"/>
      <c r="B231" s="65"/>
      <c r="C231" s="65"/>
      <c r="D231" s="65"/>
      <c r="E231" s="65"/>
      <c r="F231" s="65"/>
      <c r="G231" s="65"/>
      <c r="H231" s="65"/>
      <c r="I231" s="65"/>
      <c r="J231" s="65"/>
    </row>
    <row r="232" spans="1:10">
      <c r="A232" s="65"/>
      <c r="B232" s="65"/>
      <c r="C232" s="65"/>
      <c r="D232" s="65"/>
      <c r="E232" s="65"/>
      <c r="F232" s="65"/>
      <c r="G232" s="65"/>
      <c r="H232" s="65"/>
      <c r="I232" s="65"/>
      <c r="J232" s="65"/>
    </row>
    <row r="233" spans="1:10">
      <c r="A233" s="65"/>
      <c r="B233" s="65"/>
      <c r="C233" s="65"/>
      <c r="D233" s="65"/>
      <c r="E233" s="65"/>
      <c r="F233" s="65"/>
      <c r="G233" s="65"/>
      <c r="H233" s="65"/>
      <c r="I233" s="65"/>
      <c r="J233" s="65"/>
    </row>
    <row r="234" spans="1:10">
      <c r="A234" s="65"/>
      <c r="B234" s="65"/>
      <c r="C234" s="65"/>
      <c r="D234" s="65"/>
      <c r="E234" s="65"/>
      <c r="F234" s="65"/>
      <c r="G234" s="65"/>
      <c r="H234" s="65"/>
      <c r="I234" s="65"/>
      <c r="J234" s="65"/>
    </row>
    <row r="235" spans="1:10">
      <c r="A235" s="65"/>
      <c r="B235" s="65"/>
      <c r="C235" s="65"/>
      <c r="D235" s="65"/>
      <c r="E235" s="65"/>
      <c r="F235" s="65"/>
      <c r="G235" s="65"/>
      <c r="H235" s="65"/>
      <c r="I235" s="65"/>
      <c r="J235" s="65"/>
    </row>
    <row r="236" spans="1:10">
      <c r="A236" s="65"/>
      <c r="B236" s="65"/>
      <c r="C236" s="65"/>
      <c r="D236" s="65"/>
      <c r="E236" s="65"/>
      <c r="F236" s="65"/>
      <c r="G236" s="65"/>
      <c r="H236" s="65"/>
      <c r="I236" s="65"/>
      <c r="J236" s="65"/>
    </row>
    <row r="237" spans="1:10">
      <c r="A237" s="65"/>
      <c r="B237" s="65"/>
      <c r="C237" s="65"/>
      <c r="D237" s="65"/>
      <c r="E237" s="65"/>
      <c r="F237" s="65"/>
      <c r="G237" s="65"/>
      <c r="H237" s="65"/>
      <c r="I237" s="65"/>
      <c r="J237" s="65"/>
    </row>
    <row r="238" spans="1:10">
      <c r="A238" s="65"/>
      <c r="B238" s="65"/>
      <c r="C238" s="65"/>
      <c r="D238" s="65"/>
      <c r="E238" s="65"/>
      <c r="F238" s="65"/>
      <c r="G238" s="65"/>
      <c r="H238" s="65"/>
      <c r="I238" s="65"/>
      <c r="J238" s="65"/>
    </row>
    <row r="239" spans="1:10">
      <c r="A239" s="65"/>
      <c r="B239" s="65"/>
      <c r="C239" s="65"/>
      <c r="D239" s="65"/>
      <c r="E239" s="65"/>
      <c r="F239" s="65"/>
      <c r="G239" s="65"/>
      <c r="H239" s="65"/>
      <c r="I239" s="65"/>
      <c r="J239" s="65"/>
    </row>
    <row r="240" spans="1:10">
      <c r="A240" s="65"/>
      <c r="B240" s="65"/>
      <c r="C240" s="65"/>
      <c r="D240" s="65"/>
      <c r="E240" s="65"/>
      <c r="F240" s="65"/>
      <c r="G240" s="65"/>
      <c r="H240" s="65"/>
      <c r="I240" s="65"/>
      <c r="J240" s="65"/>
    </row>
    <row r="241" spans="1:10">
      <c r="A241" s="65"/>
      <c r="B241" s="65"/>
      <c r="C241" s="65"/>
      <c r="D241" s="65"/>
      <c r="E241" s="65"/>
      <c r="F241" s="65"/>
      <c r="G241" s="65"/>
      <c r="H241" s="65"/>
      <c r="I241" s="65"/>
      <c r="J241" s="65"/>
    </row>
    <row r="242" spans="1:10">
      <c r="A242" s="65"/>
      <c r="B242" s="65"/>
      <c r="C242" s="65"/>
      <c r="D242" s="65"/>
      <c r="E242" s="65"/>
      <c r="F242" s="65"/>
      <c r="G242" s="65"/>
      <c r="H242" s="65"/>
      <c r="I242" s="65"/>
      <c r="J242" s="65"/>
    </row>
    <row r="243" spans="1:10">
      <c r="A243" s="65"/>
      <c r="B243" s="65"/>
      <c r="C243" s="65"/>
      <c r="D243" s="65"/>
      <c r="E243" s="65"/>
      <c r="F243" s="65"/>
      <c r="G243" s="65"/>
      <c r="H243" s="65"/>
      <c r="I243" s="65"/>
      <c r="J243" s="65"/>
    </row>
    <row r="244" spans="1:10">
      <c r="A244" s="65"/>
      <c r="B244" s="65"/>
      <c r="C244" s="65"/>
      <c r="D244" s="65"/>
      <c r="E244" s="65"/>
      <c r="F244" s="65"/>
      <c r="G244" s="65"/>
      <c r="H244" s="65"/>
      <c r="I244" s="65"/>
      <c r="J244" s="65"/>
    </row>
    <row r="245" spans="1:10">
      <c r="A245" s="65"/>
      <c r="B245" s="65"/>
      <c r="C245" s="65"/>
      <c r="D245" s="65"/>
      <c r="E245" s="65"/>
      <c r="F245" s="65"/>
      <c r="G245" s="65"/>
      <c r="H245" s="65"/>
      <c r="I245" s="65"/>
      <c r="J245" s="65"/>
    </row>
    <row r="246" spans="1:10">
      <c r="A246" s="65"/>
      <c r="B246" s="65"/>
      <c r="C246" s="65"/>
      <c r="D246" s="65"/>
      <c r="E246" s="65"/>
      <c r="F246" s="65"/>
      <c r="G246" s="65"/>
      <c r="H246" s="65"/>
      <c r="I246" s="65"/>
      <c r="J246" s="65"/>
    </row>
    <row r="247" spans="1:10">
      <c r="A247" s="65"/>
      <c r="B247" s="65"/>
      <c r="C247" s="65"/>
      <c r="D247" s="65"/>
      <c r="E247" s="65"/>
      <c r="F247" s="65"/>
      <c r="G247" s="65"/>
      <c r="H247" s="65"/>
      <c r="I247" s="65"/>
      <c r="J247" s="65"/>
    </row>
    <row r="248" spans="1:10">
      <c r="A248" s="65"/>
      <c r="B248" s="65"/>
      <c r="C248" s="65"/>
      <c r="D248" s="65"/>
      <c r="E248" s="65"/>
      <c r="F248" s="65"/>
      <c r="G248" s="65"/>
      <c r="H248" s="65"/>
      <c r="I248" s="65"/>
      <c r="J248" s="65"/>
    </row>
    <row r="249" spans="1:10">
      <c r="A249" s="65"/>
      <c r="B249" s="65"/>
      <c r="C249" s="65"/>
      <c r="D249" s="65"/>
      <c r="E249" s="65"/>
      <c r="F249" s="65"/>
      <c r="G249" s="65"/>
      <c r="H249" s="65"/>
      <c r="I249" s="65"/>
      <c r="J249" s="65"/>
    </row>
    <row r="250" spans="1:10">
      <c r="A250" s="65"/>
      <c r="B250" s="65"/>
      <c r="C250" s="65"/>
      <c r="D250" s="65"/>
      <c r="E250" s="65"/>
      <c r="F250" s="65"/>
      <c r="G250" s="65"/>
      <c r="H250" s="65"/>
      <c r="I250" s="65"/>
      <c r="J250" s="65"/>
    </row>
    <row r="251" spans="1:10">
      <c r="A251" s="65"/>
      <c r="B251" s="65"/>
      <c r="C251" s="65"/>
      <c r="D251" s="65"/>
      <c r="E251" s="65"/>
      <c r="F251" s="65"/>
      <c r="G251" s="65"/>
      <c r="H251" s="65"/>
      <c r="I251" s="65"/>
      <c r="J251" s="65"/>
    </row>
    <row r="252" spans="1:10">
      <c r="A252" s="65"/>
      <c r="B252" s="65"/>
      <c r="C252" s="65"/>
      <c r="D252" s="65"/>
      <c r="E252" s="65"/>
      <c r="F252" s="65"/>
      <c r="G252" s="65"/>
      <c r="H252" s="65"/>
      <c r="I252" s="65"/>
      <c r="J252" s="65"/>
    </row>
    <row r="253" spans="1:10">
      <c r="A253" s="65"/>
      <c r="B253" s="65"/>
      <c r="C253" s="65"/>
      <c r="D253" s="65"/>
      <c r="E253" s="65"/>
      <c r="F253" s="65"/>
      <c r="G253" s="65"/>
      <c r="H253" s="65"/>
      <c r="I253" s="65"/>
      <c r="J253" s="65"/>
    </row>
    <row r="254" spans="1:10">
      <c r="A254" s="65"/>
      <c r="B254" s="65"/>
      <c r="C254" s="65"/>
      <c r="D254" s="65"/>
      <c r="E254" s="65"/>
      <c r="F254" s="65"/>
      <c r="G254" s="65"/>
      <c r="H254" s="65"/>
      <c r="I254" s="65"/>
      <c r="J254" s="65"/>
    </row>
    <row r="255" spans="1:10">
      <c r="A255" s="65"/>
      <c r="B255" s="65"/>
      <c r="C255" s="65"/>
      <c r="D255" s="65"/>
      <c r="E255" s="65"/>
      <c r="F255" s="65"/>
      <c r="G255" s="65"/>
      <c r="H255" s="65"/>
      <c r="I255" s="65"/>
      <c r="J255" s="65"/>
    </row>
    <row r="256" spans="1:10">
      <c r="A256" s="65"/>
      <c r="B256" s="65"/>
      <c r="C256" s="65"/>
      <c r="D256" s="65"/>
      <c r="E256" s="65"/>
      <c r="F256" s="65"/>
      <c r="G256" s="65"/>
      <c r="H256" s="65"/>
      <c r="I256" s="65"/>
      <c r="J256" s="65"/>
    </row>
    <row r="257" spans="1:10">
      <c r="A257" s="65"/>
      <c r="B257" s="65"/>
      <c r="C257" s="65"/>
      <c r="D257" s="65"/>
      <c r="E257" s="65"/>
      <c r="F257" s="65"/>
      <c r="G257" s="65"/>
      <c r="H257" s="65"/>
      <c r="I257" s="65"/>
      <c r="J257" s="65"/>
    </row>
    <row r="258" spans="1:10">
      <c r="A258" s="65"/>
      <c r="B258" s="65"/>
      <c r="C258" s="65"/>
      <c r="D258" s="65"/>
      <c r="E258" s="65"/>
      <c r="F258" s="65"/>
      <c r="G258" s="65"/>
      <c r="H258" s="65"/>
      <c r="I258" s="65"/>
      <c r="J258" s="65"/>
    </row>
    <row r="259" spans="1:10">
      <c r="A259" s="65"/>
      <c r="B259" s="65"/>
      <c r="C259" s="65"/>
      <c r="D259" s="65"/>
      <c r="E259" s="65"/>
      <c r="F259" s="65"/>
      <c r="G259" s="65"/>
      <c r="H259" s="65"/>
      <c r="I259" s="65"/>
      <c r="J259" s="65"/>
    </row>
    <row r="260" spans="1:10">
      <c r="A260" s="65"/>
      <c r="B260" s="65"/>
      <c r="C260" s="65"/>
      <c r="D260" s="65"/>
      <c r="E260" s="65"/>
      <c r="F260" s="65"/>
      <c r="G260" s="65"/>
      <c r="H260" s="65"/>
      <c r="I260" s="65"/>
      <c r="J260" s="65"/>
    </row>
    <row r="261" spans="1:10">
      <c r="A261" s="65"/>
      <c r="B261" s="65"/>
      <c r="C261" s="65"/>
      <c r="D261" s="65"/>
      <c r="E261" s="65"/>
      <c r="F261" s="65"/>
      <c r="G261" s="65"/>
      <c r="H261" s="65"/>
      <c r="I261" s="65"/>
      <c r="J261" s="65"/>
    </row>
    <row r="262" spans="1:10">
      <c r="A262" s="65"/>
      <c r="B262" s="65"/>
      <c r="C262" s="65"/>
      <c r="D262" s="65"/>
      <c r="E262" s="65"/>
      <c r="F262" s="65"/>
      <c r="G262" s="65"/>
      <c r="H262" s="65"/>
      <c r="I262" s="65"/>
      <c r="J262" s="65"/>
    </row>
    <row r="263" spans="1:10">
      <c r="A263" s="65"/>
      <c r="B263" s="65"/>
      <c r="C263" s="65"/>
      <c r="D263" s="65"/>
      <c r="E263" s="65"/>
      <c r="F263" s="65"/>
      <c r="G263" s="65"/>
      <c r="H263" s="65"/>
      <c r="I263" s="65"/>
      <c r="J263" s="65"/>
    </row>
    <row r="264" spans="1:10">
      <c r="A264" s="65"/>
      <c r="B264" s="65"/>
      <c r="C264" s="65"/>
      <c r="D264" s="65"/>
      <c r="E264" s="65"/>
      <c r="F264" s="65"/>
      <c r="G264" s="65"/>
      <c r="H264" s="65"/>
      <c r="I264" s="65"/>
      <c r="J264" s="65"/>
    </row>
    <row r="265" spans="1:10">
      <c r="A265" s="65"/>
      <c r="B265" s="65"/>
      <c r="C265" s="65"/>
      <c r="D265" s="65"/>
      <c r="E265" s="65"/>
      <c r="F265" s="65"/>
      <c r="G265" s="65"/>
      <c r="H265" s="65"/>
      <c r="I265" s="65"/>
      <c r="J265" s="65"/>
    </row>
    <row r="266" spans="1:10">
      <c r="A266" s="65"/>
      <c r="B266" s="65"/>
      <c r="C266" s="65"/>
      <c r="D266" s="65"/>
      <c r="E266" s="65"/>
      <c r="F266" s="65"/>
      <c r="G266" s="65"/>
      <c r="H266" s="65"/>
      <c r="I266" s="65"/>
      <c r="J266" s="65"/>
    </row>
    <row r="267" spans="1:10">
      <c r="A267" s="65"/>
      <c r="B267" s="65"/>
      <c r="C267" s="65"/>
      <c r="D267" s="65"/>
      <c r="E267" s="65"/>
      <c r="F267" s="65"/>
      <c r="G267" s="65"/>
      <c r="H267" s="65"/>
      <c r="I267" s="65"/>
      <c r="J267" s="65"/>
    </row>
    <row r="268" spans="1:10">
      <c r="A268" s="65"/>
      <c r="B268" s="65"/>
      <c r="C268" s="65"/>
      <c r="D268" s="65"/>
      <c r="E268" s="65"/>
      <c r="F268" s="65"/>
      <c r="G268" s="65"/>
      <c r="H268" s="65"/>
      <c r="I268" s="65"/>
      <c r="J268" s="65"/>
    </row>
    <row r="269" spans="1:10">
      <c r="A269" s="65"/>
      <c r="B269" s="65"/>
      <c r="C269" s="65"/>
      <c r="D269" s="65"/>
      <c r="E269" s="65"/>
      <c r="F269" s="65"/>
      <c r="G269" s="65"/>
      <c r="H269" s="65"/>
      <c r="I269" s="65"/>
      <c r="J269" s="65"/>
    </row>
    <row r="270" spans="1:10">
      <c r="A270" s="65"/>
      <c r="B270" s="65"/>
      <c r="C270" s="65"/>
      <c r="D270" s="65"/>
      <c r="E270" s="65"/>
      <c r="F270" s="65"/>
      <c r="G270" s="65"/>
      <c r="H270" s="65"/>
      <c r="I270" s="65"/>
      <c r="J270" s="65"/>
    </row>
    <row r="271" spans="1:10">
      <c r="A271" s="65"/>
      <c r="B271" s="65"/>
      <c r="C271" s="65"/>
      <c r="D271" s="65"/>
      <c r="E271" s="65"/>
      <c r="F271" s="65"/>
      <c r="G271" s="65"/>
      <c r="H271" s="65"/>
      <c r="I271" s="65"/>
      <c r="J271" s="65"/>
    </row>
    <row r="272" spans="1:10">
      <c r="A272" s="65"/>
      <c r="B272" s="65"/>
      <c r="C272" s="65"/>
      <c r="D272" s="65"/>
      <c r="E272" s="65"/>
      <c r="F272" s="65"/>
      <c r="G272" s="65"/>
      <c r="H272" s="65"/>
      <c r="I272" s="65"/>
      <c r="J272" s="65"/>
    </row>
    <row r="273" spans="1:10">
      <c r="A273" s="65"/>
      <c r="B273" s="65"/>
      <c r="C273" s="65"/>
      <c r="D273" s="65"/>
      <c r="E273" s="65"/>
      <c r="F273" s="65"/>
      <c r="G273" s="65"/>
      <c r="H273" s="65"/>
      <c r="I273" s="65"/>
      <c r="J273" s="65"/>
    </row>
    <row r="274" spans="1:10">
      <c r="A274" s="65"/>
      <c r="B274" s="65"/>
      <c r="C274" s="65"/>
      <c r="D274" s="65"/>
      <c r="E274" s="65"/>
      <c r="F274" s="65"/>
      <c r="G274" s="65"/>
      <c r="H274" s="65"/>
      <c r="I274" s="65"/>
      <c r="J274" s="65"/>
    </row>
    <row r="275" spans="1:10">
      <c r="A275" s="65"/>
      <c r="B275" s="65"/>
      <c r="C275" s="65"/>
      <c r="D275" s="65"/>
      <c r="E275" s="65"/>
      <c r="F275" s="65"/>
      <c r="G275" s="65"/>
      <c r="H275" s="65"/>
      <c r="I275" s="65"/>
      <c r="J275" s="65"/>
    </row>
    <row r="276" spans="1:10">
      <c r="A276" s="65"/>
      <c r="B276" s="65"/>
      <c r="C276" s="65"/>
      <c r="D276" s="65"/>
      <c r="E276" s="65"/>
      <c r="F276" s="65"/>
      <c r="G276" s="65"/>
      <c r="H276" s="65"/>
      <c r="I276" s="65"/>
      <c r="J276" s="65"/>
    </row>
    <row r="277" spans="1:10">
      <c r="A277" s="65"/>
      <c r="B277" s="65"/>
      <c r="C277" s="65"/>
      <c r="D277" s="65"/>
      <c r="E277" s="65"/>
      <c r="F277" s="65"/>
      <c r="G277" s="65"/>
      <c r="H277" s="65"/>
      <c r="I277" s="65"/>
      <c r="J277" s="65"/>
    </row>
    <row r="278" spans="1:10">
      <c r="A278" s="65"/>
      <c r="B278" s="65"/>
      <c r="C278" s="65"/>
      <c r="D278" s="65"/>
      <c r="E278" s="65"/>
      <c r="F278" s="65"/>
      <c r="G278" s="65"/>
      <c r="H278" s="65"/>
      <c r="I278" s="65"/>
      <c r="J278" s="65"/>
    </row>
    <row r="279" spans="1:10">
      <c r="A279" s="65"/>
      <c r="B279" s="65"/>
      <c r="C279" s="65"/>
      <c r="D279" s="65"/>
      <c r="E279" s="65"/>
      <c r="F279" s="65"/>
      <c r="G279" s="65"/>
      <c r="H279" s="65"/>
      <c r="I279" s="65"/>
      <c r="J279" s="65"/>
    </row>
    <row r="280" spans="1:10">
      <c r="A280" s="65"/>
      <c r="B280" s="65"/>
      <c r="C280" s="65"/>
      <c r="D280" s="65"/>
      <c r="E280" s="65"/>
      <c r="F280" s="65"/>
      <c r="G280" s="65"/>
      <c r="H280" s="65"/>
      <c r="I280" s="65"/>
      <c r="J280" s="65"/>
    </row>
    <row r="281" spans="1:10">
      <c r="A281" s="65"/>
      <c r="B281" s="65"/>
      <c r="C281" s="65"/>
      <c r="D281" s="65"/>
      <c r="E281" s="65"/>
      <c r="F281" s="65"/>
      <c r="G281" s="65"/>
      <c r="H281" s="65"/>
      <c r="I281" s="65"/>
      <c r="J281" s="65"/>
    </row>
    <row r="282" spans="1:10">
      <c r="A282" s="65"/>
      <c r="B282" s="65"/>
      <c r="C282" s="65"/>
      <c r="D282" s="65"/>
      <c r="E282" s="65"/>
      <c r="F282" s="65"/>
      <c r="G282" s="65"/>
      <c r="H282" s="65"/>
      <c r="I282" s="65"/>
      <c r="J282" s="65"/>
    </row>
    <row r="283" spans="1:10">
      <c r="A283" s="65"/>
      <c r="B283" s="65"/>
      <c r="C283" s="65"/>
      <c r="D283" s="65"/>
      <c r="E283" s="65"/>
      <c r="F283" s="65"/>
      <c r="G283" s="65"/>
      <c r="H283" s="65"/>
      <c r="I283" s="65"/>
      <c r="J283" s="65"/>
    </row>
    <row r="284" spans="1:10">
      <c r="A284" s="65"/>
      <c r="B284" s="65"/>
      <c r="C284" s="65"/>
      <c r="D284" s="65"/>
      <c r="E284" s="65"/>
      <c r="F284" s="65"/>
      <c r="G284" s="65"/>
      <c r="H284" s="65"/>
      <c r="I284" s="65"/>
      <c r="J284" s="65"/>
    </row>
    <row r="285" spans="1:10">
      <c r="A285" s="65"/>
      <c r="B285" s="65"/>
      <c r="C285" s="65"/>
      <c r="D285" s="65"/>
      <c r="E285" s="65"/>
      <c r="F285" s="65"/>
      <c r="G285" s="65"/>
      <c r="H285" s="65"/>
      <c r="I285" s="65"/>
      <c r="J285" s="65"/>
    </row>
    <row r="286" spans="1:10">
      <c r="A286" s="65"/>
      <c r="B286" s="65"/>
      <c r="C286" s="65"/>
      <c r="D286" s="65"/>
      <c r="E286" s="65"/>
      <c r="F286" s="65"/>
      <c r="G286" s="65"/>
      <c r="H286" s="65"/>
      <c r="I286" s="65"/>
      <c r="J286" s="65"/>
    </row>
    <row r="287" spans="1:10">
      <c r="A287" s="65"/>
      <c r="B287" s="65"/>
      <c r="C287" s="65"/>
      <c r="D287" s="65"/>
      <c r="E287" s="65"/>
      <c r="F287" s="65"/>
      <c r="G287" s="65"/>
      <c r="H287" s="65"/>
      <c r="I287" s="65"/>
      <c r="J287" s="65"/>
    </row>
    <row r="288" spans="1:10">
      <c r="A288" s="65"/>
      <c r="B288" s="65"/>
      <c r="C288" s="65"/>
      <c r="D288" s="65"/>
      <c r="E288" s="65"/>
      <c r="F288" s="65"/>
      <c r="G288" s="65"/>
      <c r="H288" s="65"/>
      <c r="I288" s="65"/>
      <c r="J288" s="65"/>
    </row>
    <row r="289" spans="1:10">
      <c r="A289" s="65"/>
      <c r="B289" s="65"/>
      <c r="C289" s="65"/>
      <c r="D289" s="65"/>
      <c r="E289" s="65"/>
      <c r="F289" s="65"/>
      <c r="G289" s="65"/>
      <c r="H289" s="65"/>
      <c r="I289" s="65"/>
      <c r="J289" s="65"/>
    </row>
    <row r="290" spans="1:10">
      <c r="A290" s="65"/>
      <c r="B290" s="65"/>
      <c r="C290" s="65"/>
      <c r="D290" s="65"/>
      <c r="E290" s="65"/>
      <c r="F290" s="65"/>
      <c r="G290" s="65"/>
      <c r="H290" s="65"/>
      <c r="I290" s="65"/>
      <c r="J290" s="65"/>
    </row>
    <row r="291" spans="1:10">
      <c r="A291" s="65"/>
      <c r="B291" s="65"/>
      <c r="C291" s="65"/>
      <c r="D291" s="65"/>
      <c r="E291" s="65"/>
      <c r="F291" s="65"/>
      <c r="G291" s="65"/>
      <c r="H291" s="65"/>
      <c r="I291" s="65"/>
      <c r="J291" s="65"/>
    </row>
    <row r="292" spans="1:10">
      <c r="A292" s="65"/>
      <c r="B292" s="65"/>
      <c r="C292" s="65"/>
      <c r="D292" s="65"/>
      <c r="E292" s="65"/>
      <c r="F292" s="65"/>
      <c r="G292" s="65"/>
      <c r="H292" s="65"/>
      <c r="I292" s="65"/>
      <c r="J292" s="65"/>
    </row>
    <row r="293" spans="1:10">
      <c r="A293" s="65"/>
      <c r="B293" s="65"/>
      <c r="C293" s="65"/>
      <c r="D293" s="65"/>
      <c r="E293" s="65"/>
      <c r="F293" s="65"/>
      <c r="G293" s="65"/>
      <c r="H293" s="65"/>
      <c r="I293" s="65"/>
      <c r="J293" s="65"/>
    </row>
    <row r="294" spans="1:10">
      <c r="A294" s="65"/>
      <c r="B294" s="65"/>
      <c r="C294" s="65"/>
      <c r="D294" s="65"/>
      <c r="E294" s="65"/>
      <c r="F294" s="65"/>
      <c r="G294" s="65"/>
      <c r="H294" s="65"/>
      <c r="I294" s="65"/>
      <c r="J294" s="65"/>
    </row>
    <row r="295" spans="1:10">
      <c r="A295" s="65"/>
      <c r="B295" s="65"/>
      <c r="C295" s="65"/>
      <c r="D295" s="65"/>
      <c r="E295" s="65"/>
      <c r="F295" s="65"/>
      <c r="G295" s="65"/>
      <c r="H295" s="65"/>
      <c r="I295" s="65"/>
      <c r="J295" s="65"/>
    </row>
    <row r="296" spans="1:10">
      <c r="A296" s="65"/>
      <c r="B296" s="65"/>
      <c r="C296" s="65"/>
      <c r="D296" s="65"/>
      <c r="E296" s="65"/>
      <c r="F296" s="65"/>
      <c r="G296" s="65"/>
      <c r="H296" s="65"/>
      <c r="I296" s="65"/>
      <c r="J296" s="65"/>
    </row>
    <row r="297" spans="1:10">
      <c r="A297" s="65"/>
      <c r="B297" s="65"/>
      <c r="C297" s="65"/>
      <c r="D297" s="65"/>
      <c r="E297" s="65"/>
      <c r="F297" s="65"/>
      <c r="G297" s="65"/>
      <c r="H297" s="65"/>
      <c r="I297" s="65"/>
      <c r="J297" s="65"/>
    </row>
    <row r="298" spans="1:10">
      <c r="A298" s="65"/>
      <c r="B298" s="65"/>
      <c r="C298" s="65"/>
      <c r="D298" s="65"/>
      <c r="E298" s="65"/>
      <c r="F298" s="65"/>
      <c r="G298" s="65"/>
      <c r="H298" s="65"/>
      <c r="I298" s="65"/>
      <c r="J298" s="65"/>
    </row>
    <row r="299" spans="1:10">
      <c r="A299" s="65"/>
      <c r="B299" s="65"/>
      <c r="C299" s="65"/>
      <c r="D299" s="65"/>
      <c r="E299" s="65"/>
      <c r="F299" s="65"/>
      <c r="G299" s="65"/>
      <c r="H299" s="65"/>
      <c r="I299" s="65"/>
      <c r="J299" s="65"/>
    </row>
    <row r="300" spans="1:10">
      <c r="A300" s="65"/>
      <c r="B300" s="65"/>
      <c r="C300" s="65"/>
      <c r="D300" s="65"/>
      <c r="E300" s="65"/>
      <c r="F300" s="65"/>
      <c r="G300" s="65"/>
      <c r="H300" s="65"/>
      <c r="I300" s="65"/>
      <c r="J300" s="65"/>
    </row>
    <row r="301" spans="1:10">
      <c r="A301" s="65"/>
      <c r="B301" s="65"/>
      <c r="C301" s="65"/>
      <c r="D301" s="65"/>
      <c r="E301" s="65"/>
      <c r="F301" s="65"/>
      <c r="G301" s="65"/>
      <c r="H301" s="65"/>
      <c r="I301" s="65"/>
      <c r="J301" s="65"/>
    </row>
    <row r="302" spans="1:10">
      <c r="A302" s="65"/>
      <c r="B302" s="65"/>
      <c r="C302" s="65"/>
      <c r="D302" s="65"/>
      <c r="E302" s="65"/>
      <c r="F302" s="65"/>
      <c r="G302" s="65"/>
      <c r="H302" s="65"/>
      <c r="I302" s="65"/>
      <c r="J302" s="65"/>
    </row>
    <row r="303" spans="1:10">
      <c r="A303" s="65"/>
      <c r="B303" s="65"/>
      <c r="C303" s="65"/>
      <c r="D303" s="65"/>
      <c r="E303" s="65"/>
      <c r="F303" s="65"/>
      <c r="G303" s="65"/>
      <c r="H303" s="65"/>
      <c r="I303" s="65"/>
      <c r="J303" s="65"/>
    </row>
    <row r="304" spans="1:10">
      <c r="A304" s="65"/>
      <c r="B304" s="65"/>
      <c r="C304" s="65"/>
      <c r="D304" s="65"/>
      <c r="E304" s="65"/>
      <c r="F304" s="65"/>
      <c r="G304" s="65"/>
      <c r="H304" s="65"/>
      <c r="I304" s="65"/>
      <c r="J304" s="65"/>
    </row>
    <row r="305" spans="1:10">
      <c r="A305" s="65"/>
      <c r="B305" s="65"/>
      <c r="C305" s="65"/>
      <c r="D305" s="65"/>
      <c r="E305" s="65"/>
      <c r="F305" s="65"/>
      <c r="G305" s="65"/>
      <c r="H305" s="65"/>
      <c r="I305" s="65"/>
      <c r="J305" s="65"/>
    </row>
    <row r="306" spans="1:10">
      <c r="A306" s="65"/>
      <c r="B306" s="65"/>
      <c r="C306" s="65"/>
      <c r="D306" s="65"/>
      <c r="E306" s="65"/>
      <c r="F306" s="65"/>
      <c r="G306" s="65"/>
      <c r="H306" s="65"/>
      <c r="I306" s="65"/>
      <c r="J306" s="65"/>
    </row>
    <row r="307" spans="1:10">
      <c r="A307" s="65"/>
      <c r="B307" s="65"/>
      <c r="C307" s="65"/>
      <c r="D307" s="65"/>
      <c r="E307" s="65"/>
      <c r="F307" s="65"/>
      <c r="G307" s="65"/>
      <c r="H307" s="65"/>
      <c r="I307" s="65"/>
      <c r="J307" s="65"/>
    </row>
    <row r="308" spans="1:10">
      <c r="A308" s="65"/>
      <c r="B308" s="65"/>
      <c r="C308" s="65"/>
      <c r="D308" s="65"/>
      <c r="E308" s="65"/>
      <c r="F308" s="65"/>
      <c r="G308" s="65"/>
      <c r="H308" s="65"/>
      <c r="I308" s="65"/>
      <c r="J308" s="65"/>
    </row>
    <row r="309" spans="1:10">
      <c r="A309" s="65"/>
      <c r="B309" s="65"/>
      <c r="C309" s="65"/>
      <c r="D309" s="65"/>
      <c r="E309" s="65"/>
      <c r="F309" s="65"/>
      <c r="G309" s="65"/>
      <c r="H309" s="65"/>
      <c r="I309" s="65"/>
      <c r="J309" s="65"/>
    </row>
    <row r="310" spans="1:10">
      <c r="A310" s="65"/>
      <c r="B310" s="65"/>
      <c r="C310" s="65"/>
      <c r="D310" s="65"/>
      <c r="E310" s="65"/>
      <c r="F310" s="65"/>
      <c r="G310" s="65"/>
      <c r="H310" s="65"/>
      <c r="I310" s="65"/>
      <c r="J310" s="65"/>
    </row>
    <row r="311" spans="1:10">
      <c r="A311" s="65"/>
      <c r="B311" s="65"/>
      <c r="C311" s="65"/>
      <c r="D311" s="65"/>
      <c r="E311" s="65"/>
      <c r="F311" s="65"/>
      <c r="G311" s="65"/>
      <c r="H311" s="65"/>
      <c r="I311" s="65"/>
      <c r="J311" s="65"/>
    </row>
    <row r="312" spans="1:10">
      <c r="A312" s="65"/>
      <c r="B312" s="65"/>
      <c r="C312" s="65"/>
      <c r="D312" s="65"/>
      <c r="E312" s="65"/>
      <c r="F312" s="65"/>
      <c r="G312" s="65"/>
      <c r="H312" s="65"/>
      <c r="I312" s="65"/>
      <c r="J312" s="65"/>
    </row>
    <row r="313" spans="1:10">
      <c r="A313" s="65"/>
      <c r="B313" s="65"/>
      <c r="C313" s="65"/>
      <c r="D313" s="65"/>
      <c r="E313" s="65"/>
      <c r="F313" s="65"/>
      <c r="G313" s="65"/>
      <c r="H313" s="65"/>
      <c r="I313" s="65"/>
      <c r="J313" s="65"/>
    </row>
    <row r="314" spans="1:10">
      <c r="A314" s="65"/>
      <c r="B314" s="65"/>
      <c r="C314" s="65"/>
      <c r="D314" s="65"/>
      <c r="E314" s="65"/>
      <c r="F314" s="65"/>
      <c r="G314" s="65"/>
      <c r="H314" s="65"/>
      <c r="I314" s="65"/>
      <c r="J314" s="65"/>
    </row>
    <row r="315" spans="1:10">
      <c r="A315" s="65"/>
      <c r="B315" s="65"/>
      <c r="C315" s="65"/>
      <c r="D315" s="65"/>
      <c r="E315" s="65"/>
      <c r="F315" s="65"/>
      <c r="G315" s="65"/>
      <c r="H315" s="65"/>
      <c r="I315" s="65"/>
      <c r="J315" s="65"/>
    </row>
    <row r="316" spans="1:10">
      <c r="A316" s="65"/>
      <c r="B316" s="65"/>
      <c r="C316" s="65"/>
      <c r="D316" s="65"/>
      <c r="E316" s="65"/>
      <c r="F316" s="65"/>
      <c r="G316" s="65"/>
      <c r="H316" s="65"/>
      <c r="I316" s="65"/>
      <c r="J316" s="65"/>
    </row>
    <row r="317" spans="1:10">
      <c r="A317" s="65"/>
      <c r="B317" s="65"/>
      <c r="C317" s="65"/>
      <c r="D317" s="65"/>
      <c r="E317" s="65"/>
      <c r="F317" s="65"/>
      <c r="G317" s="65"/>
      <c r="H317" s="65"/>
      <c r="I317" s="65"/>
      <c r="J317" s="65"/>
    </row>
    <row r="318" spans="1:10">
      <c r="A318" s="65"/>
      <c r="B318" s="65"/>
      <c r="C318" s="65"/>
      <c r="D318" s="65"/>
      <c r="E318" s="65"/>
      <c r="F318" s="65"/>
      <c r="G318" s="65"/>
      <c r="H318" s="65"/>
      <c r="I318" s="65"/>
      <c r="J318" s="65"/>
    </row>
    <row r="319" spans="1:10">
      <c r="A319" s="65"/>
      <c r="B319" s="65"/>
      <c r="C319" s="65"/>
      <c r="D319" s="65"/>
      <c r="E319" s="65"/>
      <c r="F319" s="65"/>
      <c r="G319" s="65"/>
      <c r="H319" s="65"/>
      <c r="I319" s="65"/>
      <c r="J319" s="65"/>
    </row>
    <row r="320" spans="1:10">
      <c r="A320" s="65"/>
      <c r="B320" s="65"/>
      <c r="C320" s="65"/>
      <c r="D320" s="65"/>
      <c r="E320" s="65"/>
      <c r="F320" s="65"/>
      <c r="G320" s="65"/>
      <c r="H320" s="65"/>
      <c r="I320" s="65"/>
      <c r="J320" s="65"/>
    </row>
    <row r="321" spans="1:10">
      <c r="A321" s="65"/>
      <c r="B321" s="65"/>
      <c r="C321" s="65"/>
      <c r="D321" s="65"/>
      <c r="E321" s="65"/>
      <c r="F321" s="65"/>
      <c r="G321" s="65"/>
      <c r="H321" s="65"/>
      <c r="I321" s="65"/>
      <c r="J321" s="65"/>
    </row>
    <row r="322" spans="1:10">
      <c r="A322" s="65"/>
      <c r="B322" s="65"/>
      <c r="C322" s="65"/>
      <c r="D322" s="65"/>
      <c r="E322" s="65"/>
      <c r="F322" s="65"/>
      <c r="G322" s="65"/>
      <c r="H322" s="65"/>
      <c r="I322" s="65"/>
      <c r="J322" s="65"/>
    </row>
    <row r="323" spans="1:10">
      <c r="A323" s="65"/>
      <c r="B323" s="65"/>
      <c r="C323" s="65"/>
      <c r="D323" s="65"/>
      <c r="E323" s="65"/>
      <c r="F323" s="65"/>
      <c r="G323" s="65"/>
      <c r="H323" s="65"/>
      <c r="I323" s="65"/>
      <c r="J323" s="65"/>
    </row>
    <row r="324" spans="1:10">
      <c r="A324" s="65"/>
      <c r="B324" s="65"/>
      <c r="C324" s="65"/>
      <c r="D324" s="65"/>
      <c r="E324" s="65"/>
      <c r="F324" s="65"/>
      <c r="G324" s="65"/>
      <c r="H324" s="65"/>
      <c r="I324" s="65"/>
      <c r="J324" s="65"/>
    </row>
    <row r="325" spans="1:10">
      <c r="A325" s="65"/>
      <c r="B325" s="65"/>
      <c r="C325" s="65"/>
      <c r="D325" s="65"/>
      <c r="E325" s="65"/>
      <c r="F325" s="65"/>
      <c r="G325" s="65"/>
      <c r="H325" s="65"/>
      <c r="I325" s="65"/>
      <c r="J325" s="65"/>
    </row>
    <row r="326" spans="1:10">
      <c r="A326" s="65"/>
      <c r="B326" s="65"/>
      <c r="C326" s="65"/>
      <c r="D326" s="65"/>
      <c r="E326" s="65"/>
      <c r="F326" s="65"/>
      <c r="G326" s="65"/>
      <c r="H326" s="65"/>
      <c r="I326" s="65"/>
      <c r="J326" s="65"/>
    </row>
    <row r="327" spans="1:10">
      <c r="A327" s="65"/>
      <c r="B327" s="65"/>
      <c r="C327" s="65"/>
      <c r="D327" s="65"/>
      <c r="E327" s="65"/>
      <c r="F327" s="65"/>
      <c r="G327" s="65"/>
      <c r="H327" s="65"/>
      <c r="I327" s="65"/>
      <c r="J327" s="65"/>
    </row>
    <row r="328" spans="1:10">
      <c r="A328" s="65"/>
      <c r="B328" s="65"/>
      <c r="C328" s="65"/>
      <c r="D328" s="65"/>
      <c r="E328" s="65"/>
      <c r="F328" s="65"/>
      <c r="G328" s="65"/>
      <c r="H328" s="65"/>
      <c r="I328" s="65"/>
      <c r="J328" s="65"/>
    </row>
    <row r="329" spans="1:10">
      <c r="A329" s="65"/>
      <c r="B329" s="65"/>
      <c r="C329" s="65"/>
      <c r="D329" s="65"/>
      <c r="E329" s="65"/>
      <c r="F329" s="65"/>
      <c r="G329" s="65"/>
      <c r="H329" s="65"/>
      <c r="I329" s="65"/>
      <c r="J329" s="65"/>
    </row>
    <row r="330" spans="1:10">
      <c r="A330" s="65"/>
      <c r="B330" s="65"/>
      <c r="C330" s="65"/>
      <c r="D330" s="65"/>
      <c r="E330" s="65"/>
      <c r="F330" s="65"/>
      <c r="G330" s="65"/>
      <c r="H330" s="65"/>
      <c r="I330" s="65"/>
      <c r="J330" s="65"/>
    </row>
    <row r="331" spans="1:10">
      <c r="A331" s="65"/>
      <c r="B331" s="65"/>
      <c r="C331" s="65"/>
      <c r="D331" s="65"/>
      <c r="E331" s="65"/>
      <c r="F331" s="65"/>
      <c r="G331" s="65"/>
      <c r="H331" s="65"/>
      <c r="I331" s="65"/>
      <c r="J331" s="65"/>
    </row>
    <row r="332" spans="1:10">
      <c r="A332" s="65"/>
      <c r="B332" s="65"/>
      <c r="C332" s="65"/>
      <c r="D332" s="65"/>
      <c r="E332" s="65"/>
      <c r="F332" s="65"/>
      <c r="G332" s="65"/>
      <c r="H332" s="65"/>
      <c r="I332" s="65"/>
      <c r="J332" s="65"/>
    </row>
    <row r="333" spans="1:10">
      <c r="A333" s="65"/>
      <c r="B333" s="65"/>
      <c r="C333" s="65"/>
      <c r="D333" s="65"/>
      <c r="E333" s="65"/>
      <c r="F333" s="65"/>
      <c r="G333" s="65"/>
      <c r="H333" s="65"/>
      <c r="I333" s="65"/>
      <c r="J333" s="65"/>
    </row>
    <row r="334" spans="1:10">
      <c r="A334" s="65"/>
      <c r="B334" s="65"/>
      <c r="C334" s="65"/>
      <c r="D334" s="65"/>
      <c r="E334" s="65"/>
      <c r="F334" s="65"/>
      <c r="G334" s="65"/>
      <c r="H334" s="65"/>
      <c r="I334" s="65"/>
      <c r="J334" s="65"/>
    </row>
    <row r="335" spans="1:10">
      <c r="A335" s="65"/>
      <c r="B335" s="65"/>
      <c r="C335" s="65"/>
      <c r="D335" s="65"/>
      <c r="E335" s="65"/>
      <c r="F335" s="65"/>
      <c r="G335" s="65"/>
      <c r="H335" s="65"/>
      <c r="I335" s="65"/>
      <c r="J335" s="65"/>
    </row>
    <row r="336" spans="1:10">
      <c r="A336" s="65"/>
      <c r="B336" s="65"/>
      <c r="C336" s="65"/>
      <c r="D336" s="65"/>
      <c r="E336" s="65"/>
      <c r="F336" s="65"/>
      <c r="G336" s="65"/>
      <c r="H336" s="65"/>
      <c r="I336" s="65"/>
      <c r="J336" s="65"/>
    </row>
    <row r="337" spans="1:10">
      <c r="A337" s="65"/>
      <c r="B337" s="65"/>
      <c r="C337" s="65"/>
      <c r="D337" s="65"/>
      <c r="E337" s="65"/>
      <c r="F337" s="65"/>
      <c r="G337" s="65"/>
      <c r="H337" s="65"/>
      <c r="I337" s="65"/>
      <c r="J337" s="65"/>
    </row>
    <row r="338" spans="1:10">
      <c r="A338" s="65"/>
      <c r="B338" s="65"/>
      <c r="C338" s="65"/>
      <c r="D338" s="65"/>
      <c r="E338" s="65"/>
      <c r="F338" s="65"/>
      <c r="G338" s="65"/>
      <c r="H338" s="65"/>
      <c r="I338" s="65"/>
      <c r="J338" s="65"/>
    </row>
    <row r="339" spans="1:10">
      <c r="A339" s="65"/>
      <c r="B339" s="65"/>
      <c r="C339" s="65"/>
      <c r="D339" s="65"/>
      <c r="E339" s="65"/>
      <c r="F339" s="65"/>
      <c r="G339" s="65"/>
      <c r="H339" s="65"/>
      <c r="I339" s="65"/>
      <c r="J339" s="65"/>
    </row>
    <row r="340" spans="1:10">
      <c r="A340" s="65"/>
      <c r="B340" s="65"/>
      <c r="C340" s="65"/>
      <c r="D340" s="65"/>
      <c r="E340" s="65"/>
      <c r="F340" s="65"/>
      <c r="G340" s="65"/>
      <c r="H340" s="65"/>
      <c r="I340" s="65"/>
      <c r="J340" s="65"/>
    </row>
    <row r="341" spans="1:10">
      <c r="A341" s="65"/>
      <c r="B341" s="65"/>
      <c r="C341" s="65"/>
      <c r="D341" s="65"/>
      <c r="E341" s="65"/>
      <c r="F341" s="65"/>
      <c r="G341" s="65"/>
      <c r="H341" s="65"/>
      <c r="I341" s="65"/>
      <c r="J341" s="65"/>
    </row>
    <row r="342" spans="1:10">
      <c r="A342" s="65"/>
      <c r="B342" s="65"/>
      <c r="C342" s="65"/>
      <c r="D342" s="65"/>
      <c r="E342" s="65"/>
      <c r="F342" s="65"/>
      <c r="G342" s="65"/>
      <c r="H342" s="65"/>
      <c r="I342" s="65"/>
      <c r="J342" s="65"/>
    </row>
    <row r="343" spans="1:10">
      <c r="A343" s="65"/>
      <c r="B343" s="65"/>
      <c r="C343" s="65"/>
      <c r="D343" s="65"/>
      <c r="E343" s="65"/>
      <c r="F343" s="65"/>
      <c r="G343" s="65"/>
      <c r="H343" s="65"/>
      <c r="I343" s="65"/>
      <c r="J343" s="65"/>
    </row>
    <row r="344" spans="1:10">
      <c r="A344" s="65"/>
      <c r="B344" s="65"/>
      <c r="C344" s="65"/>
      <c r="D344" s="65"/>
      <c r="E344" s="65"/>
      <c r="F344" s="65"/>
      <c r="G344" s="65"/>
      <c r="H344" s="65"/>
      <c r="I344" s="65"/>
      <c r="J344" s="65"/>
    </row>
    <row r="345" spans="1:10">
      <c r="A345" s="65"/>
      <c r="B345" s="65"/>
      <c r="C345" s="65"/>
      <c r="D345" s="65"/>
      <c r="E345" s="65"/>
      <c r="F345" s="65"/>
      <c r="G345" s="65"/>
      <c r="H345" s="65"/>
      <c r="I345" s="65"/>
      <c r="J345" s="65"/>
    </row>
    <row r="346" spans="1:10">
      <c r="A346" s="65"/>
      <c r="B346" s="65"/>
      <c r="C346" s="65"/>
      <c r="D346" s="65"/>
      <c r="E346" s="65"/>
      <c r="F346" s="65"/>
      <c r="G346" s="65"/>
      <c r="H346" s="65"/>
      <c r="I346" s="65"/>
      <c r="J346" s="65"/>
    </row>
    <row r="347" spans="1:10">
      <c r="A347" s="65"/>
      <c r="B347" s="65"/>
      <c r="C347" s="65"/>
      <c r="D347" s="65"/>
      <c r="E347" s="65"/>
      <c r="F347" s="65"/>
      <c r="G347" s="65"/>
      <c r="H347" s="65"/>
      <c r="I347" s="65"/>
      <c r="J347" s="65"/>
    </row>
    <row r="348" spans="1:10">
      <c r="A348" s="65"/>
      <c r="B348" s="65"/>
      <c r="C348" s="65"/>
      <c r="D348" s="65"/>
      <c r="E348" s="65"/>
      <c r="F348" s="65"/>
      <c r="G348" s="65"/>
      <c r="H348" s="65"/>
      <c r="I348" s="65"/>
      <c r="J348" s="65"/>
    </row>
    <row r="349" spans="1:10">
      <c r="A349" s="65"/>
      <c r="B349" s="65"/>
      <c r="C349" s="65"/>
      <c r="D349" s="65"/>
      <c r="E349" s="65"/>
      <c r="F349" s="65"/>
      <c r="G349" s="65"/>
      <c r="H349" s="65"/>
      <c r="I349" s="65"/>
      <c r="J349" s="65"/>
    </row>
    <row r="350" spans="1:10">
      <c r="A350" s="65"/>
      <c r="B350" s="65"/>
      <c r="C350" s="65"/>
      <c r="D350" s="65"/>
      <c r="E350" s="65"/>
      <c r="F350" s="65"/>
      <c r="G350" s="65"/>
      <c r="H350" s="65"/>
      <c r="I350" s="65"/>
      <c r="J350" s="65"/>
    </row>
    <row r="351" spans="1:10">
      <c r="A351" s="65"/>
      <c r="B351" s="65"/>
      <c r="C351" s="65"/>
      <c r="D351" s="65"/>
      <c r="E351" s="65"/>
      <c r="F351" s="65"/>
      <c r="G351" s="65"/>
      <c r="H351" s="65"/>
      <c r="I351" s="65"/>
      <c r="J351" s="65"/>
    </row>
    <row r="352" spans="1:10">
      <c r="A352" s="65"/>
      <c r="B352" s="65"/>
      <c r="C352" s="65"/>
      <c r="D352" s="65"/>
      <c r="E352" s="65"/>
      <c r="F352" s="65"/>
      <c r="G352" s="65"/>
      <c r="H352" s="65"/>
      <c r="I352" s="65"/>
      <c r="J352" s="65"/>
    </row>
    <row r="353" spans="1:10">
      <c r="A353" s="65"/>
      <c r="B353" s="65"/>
      <c r="C353" s="65"/>
      <c r="D353" s="65"/>
      <c r="E353" s="65"/>
      <c r="F353" s="65"/>
      <c r="G353" s="65"/>
      <c r="H353" s="65"/>
      <c r="I353" s="65"/>
      <c r="J353" s="65"/>
    </row>
    <row r="354" spans="1:10">
      <c r="A354" s="65"/>
      <c r="B354" s="65"/>
      <c r="C354" s="65"/>
      <c r="D354" s="65"/>
      <c r="E354" s="65"/>
      <c r="F354" s="65"/>
      <c r="G354" s="65"/>
      <c r="H354" s="65"/>
      <c r="I354" s="65"/>
      <c r="J354" s="65"/>
    </row>
    <row r="355" spans="1:10">
      <c r="A355" s="65"/>
      <c r="B355" s="65"/>
      <c r="C355" s="65"/>
      <c r="D355" s="65"/>
      <c r="E355" s="65"/>
      <c r="F355" s="65"/>
      <c r="G355" s="65"/>
      <c r="H355" s="65"/>
      <c r="I355" s="65"/>
      <c r="J355" s="65"/>
    </row>
    <row r="356" spans="1:10">
      <c r="A356" s="65"/>
      <c r="B356" s="65"/>
      <c r="C356" s="65"/>
      <c r="D356" s="65"/>
      <c r="E356" s="65"/>
      <c r="F356" s="65"/>
      <c r="G356" s="65"/>
      <c r="H356" s="65"/>
      <c r="I356" s="65"/>
      <c r="J356" s="65"/>
    </row>
    <row r="357" spans="1:10">
      <c r="A357" s="65"/>
      <c r="B357" s="65"/>
      <c r="C357" s="65"/>
      <c r="D357" s="65"/>
      <c r="E357" s="65"/>
      <c r="F357" s="65"/>
      <c r="G357" s="65"/>
      <c r="H357" s="65"/>
      <c r="I357" s="65"/>
      <c r="J357" s="65"/>
    </row>
    <row r="358" spans="1:10">
      <c r="A358" s="65"/>
      <c r="B358" s="65"/>
      <c r="C358" s="65"/>
      <c r="D358" s="65"/>
      <c r="E358" s="65"/>
      <c r="F358" s="65"/>
      <c r="G358" s="65"/>
      <c r="H358" s="65"/>
      <c r="I358" s="65"/>
      <c r="J358" s="65"/>
    </row>
    <row r="359" spans="1:10">
      <c r="A359" s="65"/>
      <c r="B359" s="65"/>
      <c r="C359" s="65"/>
      <c r="D359" s="65"/>
      <c r="E359" s="65"/>
      <c r="F359" s="65"/>
      <c r="G359" s="65"/>
      <c r="H359" s="65"/>
      <c r="I359" s="65"/>
      <c r="J359" s="65"/>
    </row>
    <row r="360" spans="1:10">
      <c r="A360" s="65"/>
      <c r="B360" s="65"/>
      <c r="C360" s="65"/>
      <c r="D360" s="65"/>
      <c r="E360" s="65"/>
      <c r="F360" s="65"/>
      <c r="G360" s="65"/>
      <c r="H360" s="65"/>
      <c r="I360" s="65"/>
      <c r="J360" s="65"/>
    </row>
    <row r="361" spans="1:10">
      <c r="A361" s="65"/>
      <c r="B361" s="65"/>
      <c r="C361" s="65"/>
      <c r="D361" s="65"/>
      <c r="E361" s="65"/>
      <c r="F361" s="65"/>
      <c r="G361" s="65"/>
      <c r="H361" s="65"/>
      <c r="I361" s="65"/>
      <c r="J361" s="65"/>
    </row>
    <row r="362" spans="1:10">
      <c r="A362" s="65"/>
      <c r="B362" s="65"/>
      <c r="C362" s="65"/>
      <c r="D362" s="65"/>
      <c r="E362" s="65"/>
      <c r="F362" s="65"/>
      <c r="G362" s="65"/>
      <c r="H362" s="65"/>
      <c r="I362" s="65"/>
      <c r="J362" s="65"/>
    </row>
    <row r="363" spans="1:10">
      <c r="A363" s="65"/>
      <c r="B363" s="65"/>
      <c r="C363" s="65"/>
      <c r="D363" s="65"/>
      <c r="E363" s="65"/>
      <c r="F363" s="65"/>
      <c r="G363" s="65"/>
      <c r="H363" s="65"/>
      <c r="I363" s="65"/>
      <c r="J363" s="65"/>
    </row>
    <row r="364" spans="1:10">
      <c r="A364" s="65"/>
      <c r="B364" s="65"/>
      <c r="C364" s="65"/>
      <c r="D364" s="65"/>
      <c r="E364" s="65"/>
      <c r="F364" s="65"/>
      <c r="G364" s="65"/>
      <c r="H364" s="65"/>
      <c r="I364" s="65"/>
      <c r="J364" s="65"/>
    </row>
    <row r="365" spans="1:10">
      <c r="A365" s="65"/>
      <c r="B365" s="65"/>
      <c r="C365" s="65"/>
      <c r="D365" s="65"/>
      <c r="E365" s="65"/>
      <c r="F365" s="65"/>
      <c r="G365" s="65"/>
      <c r="H365" s="65"/>
      <c r="I365" s="65"/>
      <c r="J365" s="65"/>
    </row>
    <row r="366" spans="1:10">
      <c r="A366" s="65"/>
      <c r="B366" s="65"/>
      <c r="C366" s="65"/>
      <c r="D366" s="65"/>
      <c r="E366" s="65"/>
      <c r="F366" s="65"/>
      <c r="G366" s="65"/>
      <c r="H366" s="65"/>
      <c r="I366" s="65"/>
      <c r="J366" s="65"/>
    </row>
    <row r="367" spans="1:10">
      <c r="A367" s="65"/>
      <c r="B367" s="65"/>
      <c r="C367" s="65"/>
      <c r="D367" s="65"/>
      <c r="E367" s="65"/>
      <c r="F367" s="65"/>
      <c r="G367" s="65"/>
      <c r="H367" s="65"/>
      <c r="I367" s="65"/>
      <c r="J367" s="65"/>
    </row>
    <row r="368" spans="1:10">
      <c r="A368" s="65"/>
      <c r="B368" s="65"/>
      <c r="C368" s="65"/>
      <c r="D368" s="65"/>
      <c r="E368" s="65"/>
      <c r="F368" s="65"/>
      <c r="G368" s="65"/>
      <c r="H368" s="65"/>
      <c r="I368" s="65"/>
      <c r="J368" s="65"/>
    </row>
    <row r="369" spans="1:10">
      <c r="A369" s="65"/>
      <c r="B369" s="65"/>
      <c r="C369" s="65"/>
      <c r="D369" s="65"/>
      <c r="E369" s="65"/>
      <c r="F369" s="65"/>
      <c r="G369" s="65"/>
      <c r="H369" s="65"/>
      <c r="I369" s="65"/>
      <c r="J369" s="65"/>
    </row>
    <row r="370" spans="1:10">
      <c r="A370" s="65"/>
      <c r="B370" s="65"/>
      <c r="C370" s="65"/>
      <c r="D370" s="65"/>
      <c r="E370" s="65"/>
      <c r="F370" s="65"/>
      <c r="G370" s="65"/>
      <c r="H370" s="65"/>
      <c r="I370" s="65"/>
      <c r="J370" s="65"/>
    </row>
    <row r="371" spans="1:10">
      <c r="A371" s="65"/>
      <c r="B371" s="65"/>
      <c r="C371" s="65"/>
      <c r="D371" s="65"/>
      <c r="E371" s="65"/>
      <c r="F371" s="65"/>
      <c r="G371" s="65"/>
      <c r="H371" s="65"/>
      <c r="I371" s="65"/>
      <c r="J371" s="65"/>
    </row>
    <row r="372" spans="1:10">
      <c r="A372" s="65"/>
      <c r="B372" s="65"/>
      <c r="C372" s="65"/>
      <c r="D372" s="65"/>
      <c r="E372" s="65"/>
      <c r="F372" s="65"/>
      <c r="G372" s="65"/>
      <c r="H372" s="65"/>
      <c r="I372" s="65"/>
      <c r="J372" s="65"/>
    </row>
    <row r="373" spans="1:10">
      <c r="A373" s="65"/>
      <c r="B373" s="65"/>
      <c r="C373" s="65"/>
      <c r="D373" s="65"/>
      <c r="E373" s="65"/>
      <c r="F373" s="65"/>
      <c r="G373" s="65"/>
      <c r="H373" s="65"/>
      <c r="I373" s="65"/>
      <c r="J373" s="65"/>
    </row>
    <row r="374" spans="1:10">
      <c r="A374" s="65"/>
      <c r="B374" s="65"/>
      <c r="C374" s="65"/>
      <c r="D374" s="65"/>
      <c r="E374" s="65"/>
      <c r="F374" s="65"/>
      <c r="G374" s="65"/>
      <c r="H374" s="65"/>
      <c r="I374" s="65"/>
      <c r="J374" s="65"/>
    </row>
    <row r="375" spans="1:10">
      <c r="A375" s="65"/>
      <c r="B375" s="65"/>
      <c r="C375" s="65"/>
      <c r="D375" s="65"/>
      <c r="E375" s="65"/>
      <c r="F375" s="65"/>
      <c r="G375" s="65"/>
      <c r="H375" s="65"/>
      <c r="I375" s="65"/>
      <c r="J375" s="65"/>
    </row>
    <row r="376" spans="1:10">
      <c r="A376" s="65"/>
      <c r="B376" s="65"/>
      <c r="C376" s="65"/>
      <c r="D376" s="65"/>
      <c r="E376" s="65"/>
      <c r="F376" s="65"/>
      <c r="G376" s="65"/>
      <c r="H376" s="65"/>
      <c r="I376" s="65"/>
      <c r="J376" s="65"/>
    </row>
    <row r="377" spans="1:10">
      <c r="A377" s="65"/>
      <c r="B377" s="65"/>
      <c r="C377" s="65"/>
      <c r="D377" s="65"/>
      <c r="E377" s="65"/>
      <c r="F377" s="65"/>
      <c r="G377" s="65"/>
      <c r="H377" s="65"/>
      <c r="I377" s="65"/>
      <c r="J377" s="65"/>
    </row>
    <row r="378" spans="1:10">
      <c r="A378" s="65"/>
      <c r="B378" s="65"/>
      <c r="C378" s="65"/>
      <c r="D378" s="65"/>
      <c r="E378" s="65"/>
      <c r="F378" s="65"/>
      <c r="G378" s="65"/>
      <c r="H378" s="65"/>
      <c r="I378" s="65"/>
      <c r="J378" s="65"/>
    </row>
    <row r="379" spans="1:10">
      <c r="A379" s="65"/>
      <c r="B379" s="65"/>
      <c r="C379" s="65"/>
      <c r="D379" s="65"/>
      <c r="E379" s="65"/>
      <c r="F379" s="65"/>
      <c r="G379" s="65"/>
      <c r="H379" s="65"/>
      <c r="I379" s="65"/>
      <c r="J379" s="65"/>
    </row>
    <row r="380" spans="1:10">
      <c r="A380" s="65"/>
      <c r="B380" s="65"/>
      <c r="C380" s="65"/>
      <c r="D380" s="65"/>
      <c r="E380" s="65"/>
      <c r="F380" s="65"/>
      <c r="G380" s="65"/>
      <c r="H380" s="65"/>
      <c r="I380" s="65"/>
      <c r="J380" s="65"/>
    </row>
    <row r="381" spans="1:10">
      <c r="A381" s="65"/>
      <c r="B381" s="65"/>
      <c r="C381" s="65"/>
      <c r="D381" s="65"/>
      <c r="E381" s="65"/>
      <c r="F381" s="65"/>
      <c r="G381" s="65"/>
      <c r="H381" s="65"/>
      <c r="I381" s="65"/>
      <c r="J381" s="65"/>
    </row>
    <row r="382" spans="1:10">
      <c r="A382" s="65"/>
      <c r="B382" s="65"/>
      <c r="C382" s="65"/>
      <c r="D382" s="65"/>
      <c r="E382" s="65"/>
      <c r="F382" s="65"/>
      <c r="G382" s="65"/>
      <c r="H382" s="65"/>
      <c r="I382" s="65"/>
      <c r="J382" s="65"/>
    </row>
    <row r="383" spans="1:10">
      <c r="A383" s="65"/>
      <c r="B383" s="65"/>
      <c r="C383" s="65"/>
      <c r="D383" s="65"/>
      <c r="E383" s="65"/>
      <c r="F383" s="65"/>
      <c r="G383" s="65"/>
      <c r="H383" s="65"/>
      <c r="I383" s="65"/>
      <c r="J383" s="65"/>
    </row>
    <row r="384" spans="1:10">
      <c r="A384" s="65"/>
      <c r="B384" s="65"/>
      <c r="C384" s="65"/>
      <c r="D384" s="65"/>
      <c r="E384" s="65"/>
      <c r="F384" s="65"/>
      <c r="G384" s="65"/>
      <c r="H384" s="65"/>
      <c r="I384" s="65"/>
      <c r="J384" s="65"/>
    </row>
    <row r="385" spans="1:10">
      <c r="A385" s="65"/>
      <c r="B385" s="65"/>
      <c r="C385" s="65"/>
      <c r="D385" s="65"/>
      <c r="E385" s="65"/>
      <c r="F385" s="65"/>
      <c r="G385" s="65"/>
      <c r="H385" s="65"/>
      <c r="I385" s="65"/>
      <c r="J385" s="65"/>
    </row>
    <row r="386" spans="1:10">
      <c r="A386" s="65"/>
      <c r="B386" s="65"/>
      <c r="C386" s="65"/>
      <c r="D386" s="65"/>
      <c r="E386" s="65"/>
      <c r="F386" s="65"/>
      <c r="G386" s="65"/>
      <c r="H386" s="65"/>
      <c r="I386" s="65"/>
      <c r="J386" s="65"/>
    </row>
    <row r="387" spans="1:10">
      <c r="A387" s="65"/>
      <c r="B387" s="65"/>
      <c r="C387" s="65"/>
      <c r="D387" s="65"/>
      <c r="E387" s="65"/>
      <c r="F387" s="65"/>
      <c r="G387" s="65"/>
      <c r="H387" s="65"/>
      <c r="I387" s="65"/>
      <c r="J387" s="65"/>
    </row>
    <row r="388" spans="1:10">
      <c r="A388" s="65"/>
      <c r="B388" s="65"/>
      <c r="C388" s="65"/>
      <c r="D388" s="65"/>
      <c r="E388" s="65"/>
      <c r="F388" s="65"/>
      <c r="G388" s="65"/>
      <c r="H388" s="65"/>
      <c r="I388" s="65"/>
      <c r="J388" s="65"/>
    </row>
    <row r="389" spans="1:10">
      <c r="A389" s="65"/>
      <c r="B389" s="65"/>
      <c r="C389" s="65"/>
      <c r="D389" s="65"/>
      <c r="E389" s="65"/>
      <c r="F389" s="65"/>
      <c r="G389" s="65"/>
      <c r="H389" s="65"/>
      <c r="I389" s="65"/>
      <c r="J389" s="65"/>
    </row>
    <row r="390" spans="1:10">
      <c r="A390" s="65"/>
      <c r="B390" s="65"/>
      <c r="C390" s="65"/>
      <c r="D390" s="65"/>
      <c r="E390" s="65"/>
      <c r="F390" s="65"/>
      <c r="G390" s="65"/>
      <c r="H390" s="65"/>
      <c r="I390" s="65"/>
      <c r="J390" s="65"/>
    </row>
    <row r="391" spans="1:10">
      <c r="A391" s="65"/>
      <c r="B391" s="65"/>
      <c r="C391" s="65"/>
      <c r="D391" s="65"/>
      <c r="E391" s="65"/>
      <c r="F391" s="65"/>
      <c r="G391" s="65"/>
      <c r="H391" s="65"/>
      <c r="I391" s="65"/>
      <c r="J391" s="65"/>
    </row>
    <row r="392" spans="1:10">
      <c r="A392" s="65"/>
      <c r="B392" s="65"/>
      <c r="C392" s="65"/>
      <c r="D392" s="65"/>
      <c r="E392" s="65"/>
      <c r="F392" s="65"/>
      <c r="G392" s="65"/>
      <c r="H392" s="65"/>
      <c r="I392" s="65"/>
      <c r="J392" s="65"/>
    </row>
    <row r="393" spans="1:10">
      <c r="A393" s="65"/>
      <c r="B393" s="65"/>
      <c r="C393" s="65"/>
      <c r="D393" s="65"/>
      <c r="E393" s="65"/>
      <c r="F393" s="65"/>
      <c r="G393" s="65"/>
      <c r="H393" s="65"/>
      <c r="I393" s="65"/>
      <c r="J393" s="65"/>
    </row>
    <row r="394" spans="1:10">
      <c r="A394" s="65"/>
      <c r="B394" s="65"/>
      <c r="C394" s="65"/>
      <c r="D394" s="65"/>
      <c r="E394" s="65"/>
      <c r="F394" s="65"/>
      <c r="G394" s="65"/>
      <c r="H394" s="65"/>
      <c r="I394" s="65"/>
      <c r="J394" s="65"/>
    </row>
    <row r="395" spans="1:10">
      <c r="A395" s="65"/>
      <c r="B395" s="65"/>
      <c r="C395" s="65"/>
      <c r="D395" s="65"/>
      <c r="E395" s="65"/>
      <c r="F395" s="65"/>
      <c r="G395" s="65"/>
      <c r="H395" s="65"/>
      <c r="I395" s="65"/>
      <c r="J395" s="65"/>
    </row>
    <row r="396" spans="1:10">
      <c r="A396" s="65"/>
      <c r="B396" s="65"/>
      <c r="C396" s="65"/>
      <c r="D396" s="65"/>
      <c r="E396" s="65"/>
      <c r="F396" s="65"/>
      <c r="G396" s="65"/>
      <c r="H396" s="65"/>
      <c r="I396" s="65"/>
      <c r="J396" s="65"/>
    </row>
    <row r="397" spans="1:10">
      <c r="A397" s="65"/>
      <c r="B397" s="65"/>
      <c r="C397" s="65"/>
      <c r="D397" s="65"/>
      <c r="E397" s="65"/>
      <c r="F397" s="65"/>
      <c r="G397" s="65"/>
      <c r="H397" s="65"/>
      <c r="I397" s="65"/>
      <c r="J397" s="65"/>
    </row>
    <row r="398" spans="1:10">
      <c r="A398" s="65"/>
      <c r="B398" s="65"/>
      <c r="C398" s="65"/>
      <c r="D398" s="65"/>
      <c r="E398" s="65"/>
      <c r="F398" s="65"/>
      <c r="G398" s="65"/>
      <c r="H398" s="65"/>
      <c r="I398" s="65"/>
      <c r="J398" s="65"/>
    </row>
    <row r="399" spans="1:10">
      <c r="A399" s="65"/>
      <c r="B399" s="65"/>
      <c r="C399" s="65"/>
      <c r="D399" s="65"/>
      <c r="E399" s="65"/>
      <c r="F399" s="65"/>
      <c r="G399" s="65"/>
      <c r="H399" s="65"/>
      <c r="I399" s="65"/>
      <c r="J399" s="65"/>
    </row>
    <row r="400" spans="1:10">
      <c r="A400" s="65"/>
      <c r="B400" s="65"/>
      <c r="C400" s="65"/>
      <c r="D400" s="65"/>
      <c r="E400" s="65"/>
      <c r="F400" s="65"/>
      <c r="G400" s="65"/>
      <c r="H400" s="65"/>
      <c r="I400" s="65"/>
      <c r="J400" s="65"/>
    </row>
    <row r="401" spans="1:10">
      <c r="A401" s="65"/>
      <c r="B401" s="65"/>
      <c r="C401" s="65"/>
      <c r="D401" s="65"/>
      <c r="E401" s="65"/>
      <c r="F401" s="65"/>
      <c r="G401" s="65"/>
      <c r="H401" s="65"/>
      <c r="I401" s="65"/>
      <c r="J401" s="65"/>
    </row>
    <row r="402" spans="1:10">
      <c r="A402" s="65"/>
      <c r="B402" s="65"/>
      <c r="C402" s="65"/>
      <c r="D402" s="65"/>
      <c r="E402" s="65"/>
      <c r="F402" s="65"/>
      <c r="G402" s="65"/>
      <c r="H402" s="65"/>
      <c r="I402" s="65"/>
      <c r="J402" s="65"/>
    </row>
    <row r="403" spans="1:10">
      <c r="A403" s="65"/>
      <c r="B403" s="65"/>
      <c r="C403" s="65"/>
      <c r="D403" s="65"/>
      <c r="E403" s="65"/>
      <c r="F403" s="65"/>
      <c r="G403" s="65"/>
      <c r="H403" s="65"/>
      <c r="I403" s="65"/>
      <c r="J403" s="65"/>
    </row>
    <row r="404" spans="1:10">
      <c r="A404" s="65"/>
      <c r="B404" s="65"/>
      <c r="C404" s="65"/>
      <c r="D404" s="65"/>
      <c r="E404" s="65"/>
      <c r="F404" s="65"/>
      <c r="G404" s="65"/>
      <c r="H404" s="65"/>
      <c r="I404" s="65"/>
      <c r="J404" s="65"/>
    </row>
    <row r="405" spans="1:10">
      <c r="A405" s="65"/>
      <c r="B405" s="65"/>
      <c r="C405" s="65"/>
      <c r="D405" s="65"/>
      <c r="E405" s="65"/>
      <c r="F405" s="65"/>
      <c r="G405" s="65"/>
      <c r="H405" s="65"/>
      <c r="I405" s="65"/>
      <c r="J405" s="65"/>
    </row>
    <row r="406" spans="1:10">
      <c r="A406" s="65"/>
      <c r="B406" s="65"/>
      <c r="C406" s="65"/>
      <c r="D406" s="65"/>
      <c r="E406" s="65"/>
      <c r="F406" s="65"/>
      <c r="G406" s="65"/>
      <c r="H406" s="65"/>
      <c r="I406" s="65"/>
      <c r="J406" s="65"/>
    </row>
    <row r="407" spans="1:10">
      <c r="A407" s="65"/>
      <c r="B407" s="65"/>
      <c r="C407" s="65"/>
      <c r="D407" s="65"/>
      <c r="E407" s="65"/>
      <c r="F407" s="65"/>
      <c r="G407" s="65"/>
      <c r="H407" s="65"/>
      <c r="I407" s="65"/>
      <c r="J407" s="65"/>
    </row>
    <row r="408" spans="1:10">
      <c r="A408" s="65"/>
      <c r="B408" s="65"/>
      <c r="C408" s="65"/>
      <c r="D408" s="65"/>
      <c r="E408" s="65"/>
      <c r="F408" s="65"/>
      <c r="G408" s="65"/>
      <c r="H408" s="65"/>
      <c r="I408" s="65"/>
      <c r="J408" s="65"/>
    </row>
    <row r="409" spans="1:10">
      <c r="A409" s="65"/>
      <c r="B409" s="65"/>
      <c r="C409" s="65"/>
      <c r="D409" s="65"/>
      <c r="E409" s="65"/>
      <c r="F409" s="65"/>
      <c r="G409" s="65"/>
      <c r="H409" s="65"/>
      <c r="I409" s="65"/>
      <c r="J409" s="65"/>
    </row>
    <row r="410" spans="1:10">
      <c r="A410" s="65"/>
      <c r="B410" s="65"/>
      <c r="C410" s="65"/>
      <c r="D410" s="65"/>
      <c r="E410" s="65"/>
      <c r="F410" s="65"/>
      <c r="G410" s="65"/>
      <c r="H410" s="65"/>
      <c r="I410" s="65"/>
      <c r="J410" s="65"/>
    </row>
    <row r="411" spans="1:10">
      <c r="A411" s="65"/>
      <c r="B411" s="65"/>
      <c r="C411" s="65"/>
      <c r="D411" s="65"/>
      <c r="E411" s="65"/>
      <c r="F411" s="65"/>
      <c r="G411" s="65"/>
      <c r="H411" s="65"/>
      <c r="I411" s="65"/>
      <c r="J411" s="65"/>
    </row>
    <row r="412" spans="1:10">
      <c r="A412" s="65"/>
      <c r="B412" s="65"/>
      <c r="C412" s="65"/>
      <c r="D412" s="65"/>
      <c r="E412" s="65"/>
      <c r="F412" s="65"/>
      <c r="G412" s="65"/>
      <c r="H412" s="65"/>
      <c r="I412" s="65"/>
      <c r="J412" s="65"/>
    </row>
    <row r="413" spans="1:10">
      <c r="A413" s="65"/>
      <c r="B413" s="65"/>
      <c r="C413" s="65"/>
      <c r="D413" s="65"/>
      <c r="E413" s="65"/>
      <c r="F413" s="65"/>
      <c r="G413" s="65"/>
      <c r="H413" s="65"/>
      <c r="I413" s="65"/>
      <c r="J413" s="65"/>
    </row>
    <row r="414" spans="1:10">
      <c r="A414" s="65"/>
      <c r="B414" s="65"/>
      <c r="C414" s="65"/>
      <c r="D414" s="65"/>
      <c r="E414" s="65"/>
      <c r="F414" s="65"/>
      <c r="G414" s="65"/>
      <c r="H414" s="65"/>
      <c r="I414" s="65"/>
      <c r="J414" s="65"/>
    </row>
    <row r="415" spans="1:10">
      <c r="A415" s="65"/>
      <c r="B415" s="65"/>
      <c r="C415" s="65"/>
      <c r="D415" s="65"/>
      <c r="E415" s="65"/>
      <c r="F415" s="65"/>
      <c r="G415" s="65"/>
      <c r="H415" s="65"/>
      <c r="I415" s="65"/>
      <c r="J415" s="65"/>
    </row>
    <row r="416" spans="1:10">
      <c r="A416" s="65"/>
      <c r="B416" s="65"/>
      <c r="C416" s="65"/>
      <c r="D416" s="65"/>
      <c r="E416" s="65"/>
      <c r="F416" s="65"/>
      <c r="G416" s="65"/>
      <c r="H416" s="65"/>
      <c r="I416" s="65"/>
      <c r="J416" s="65"/>
    </row>
    <row r="417" spans="1:10">
      <c r="A417" s="65"/>
      <c r="B417" s="65"/>
      <c r="C417" s="65"/>
      <c r="D417" s="65"/>
      <c r="E417" s="65"/>
      <c r="F417" s="65"/>
      <c r="G417" s="65"/>
      <c r="H417" s="65"/>
      <c r="I417" s="65"/>
      <c r="J417" s="65"/>
    </row>
    <row r="418" spans="1:10">
      <c r="A418" s="65"/>
      <c r="B418" s="65"/>
      <c r="C418" s="65"/>
      <c r="D418" s="65"/>
      <c r="E418" s="65"/>
      <c r="F418" s="65"/>
      <c r="G418" s="65"/>
      <c r="H418" s="65"/>
      <c r="I418" s="65"/>
      <c r="J418" s="65"/>
    </row>
    <row r="419" spans="1:10">
      <c r="A419" s="65"/>
      <c r="B419" s="65"/>
      <c r="C419" s="65"/>
      <c r="D419" s="65"/>
      <c r="E419" s="65"/>
      <c r="F419" s="65"/>
      <c r="G419" s="65"/>
      <c r="H419" s="65"/>
      <c r="I419" s="65"/>
      <c r="J419" s="65"/>
    </row>
    <row r="420" spans="1:10">
      <c r="A420" s="65"/>
      <c r="B420" s="65"/>
      <c r="C420" s="65"/>
      <c r="D420" s="65"/>
      <c r="E420" s="65"/>
      <c r="F420" s="65"/>
      <c r="G420" s="65"/>
      <c r="H420" s="65"/>
      <c r="I420" s="65"/>
      <c r="J420" s="65"/>
    </row>
    <row r="421" spans="1:10">
      <c r="A421" s="65"/>
      <c r="B421" s="65"/>
      <c r="C421" s="65"/>
      <c r="D421" s="65"/>
      <c r="E421" s="65"/>
      <c r="F421" s="65"/>
      <c r="G421" s="65"/>
      <c r="H421" s="65"/>
      <c r="I421" s="65"/>
      <c r="J421" s="65"/>
    </row>
    <row r="422" spans="1:10">
      <c r="A422" s="65"/>
      <c r="B422" s="65"/>
      <c r="C422" s="65"/>
      <c r="D422" s="65"/>
      <c r="E422" s="65"/>
      <c r="F422" s="65"/>
      <c r="G422" s="65"/>
      <c r="H422" s="65"/>
      <c r="I422" s="65"/>
      <c r="J422" s="65"/>
    </row>
    <row r="423" spans="1:10">
      <c r="A423" s="65"/>
      <c r="B423" s="65"/>
      <c r="C423" s="65"/>
      <c r="D423" s="65"/>
      <c r="E423" s="65"/>
      <c r="F423" s="65"/>
      <c r="G423" s="65"/>
      <c r="H423" s="65"/>
      <c r="I423" s="65"/>
      <c r="J423" s="65"/>
    </row>
    <row r="424" spans="1:10">
      <c r="A424" s="65"/>
      <c r="B424" s="65"/>
      <c r="C424" s="65"/>
      <c r="D424" s="65"/>
      <c r="E424" s="65"/>
      <c r="F424" s="65"/>
      <c r="G424" s="65"/>
      <c r="H424" s="65"/>
      <c r="I424" s="65"/>
      <c r="J424" s="65"/>
    </row>
    <row r="425" spans="1:10">
      <c r="A425" s="65"/>
      <c r="B425" s="65"/>
      <c r="C425" s="65"/>
      <c r="D425" s="65"/>
      <c r="E425" s="65"/>
      <c r="F425" s="65"/>
      <c r="G425" s="65"/>
      <c r="H425" s="65"/>
      <c r="I425" s="65"/>
      <c r="J425" s="65"/>
    </row>
    <row r="426" spans="1:10">
      <c r="A426" s="65"/>
      <c r="B426" s="65"/>
      <c r="C426" s="65"/>
      <c r="D426" s="65"/>
      <c r="E426" s="65"/>
      <c r="F426" s="65"/>
      <c r="G426" s="65"/>
      <c r="H426" s="65"/>
      <c r="I426" s="65"/>
      <c r="J426" s="65"/>
    </row>
    <row r="427" spans="1:10">
      <c r="A427" s="65"/>
      <c r="B427" s="65"/>
      <c r="C427" s="65"/>
      <c r="D427" s="65"/>
      <c r="E427" s="65"/>
      <c r="F427" s="65"/>
      <c r="G427" s="65"/>
      <c r="H427" s="65"/>
      <c r="I427" s="65"/>
      <c r="J427" s="65"/>
    </row>
    <row r="428" spans="1:10">
      <c r="A428" s="65"/>
      <c r="B428" s="65"/>
      <c r="C428" s="65"/>
      <c r="D428" s="65"/>
      <c r="E428" s="65"/>
      <c r="F428" s="65"/>
      <c r="G428" s="65"/>
      <c r="H428" s="65"/>
      <c r="I428" s="65"/>
      <c r="J428" s="65"/>
    </row>
    <row r="429" spans="1:10">
      <c r="A429" s="65"/>
      <c r="B429" s="65"/>
      <c r="C429" s="65"/>
      <c r="D429" s="65"/>
      <c r="E429" s="65"/>
      <c r="F429" s="65"/>
      <c r="G429" s="65"/>
      <c r="H429" s="65"/>
      <c r="I429" s="65"/>
      <c r="J429" s="65"/>
    </row>
    <row r="430" spans="1:10">
      <c r="A430" s="65"/>
      <c r="B430" s="65"/>
      <c r="C430" s="65"/>
      <c r="D430" s="65"/>
      <c r="E430" s="65"/>
      <c r="F430" s="65"/>
      <c r="G430" s="65"/>
      <c r="H430" s="65"/>
      <c r="I430" s="65"/>
      <c r="J430" s="65"/>
    </row>
    <row r="431" spans="1:10">
      <c r="A431" s="65"/>
      <c r="B431" s="65"/>
      <c r="C431" s="65"/>
      <c r="D431" s="65"/>
      <c r="E431" s="65"/>
      <c r="F431" s="65"/>
      <c r="G431" s="65"/>
      <c r="H431" s="65"/>
      <c r="I431" s="65"/>
      <c r="J431" s="65"/>
    </row>
    <row r="432" spans="1:10">
      <c r="A432" s="65"/>
      <c r="B432" s="65"/>
      <c r="C432" s="65"/>
      <c r="D432" s="65"/>
      <c r="E432" s="65"/>
      <c r="F432" s="65"/>
      <c r="G432" s="65"/>
      <c r="H432" s="65"/>
      <c r="I432" s="65"/>
      <c r="J432" s="65"/>
    </row>
    <row r="433" spans="1:10">
      <c r="A433" s="65"/>
      <c r="B433" s="65"/>
      <c r="C433" s="65"/>
      <c r="D433" s="65"/>
      <c r="E433" s="65"/>
      <c r="F433" s="65"/>
      <c r="G433" s="65"/>
      <c r="H433" s="65"/>
      <c r="I433" s="65"/>
      <c r="J433" s="65"/>
    </row>
    <row r="434" spans="1:10">
      <c r="A434" s="65"/>
      <c r="B434" s="65"/>
      <c r="C434" s="65"/>
      <c r="D434" s="65"/>
      <c r="E434" s="65"/>
      <c r="F434" s="65"/>
      <c r="G434" s="65"/>
      <c r="H434" s="65"/>
      <c r="I434" s="65"/>
      <c r="J434" s="65"/>
    </row>
    <row r="435" spans="1:10">
      <c r="A435" s="65"/>
      <c r="B435" s="65"/>
      <c r="C435" s="65"/>
      <c r="D435" s="65"/>
      <c r="E435" s="65"/>
      <c r="F435" s="65"/>
      <c r="G435" s="65"/>
      <c r="H435" s="65"/>
      <c r="I435" s="65"/>
      <c r="J435" s="65"/>
    </row>
    <row r="436" spans="1:10">
      <c r="A436" s="65"/>
      <c r="B436" s="65"/>
      <c r="C436" s="65"/>
      <c r="D436" s="65"/>
      <c r="E436" s="65"/>
      <c r="F436" s="65"/>
      <c r="G436" s="65"/>
      <c r="H436" s="65"/>
      <c r="I436" s="65"/>
      <c r="J436" s="65"/>
    </row>
    <row r="437" spans="1:10">
      <c r="A437" s="65"/>
      <c r="B437" s="65"/>
      <c r="C437" s="65"/>
      <c r="D437" s="65"/>
      <c r="E437" s="65"/>
      <c r="F437" s="65"/>
      <c r="G437" s="65"/>
      <c r="H437" s="65"/>
      <c r="I437" s="65"/>
      <c r="J437" s="65"/>
    </row>
    <row r="438" spans="1:10">
      <c r="A438" s="65"/>
      <c r="B438" s="65"/>
      <c r="C438" s="65"/>
      <c r="D438" s="65"/>
      <c r="E438" s="65"/>
      <c r="F438" s="65"/>
      <c r="G438" s="65"/>
      <c r="H438" s="65"/>
      <c r="I438" s="65"/>
      <c r="J438" s="65"/>
    </row>
    <row r="439" spans="1:10">
      <c r="A439" s="65"/>
      <c r="B439" s="65"/>
      <c r="C439" s="65"/>
      <c r="D439" s="65"/>
      <c r="E439" s="65"/>
      <c r="F439" s="65"/>
      <c r="G439" s="65"/>
      <c r="H439" s="65"/>
      <c r="I439" s="65"/>
      <c r="J439" s="65"/>
    </row>
    <row r="440" spans="1:10">
      <c r="A440" s="65"/>
      <c r="B440" s="65"/>
      <c r="C440" s="65"/>
      <c r="D440" s="65"/>
      <c r="E440" s="65"/>
      <c r="F440" s="65"/>
      <c r="G440" s="65"/>
      <c r="H440" s="65"/>
      <c r="I440" s="65"/>
      <c r="J440" s="65"/>
    </row>
    <row r="441" spans="1:10">
      <c r="A441" s="65"/>
      <c r="B441" s="65"/>
      <c r="C441" s="65"/>
      <c r="D441" s="65"/>
      <c r="E441" s="65"/>
      <c r="F441" s="65"/>
      <c r="G441" s="65"/>
      <c r="H441" s="65"/>
      <c r="I441" s="65"/>
      <c r="J441" s="65"/>
    </row>
    <row r="442" spans="1:10">
      <c r="A442" s="65"/>
      <c r="B442" s="65"/>
      <c r="C442" s="65"/>
      <c r="D442" s="65"/>
      <c r="E442" s="65"/>
      <c r="F442" s="65"/>
      <c r="G442" s="65"/>
      <c r="H442" s="65"/>
      <c r="I442" s="65"/>
      <c r="J442" s="65"/>
    </row>
    <row r="443" spans="1:10">
      <c r="A443" s="65"/>
      <c r="B443" s="65"/>
      <c r="C443" s="65"/>
      <c r="D443" s="65"/>
      <c r="E443" s="65"/>
      <c r="F443" s="65"/>
      <c r="G443" s="65"/>
      <c r="H443" s="65"/>
      <c r="I443" s="65"/>
      <c r="J443" s="65"/>
    </row>
    <row r="444" spans="1:10">
      <c r="A444" s="65"/>
      <c r="B444" s="65"/>
      <c r="C444" s="65"/>
      <c r="D444" s="65"/>
      <c r="E444" s="65"/>
      <c r="F444" s="65"/>
      <c r="G444" s="65"/>
      <c r="H444" s="65"/>
      <c r="I444" s="65"/>
      <c r="J444" s="65"/>
    </row>
    <row r="445" spans="1:10">
      <c r="A445" s="65"/>
      <c r="B445" s="65"/>
      <c r="C445" s="65"/>
      <c r="D445" s="65"/>
      <c r="E445" s="65"/>
      <c r="F445" s="65"/>
      <c r="G445" s="65"/>
      <c r="H445" s="65"/>
      <c r="I445" s="65"/>
      <c r="J445" s="65"/>
    </row>
    <row r="446" spans="1:10">
      <c r="A446" s="65"/>
      <c r="B446" s="65"/>
      <c r="C446" s="65"/>
      <c r="D446" s="65"/>
      <c r="E446" s="65"/>
      <c r="F446" s="65"/>
      <c r="G446" s="65"/>
      <c r="H446" s="65"/>
      <c r="I446" s="65"/>
      <c r="J446" s="65"/>
    </row>
    <row r="447" spans="1:10">
      <c r="A447" s="65"/>
      <c r="B447" s="65"/>
      <c r="C447" s="65"/>
      <c r="D447" s="65"/>
      <c r="E447" s="65"/>
      <c r="F447" s="65"/>
      <c r="G447" s="65"/>
      <c r="H447" s="65"/>
      <c r="I447" s="65"/>
      <c r="J447" s="65"/>
    </row>
    <row r="448" spans="1:10">
      <c r="A448" s="65"/>
      <c r="B448" s="65"/>
      <c r="C448" s="65"/>
      <c r="D448" s="65"/>
      <c r="E448" s="65"/>
      <c r="F448" s="65"/>
      <c r="G448" s="65"/>
      <c r="H448" s="65"/>
      <c r="I448" s="65"/>
      <c r="J448" s="65"/>
    </row>
    <row r="449" spans="1:10">
      <c r="A449" s="65"/>
      <c r="B449" s="65"/>
      <c r="C449" s="65"/>
      <c r="D449" s="65"/>
      <c r="E449" s="65"/>
      <c r="F449" s="65"/>
      <c r="G449" s="65"/>
      <c r="H449" s="65"/>
      <c r="I449" s="65"/>
      <c r="J449" s="65"/>
    </row>
    <row r="450" spans="1:10">
      <c r="A450" s="65"/>
      <c r="B450" s="65"/>
      <c r="C450" s="65"/>
      <c r="D450" s="65"/>
      <c r="E450" s="65"/>
      <c r="F450" s="65"/>
      <c r="G450" s="65"/>
      <c r="H450" s="65"/>
      <c r="I450" s="65"/>
      <c r="J450" s="65"/>
    </row>
    <row r="451" spans="1:10">
      <c r="A451" s="65"/>
      <c r="B451" s="65"/>
      <c r="C451" s="65"/>
      <c r="D451" s="65"/>
      <c r="E451" s="65"/>
      <c r="F451" s="65"/>
      <c r="G451" s="65"/>
      <c r="H451" s="65"/>
      <c r="I451" s="65"/>
      <c r="J451" s="65"/>
    </row>
    <row r="452" spans="1:10">
      <c r="A452" s="65"/>
      <c r="B452" s="65"/>
      <c r="C452" s="65"/>
      <c r="D452" s="65"/>
      <c r="E452" s="65"/>
      <c r="F452" s="65"/>
      <c r="G452" s="65"/>
      <c r="H452" s="65"/>
      <c r="I452" s="65"/>
      <c r="J452" s="65"/>
    </row>
    <row r="453" spans="1:10">
      <c r="A453" s="65"/>
      <c r="B453" s="65"/>
      <c r="C453" s="65"/>
      <c r="D453" s="65"/>
      <c r="E453" s="65"/>
      <c r="F453" s="65"/>
      <c r="G453" s="65"/>
      <c r="H453" s="65"/>
      <c r="I453" s="65"/>
      <c r="J453" s="65"/>
    </row>
    <row r="454" spans="1:10">
      <c r="A454" s="65"/>
      <c r="B454" s="65"/>
      <c r="C454" s="65"/>
      <c r="D454" s="65"/>
      <c r="E454" s="65"/>
      <c r="F454" s="65"/>
      <c r="G454" s="65"/>
      <c r="H454" s="65"/>
      <c r="I454" s="65"/>
      <c r="J454" s="65"/>
    </row>
    <row r="455" spans="1:10">
      <c r="A455" s="65"/>
      <c r="B455" s="65"/>
      <c r="C455" s="65"/>
      <c r="D455" s="65"/>
      <c r="E455" s="65"/>
      <c r="F455" s="65"/>
      <c r="G455" s="65"/>
      <c r="H455" s="65"/>
      <c r="I455" s="65"/>
      <c r="J455" s="65"/>
    </row>
    <row r="456" spans="1:10">
      <c r="A456" s="65"/>
      <c r="B456" s="65"/>
      <c r="C456" s="65"/>
      <c r="D456" s="65"/>
      <c r="E456" s="65"/>
      <c r="F456" s="65"/>
      <c r="G456" s="65"/>
      <c r="H456" s="65"/>
      <c r="I456" s="65"/>
      <c r="J456" s="65"/>
    </row>
    <row r="457" spans="1:10">
      <c r="A457" s="65"/>
      <c r="B457" s="65"/>
      <c r="C457" s="65"/>
      <c r="D457" s="65"/>
      <c r="E457" s="65"/>
      <c r="F457" s="65"/>
      <c r="G457" s="65"/>
      <c r="H457" s="65"/>
      <c r="I457" s="65"/>
      <c r="J457" s="65"/>
    </row>
    <row r="458" spans="1:10">
      <c r="A458" s="65"/>
      <c r="B458" s="65"/>
      <c r="C458" s="65"/>
      <c r="D458" s="65"/>
      <c r="E458" s="65"/>
      <c r="F458" s="65"/>
      <c r="G458" s="65"/>
      <c r="H458" s="65"/>
      <c r="I458" s="65"/>
      <c r="J458" s="65"/>
    </row>
    <row r="459" spans="1:10">
      <c r="A459" s="65"/>
      <c r="B459" s="65"/>
      <c r="C459" s="65"/>
      <c r="D459" s="65"/>
      <c r="E459" s="65"/>
      <c r="F459" s="65"/>
      <c r="G459" s="65"/>
      <c r="H459" s="65"/>
      <c r="I459" s="65"/>
      <c r="J459" s="65"/>
    </row>
    <row r="460" spans="1:10">
      <c r="A460" s="65"/>
      <c r="B460" s="65"/>
      <c r="C460" s="65"/>
      <c r="D460" s="65"/>
      <c r="E460" s="65"/>
      <c r="F460" s="65"/>
      <c r="G460" s="65"/>
      <c r="H460" s="65"/>
      <c r="I460" s="65"/>
      <c r="J460" s="65"/>
    </row>
  </sheetData>
  <mergeCells count="39">
    <mergeCell ref="C8:J8"/>
    <mergeCell ref="G70:J70"/>
    <mergeCell ref="A68:J68"/>
    <mergeCell ref="G61:J67"/>
    <mergeCell ref="A70:E70"/>
    <mergeCell ref="G53:J59"/>
    <mergeCell ref="A63:C64"/>
    <mergeCell ref="B30:D30"/>
    <mergeCell ref="G45:H45"/>
    <mergeCell ref="G47:H47"/>
    <mergeCell ref="B18:J18"/>
    <mergeCell ref="B25:J25"/>
    <mergeCell ref="B26:D26"/>
    <mergeCell ref="E26:G26"/>
    <mergeCell ref="E19:G19"/>
    <mergeCell ref="E20:G20"/>
    <mergeCell ref="A4:J4"/>
    <mergeCell ref="E32:J32"/>
    <mergeCell ref="E27:G27"/>
    <mergeCell ref="E28:G28"/>
    <mergeCell ref="E29:G29"/>
    <mergeCell ref="C10:J10"/>
    <mergeCell ref="E22:G22"/>
    <mergeCell ref="E23:G23"/>
    <mergeCell ref="B19:D19"/>
    <mergeCell ref="B20:D20"/>
    <mergeCell ref="B21:D21"/>
    <mergeCell ref="B22:D22"/>
    <mergeCell ref="B23:D23"/>
    <mergeCell ref="C12:E12"/>
    <mergeCell ref="C6:J6"/>
    <mergeCell ref="E30:G30"/>
    <mergeCell ref="E21:G21"/>
    <mergeCell ref="C38:J38"/>
    <mergeCell ref="G36:J36"/>
    <mergeCell ref="E33:G33"/>
    <mergeCell ref="B27:D27"/>
    <mergeCell ref="B28:D28"/>
    <mergeCell ref="B29:D29"/>
  </mergeCells>
  <dataValidations count="5">
    <dataValidation showDropDown="1" showInputMessage="1" showErrorMessage="1" sqref="F12"/>
    <dataValidation type="list" allowBlank="1" showInputMessage="1" showErrorMessage="1" sqref="H20:H23">
      <formula1>TYPES_PARTENAIRE</formula1>
    </dataValidation>
    <dataValidation type="list" allowBlank="1" showInputMessage="1" showErrorMessage="1" promptTitle="Taille au sens communautaire" prompt="Uniquement pour les entreprises (taille au sens de la réglementation communautaire)" sqref="I20:I23">
      <formula1>TAILLES_PARTENAIRE</formula1>
    </dataValidation>
    <dataValidation type="list" allowBlank="1" showInputMessage="1" showErrorMessage="1" sqref="J20:J23">
      <formula1>"oui,non"</formula1>
    </dataValidation>
    <dataValidation type="list" allowBlank="1" showInputMessage="1" showErrorMessage="1" sqref="C12:E12">
      <formula1>"Modernisation des outils Compétitivité , Développer équipement/outils, Minimiser les impacts environnementaux"</formula1>
    </dataValidation>
  </dataValidation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1" manualBreakCount="1">
    <brk id="49"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sheetPr>
    <tabColor rgb="FFFFFF00"/>
  </sheetPr>
  <dimension ref="A1:J34"/>
  <sheetViews>
    <sheetView view="pageLayout" zoomScale="120" zoomScaleNormal="100" zoomScaleSheetLayoutView="130" zoomScalePageLayoutView="120" workbookViewId="0">
      <selection activeCell="E1" sqref="E1"/>
    </sheetView>
  </sheetViews>
  <sheetFormatPr baseColWidth="10" defaultColWidth="11.42578125" defaultRowHeight="15"/>
  <cols>
    <col min="1" max="1" width="31" style="496" customWidth="1"/>
    <col min="2" max="2" width="20.42578125" style="496" customWidth="1"/>
    <col min="3" max="3" width="13.85546875" style="496" customWidth="1"/>
    <col min="4" max="4" width="11.140625" style="496" customWidth="1"/>
    <col min="5" max="5" width="20.140625" style="496" customWidth="1"/>
    <col min="6" max="6" width="7.85546875" style="496" customWidth="1"/>
    <col min="7" max="7" width="7.140625" style="496" customWidth="1"/>
    <col min="8" max="8" width="6.7109375" style="496" customWidth="1"/>
    <col min="9" max="9" width="7" style="496" customWidth="1"/>
    <col min="10" max="10" width="8.140625" style="496" customWidth="1"/>
    <col min="11" max="11" width="15.42578125" style="496" customWidth="1"/>
    <col min="12" max="16384" width="11.42578125" style="496"/>
  </cols>
  <sheetData>
    <row r="1" spans="1:10">
      <c r="A1" s="623" t="s">
        <v>101</v>
      </c>
      <c r="B1" s="624"/>
      <c r="C1" s="624" t="s">
        <v>100</v>
      </c>
      <c r="D1" s="625"/>
      <c r="E1" s="625"/>
      <c r="F1" s="624" t="s">
        <v>21</v>
      </c>
      <c r="G1" s="624"/>
      <c r="H1" s="626"/>
      <c r="I1" s="624" t="s">
        <v>98</v>
      </c>
      <c r="J1" s="624"/>
    </row>
    <row r="2" spans="1:10" ht="15.75" thickBot="1">
      <c r="A2" s="627" t="s">
        <v>482</v>
      </c>
      <c r="B2" s="628"/>
      <c r="C2" s="628">
        <f>ACRONYME</f>
        <v>0</v>
      </c>
      <c r="D2" s="628"/>
      <c r="E2" s="628"/>
      <c r="F2" s="628">
        <f>NOM_PORTEUR</f>
        <v>0</v>
      </c>
      <c r="G2" s="628"/>
      <c r="H2" s="629"/>
      <c r="I2" s="628">
        <f>SIREN_PORTEUR</f>
        <v>0</v>
      </c>
      <c r="J2" s="628"/>
    </row>
    <row r="3" spans="1:10" ht="6.75" customHeight="1">
      <c r="A3" s="58"/>
      <c r="B3" s="58"/>
      <c r="C3" s="58"/>
      <c r="D3" s="58"/>
      <c r="E3" s="58"/>
      <c r="F3" s="58"/>
      <c r="G3" s="58"/>
      <c r="H3" s="58"/>
      <c r="I3" s="58"/>
      <c r="J3" s="58"/>
    </row>
    <row r="4" spans="1:10" ht="26.25" customHeight="1">
      <c r="A4" s="838" t="s">
        <v>485</v>
      </c>
      <c r="B4" s="839"/>
      <c r="C4" s="839"/>
      <c r="D4" s="839"/>
      <c r="E4" s="839"/>
      <c r="F4" s="839"/>
      <c r="G4" s="839"/>
      <c r="H4" s="839"/>
      <c r="I4" s="840"/>
      <c r="J4" s="109"/>
    </row>
    <row r="5" spans="1:10" ht="9.75" customHeight="1">
      <c r="A5" s="58"/>
      <c r="B5" s="58"/>
      <c r="C5" s="58"/>
      <c r="D5" s="58"/>
      <c r="E5" s="58"/>
      <c r="F5" s="58"/>
      <c r="G5" s="58"/>
      <c r="H5" s="58"/>
      <c r="I5" s="58"/>
      <c r="J5" s="58"/>
    </row>
    <row r="6" spans="1:10" ht="15.75" customHeight="1">
      <c r="A6" s="685" t="s">
        <v>486</v>
      </c>
      <c r="B6" s="631">
        <f>ANNEE_N-1</f>
        <v>2014</v>
      </c>
      <c r="C6" s="58"/>
      <c r="D6" s="684" t="s">
        <v>404</v>
      </c>
      <c r="E6" s="58"/>
      <c r="F6" s="631">
        <f>IF(ANNEE_N3="",ANNEE_N2,ANNEE_N3)</f>
        <v>2018</v>
      </c>
      <c r="G6" s="58"/>
      <c r="H6" s="58"/>
      <c r="I6" s="58"/>
      <c r="J6" s="58"/>
    </row>
    <row r="7" spans="1:10" s="114" customFormat="1" ht="4.5" customHeight="1">
      <c r="A7" s="529"/>
      <c r="B7" s="683"/>
      <c r="C7" s="58"/>
      <c r="D7" s="546"/>
      <c r="E7" s="58"/>
      <c r="F7" s="683"/>
      <c r="G7" s="58"/>
      <c r="H7" s="58"/>
      <c r="I7" s="58"/>
      <c r="J7" s="58"/>
    </row>
    <row r="8" spans="1:10" s="114" customFormat="1" ht="15.75" customHeight="1" thickBot="1">
      <c r="A8" s="58"/>
      <c r="B8" s="58"/>
      <c r="C8" s="58"/>
      <c r="D8" s="684" t="s">
        <v>405</v>
      </c>
      <c r="F8" s="631">
        <f>ANNEE_J</f>
        <v>2019</v>
      </c>
      <c r="G8" s="58"/>
      <c r="H8" s="58"/>
      <c r="I8" s="58"/>
      <c r="J8" s="58"/>
    </row>
    <row r="9" spans="1:10" ht="29.25" customHeight="1" thickBot="1">
      <c r="A9" s="529"/>
      <c r="B9" s="683"/>
      <c r="C9" s="58"/>
      <c r="D9" s="546"/>
      <c r="E9" s="58"/>
      <c r="F9" s="683"/>
      <c r="G9" s="58"/>
      <c r="H9" s="841" t="s">
        <v>287</v>
      </c>
      <c r="I9" s="842"/>
      <c r="J9" s="843"/>
    </row>
    <row r="10" spans="1:10" s="65" customFormat="1" ht="15.75">
      <c r="A10" s="70"/>
      <c r="B10" s="71"/>
      <c r="C10" s="71"/>
      <c r="D10" s="71"/>
      <c r="E10" s="71"/>
      <c r="F10" s="543" t="s">
        <v>23</v>
      </c>
      <c r="G10" s="543" t="str">
        <f>IF(ANNEE_N3="","N+2","N+3")</f>
        <v>N+3</v>
      </c>
      <c r="H10" s="547" t="s">
        <v>284</v>
      </c>
      <c r="I10" s="548" t="s">
        <v>286</v>
      </c>
      <c r="J10" s="549" t="s">
        <v>285</v>
      </c>
    </row>
    <row r="11" spans="1:10" ht="36.75" customHeight="1">
      <c r="A11" s="518" t="s">
        <v>305</v>
      </c>
      <c r="B11" s="692" t="s">
        <v>490</v>
      </c>
      <c r="C11" s="536" t="s">
        <v>281</v>
      </c>
      <c r="D11" s="519" t="s">
        <v>237</v>
      </c>
      <c r="E11" s="564" t="s">
        <v>288</v>
      </c>
      <c r="F11" s="565">
        <f>B6</f>
        <v>2014</v>
      </c>
      <c r="G11" s="566">
        <f>F6</f>
        <v>2018</v>
      </c>
      <c r="H11" s="567">
        <f>ANNEE_J</f>
        <v>2019</v>
      </c>
      <c r="I11" s="632">
        <f>ANNEE_J1</f>
        <v>2020</v>
      </c>
      <c r="J11" s="635">
        <f>ANNEE_J2</f>
        <v>2021</v>
      </c>
    </row>
    <row r="12" spans="1:10">
      <c r="A12" s="554"/>
      <c r="B12" s="555"/>
      <c r="C12" s="563"/>
      <c r="D12" s="556"/>
      <c r="E12" s="557"/>
      <c r="F12" s="558"/>
      <c r="G12" s="556"/>
      <c r="H12" s="559"/>
      <c r="I12" s="633"/>
      <c r="J12" s="759"/>
    </row>
    <row r="13" spans="1:10">
      <c r="A13" s="554"/>
      <c r="B13" s="555"/>
      <c r="C13" s="563"/>
      <c r="D13" s="561"/>
      <c r="E13" s="557"/>
      <c r="F13" s="562"/>
      <c r="G13" s="556"/>
      <c r="H13" s="559"/>
      <c r="I13" s="633"/>
      <c r="J13" s="759"/>
    </row>
    <row r="14" spans="1:10">
      <c r="A14" s="554"/>
      <c r="B14" s="555"/>
      <c r="C14" s="563"/>
      <c r="D14" s="561"/>
      <c r="E14" s="557"/>
      <c r="F14" s="562"/>
      <c r="G14" s="556"/>
      <c r="H14" s="559"/>
      <c r="I14" s="633"/>
      <c r="J14" s="759"/>
    </row>
    <row r="15" spans="1:10">
      <c r="A15" s="554"/>
      <c r="B15" s="555"/>
      <c r="C15" s="563"/>
      <c r="D15" s="561"/>
      <c r="E15" s="557"/>
      <c r="F15" s="562"/>
      <c r="G15" s="556"/>
      <c r="H15" s="559"/>
      <c r="I15" s="633"/>
      <c r="J15" s="759"/>
    </row>
    <row r="16" spans="1:10">
      <c r="A16" s="554"/>
      <c r="B16" s="555"/>
      <c r="C16" s="563"/>
      <c r="D16" s="538"/>
      <c r="E16" s="541"/>
      <c r="F16" s="544"/>
      <c r="G16" s="538"/>
      <c r="H16" s="551"/>
      <c r="I16" s="634"/>
      <c r="J16" s="760"/>
    </row>
    <row r="17" spans="1:10">
      <c r="A17" s="552"/>
      <c r="B17" s="555"/>
      <c r="C17" s="563"/>
      <c r="D17" s="540"/>
      <c r="E17" s="553"/>
      <c r="F17" s="544"/>
      <c r="G17" s="538"/>
      <c r="H17" s="551"/>
      <c r="I17" s="634"/>
      <c r="J17" s="760"/>
    </row>
    <row r="18" spans="1:10">
      <c r="A18" s="554"/>
      <c r="B18" s="555"/>
      <c r="C18" s="563"/>
      <c r="D18" s="561"/>
      <c r="E18" s="541"/>
      <c r="F18" s="544"/>
      <c r="G18" s="538"/>
      <c r="H18" s="551"/>
      <c r="I18" s="634"/>
      <c r="J18" s="760"/>
    </row>
    <row r="19" spans="1:10" ht="15.75" thickBot="1">
      <c r="A19" s="545"/>
      <c r="B19" s="537"/>
      <c r="C19" s="539"/>
      <c r="D19" s="540"/>
      <c r="E19" s="541"/>
      <c r="F19" s="544"/>
      <c r="G19" s="538"/>
      <c r="H19" s="636"/>
      <c r="I19" s="637"/>
      <c r="J19" s="761"/>
    </row>
    <row r="20" spans="1:10" ht="18.75">
      <c r="A20" s="803" t="s">
        <v>361</v>
      </c>
      <c r="B20" s="803"/>
      <c r="C20" s="804"/>
      <c r="D20" s="804"/>
      <c r="E20" s="804"/>
      <c r="F20" s="804"/>
      <c r="G20" s="530"/>
      <c r="H20" s="530"/>
      <c r="I20" s="530"/>
      <c r="J20" s="530"/>
    </row>
    <row r="21" spans="1:10">
      <c r="A21" s="530" t="s">
        <v>377</v>
      </c>
      <c r="B21" s="530"/>
      <c r="C21" s="530"/>
      <c r="D21" s="530"/>
      <c r="E21" s="530"/>
      <c r="F21" s="530"/>
      <c r="G21" s="530"/>
      <c r="H21" s="530"/>
      <c r="I21" s="530"/>
      <c r="J21" s="530"/>
    </row>
    <row r="22" spans="1:10">
      <c r="A22" s="844" t="s">
        <v>491</v>
      </c>
      <c r="B22" s="844"/>
      <c r="C22" s="844"/>
      <c r="D22" s="844"/>
      <c r="E22" s="844"/>
      <c r="F22" s="844"/>
      <c r="G22" s="844"/>
      <c r="H22" s="844"/>
      <c r="I22" s="844"/>
      <c r="J22" s="844"/>
    </row>
    <row r="23" spans="1:10" ht="21.75" customHeight="1">
      <c r="A23" s="844" t="s">
        <v>363</v>
      </c>
      <c r="B23" s="844"/>
      <c r="C23" s="844"/>
      <c r="D23" s="844"/>
      <c r="E23" s="844"/>
      <c r="F23" s="844"/>
      <c r="G23" s="844"/>
      <c r="H23" s="844"/>
      <c r="I23" s="844"/>
      <c r="J23" s="844"/>
    </row>
    <row r="24" spans="1:10">
      <c r="A24" s="58"/>
      <c r="B24" s="58"/>
      <c r="C24" s="58"/>
      <c r="D24" s="58"/>
      <c r="E24" s="58"/>
      <c r="F24" s="58"/>
      <c r="G24" s="58"/>
      <c r="H24" s="58"/>
      <c r="I24" s="58"/>
      <c r="J24" s="58"/>
    </row>
    <row r="25" spans="1:10">
      <c r="A25" s="58"/>
      <c r="B25" s="58"/>
      <c r="C25" s="58"/>
      <c r="D25" s="58"/>
      <c r="E25" s="58"/>
      <c r="F25" s="58"/>
      <c r="G25" s="58"/>
      <c r="H25" s="58"/>
      <c r="I25" s="58"/>
      <c r="J25" s="58"/>
    </row>
    <row r="26" spans="1:10">
      <c r="A26" s="58"/>
      <c r="B26" s="58"/>
      <c r="C26" s="58"/>
      <c r="D26" s="58"/>
      <c r="E26" s="58"/>
      <c r="F26" s="58"/>
      <c r="G26" s="58"/>
      <c r="H26" s="58"/>
      <c r="I26" s="58"/>
      <c r="J26" s="58"/>
    </row>
    <row r="27" spans="1:10">
      <c r="A27" s="58"/>
      <c r="B27" s="58"/>
      <c r="C27" s="58"/>
      <c r="D27" s="58"/>
      <c r="E27" s="58"/>
      <c r="F27" s="58"/>
      <c r="G27" s="58"/>
      <c r="H27" s="58"/>
      <c r="I27" s="58"/>
      <c r="J27" s="58"/>
    </row>
    <row r="28" spans="1:10">
      <c r="A28" s="58"/>
      <c r="B28" s="58"/>
      <c r="C28" s="58"/>
      <c r="D28" s="58"/>
      <c r="E28" s="58"/>
      <c r="F28" s="58"/>
      <c r="G28" s="58"/>
      <c r="H28" s="58"/>
      <c r="I28" s="58"/>
      <c r="J28" s="58"/>
    </row>
    <row r="29" spans="1:10">
      <c r="A29" s="58"/>
      <c r="B29" s="58"/>
      <c r="C29" s="58"/>
      <c r="D29" s="58"/>
      <c r="E29" s="58"/>
      <c r="F29" s="58"/>
      <c r="G29" s="58"/>
      <c r="H29" s="58"/>
      <c r="I29" s="58"/>
      <c r="J29" s="58"/>
    </row>
    <row r="30" spans="1:10">
      <c r="A30" s="58"/>
      <c r="B30" s="58"/>
      <c r="C30" s="58"/>
      <c r="D30" s="58"/>
      <c r="E30" s="58"/>
      <c r="F30" s="58"/>
      <c r="G30" s="58"/>
      <c r="H30" s="58"/>
      <c r="I30" s="58"/>
      <c r="J30" s="58"/>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sheetData>
  <mergeCells count="5">
    <mergeCell ref="A4:I4"/>
    <mergeCell ref="H9:J9"/>
    <mergeCell ref="A22:J22"/>
    <mergeCell ref="A23:J23"/>
    <mergeCell ref="A20:F20"/>
  </mergeCells>
  <dataValidations count="2">
    <dataValidation type="list" allowBlank="1" showInputMessage="1" showErrorMessage="1" sqref="B19">
      <formula1>TYPE_IMPACT</formula1>
    </dataValidation>
    <dataValidation type="list" allowBlank="1" showInputMessage="1" showErrorMessage="1" sqref="B12:B18">
      <formula1>AXES_AAP</formula1>
    </dataValidation>
  </dataValidation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4.xml><?xml version="1.0" encoding="utf-8"?>
<worksheet xmlns="http://schemas.openxmlformats.org/spreadsheetml/2006/main" xmlns:r="http://schemas.openxmlformats.org/officeDocument/2006/relationships">
  <sheetPr>
    <tabColor rgb="FFFFFF00"/>
  </sheetPr>
  <dimension ref="A1:J26"/>
  <sheetViews>
    <sheetView tabSelected="1" view="pageLayout" topLeftCell="A2" zoomScale="120" zoomScaleNormal="100" zoomScaleSheetLayoutView="120" zoomScalePageLayoutView="120" workbookViewId="0">
      <selection activeCell="A4" sqref="A4:J4"/>
    </sheetView>
  </sheetViews>
  <sheetFormatPr baseColWidth="10" defaultColWidth="11.42578125" defaultRowHeight="15"/>
  <cols>
    <col min="1" max="1" width="31.5703125" style="496" customWidth="1"/>
    <col min="2" max="2" width="12.140625" style="496" customWidth="1"/>
    <col min="3" max="3" width="12.7109375" style="496" customWidth="1"/>
    <col min="4" max="5" width="12.42578125" style="496" customWidth="1"/>
    <col min="6" max="6" width="12.7109375" style="496" customWidth="1"/>
    <col min="7" max="7" width="12.140625" style="496" customWidth="1"/>
    <col min="8" max="8" width="11.42578125" style="496" customWidth="1"/>
    <col min="9" max="9" width="10" style="496" customWidth="1"/>
    <col min="10" max="10" width="11.42578125" style="496" customWidth="1"/>
    <col min="11" max="16384" width="11.42578125" style="496"/>
  </cols>
  <sheetData>
    <row r="1" spans="1:10">
      <c r="A1" s="623" t="s">
        <v>101</v>
      </c>
      <c r="B1" s="624"/>
      <c r="C1" s="624" t="s">
        <v>100</v>
      </c>
      <c r="D1" s="625"/>
      <c r="E1" s="625"/>
      <c r="F1" s="624"/>
      <c r="G1" s="624" t="s">
        <v>21</v>
      </c>
      <c r="H1" s="624"/>
      <c r="I1" s="626"/>
      <c r="J1" s="643" t="s">
        <v>98</v>
      </c>
    </row>
    <row r="2" spans="1:10" ht="15.75" thickBot="1">
      <c r="A2" s="627" t="s">
        <v>482</v>
      </c>
      <c r="B2" s="628"/>
      <c r="C2" s="628">
        <f>ACRONYME</f>
        <v>0</v>
      </c>
      <c r="D2" s="628"/>
      <c r="E2" s="628"/>
      <c r="F2" s="628"/>
      <c r="G2" s="628">
        <f>NOM_PORTEUR</f>
        <v>0</v>
      </c>
      <c r="H2" s="628"/>
      <c r="I2" s="629"/>
      <c r="J2" s="644">
        <f>SIREN_PORTEUR</f>
        <v>0</v>
      </c>
    </row>
    <row r="3" spans="1:10">
      <c r="A3" s="58"/>
      <c r="B3" s="58"/>
      <c r="C3" s="58"/>
      <c r="D3" s="58"/>
      <c r="E3" s="58"/>
      <c r="F3" s="58"/>
      <c r="G3" s="58"/>
      <c r="H3" s="58"/>
      <c r="I3" s="58"/>
      <c r="J3" s="58"/>
    </row>
    <row r="4" spans="1:10" ht="106.5" customHeight="1">
      <c r="A4" s="845" t="s">
        <v>492</v>
      </c>
      <c r="B4" s="839"/>
      <c r="C4" s="839"/>
      <c r="D4" s="839"/>
      <c r="E4" s="839"/>
      <c r="F4" s="839"/>
      <c r="G4" s="839"/>
      <c r="H4" s="839"/>
      <c r="I4" s="839"/>
      <c r="J4" s="840"/>
    </row>
    <row r="5" spans="1:10">
      <c r="A5" s="58"/>
      <c r="B5" s="58"/>
      <c r="C5" s="58"/>
      <c r="D5" s="58"/>
      <c r="E5" s="58"/>
      <c r="F5" s="58"/>
      <c r="G5" s="58"/>
      <c r="H5" s="58"/>
      <c r="I5" s="58"/>
      <c r="J5" s="58"/>
    </row>
    <row r="6" spans="1:10" s="21" customFormat="1" ht="15.75">
      <c r="A6" s="35" t="s">
        <v>238</v>
      </c>
      <c r="B6" s="517"/>
      <c r="C6" s="517"/>
      <c r="D6" s="517"/>
      <c r="E6" s="517"/>
      <c r="F6" s="517"/>
      <c r="G6" s="517"/>
      <c r="H6" s="517"/>
      <c r="I6" s="517"/>
      <c r="J6" s="517"/>
    </row>
    <row r="7" spans="1:10" s="22" customFormat="1" ht="15.75">
      <c r="A7" s="70"/>
      <c r="B7" s="71"/>
      <c r="C7" s="71"/>
      <c r="D7" s="71"/>
      <c r="E7" s="71"/>
      <c r="F7" s="71"/>
      <c r="G7" s="71"/>
      <c r="H7" s="71"/>
      <c r="I7" s="71"/>
      <c r="J7" s="71"/>
    </row>
    <row r="8" spans="1:10" ht="26.25" customHeight="1">
      <c r="A8" s="522" t="s">
        <v>236</v>
      </c>
      <c r="B8" s="846" t="s">
        <v>239</v>
      </c>
      <c r="C8" s="847"/>
      <c r="D8" s="848"/>
      <c r="E8" s="846" t="s">
        <v>240</v>
      </c>
      <c r="F8" s="847"/>
      <c r="G8" s="848"/>
      <c r="H8" s="846" t="s">
        <v>241</v>
      </c>
      <c r="I8" s="847"/>
      <c r="J8" s="848"/>
    </row>
    <row r="9" spans="1:10">
      <c r="A9" s="645">
        <f>'FICHE 2 - Objectifs'!A12</f>
        <v>0</v>
      </c>
      <c r="B9" s="849"/>
      <c r="C9" s="850"/>
      <c r="D9" s="852"/>
      <c r="E9" s="849"/>
      <c r="F9" s="850"/>
      <c r="G9" s="852"/>
      <c r="H9" s="849"/>
      <c r="I9" s="850"/>
      <c r="J9" s="851"/>
    </row>
    <row r="10" spans="1:10">
      <c r="A10" s="645">
        <f>'FICHE 2 - Objectifs'!A13</f>
        <v>0</v>
      </c>
      <c r="B10" s="849"/>
      <c r="C10" s="850"/>
      <c r="D10" s="852"/>
      <c r="E10" s="849"/>
      <c r="F10" s="850"/>
      <c r="G10" s="852"/>
      <c r="H10" s="849"/>
      <c r="I10" s="850"/>
      <c r="J10" s="851"/>
    </row>
    <row r="11" spans="1:10">
      <c r="A11" s="645">
        <f>'FICHE 2 - Objectifs'!A14</f>
        <v>0</v>
      </c>
      <c r="B11" s="849"/>
      <c r="C11" s="850"/>
      <c r="D11" s="852"/>
      <c r="E11" s="849"/>
      <c r="F11" s="850"/>
      <c r="G11" s="852"/>
      <c r="H11" s="849"/>
      <c r="I11" s="850"/>
      <c r="J11" s="851"/>
    </row>
    <row r="12" spans="1:10">
      <c r="A12" s="645">
        <f>'FICHE 2 - Objectifs'!A15</f>
        <v>0</v>
      </c>
      <c r="B12" s="849"/>
      <c r="C12" s="850"/>
      <c r="D12" s="852"/>
      <c r="E12" s="849"/>
      <c r="F12" s="850"/>
      <c r="G12" s="852"/>
      <c r="H12" s="849"/>
      <c r="I12" s="850"/>
      <c r="J12" s="851"/>
    </row>
    <row r="13" spans="1:10">
      <c r="A13" s="646">
        <f>'FICHE 2 - Objectifs'!A16</f>
        <v>0</v>
      </c>
      <c r="B13" s="849"/>
      <c r="C13" s="850"/>
      <c r="D13" s="852"/>
      <c r="E13" s="849"/>
      <c r="F13" s="850"/>
      <c r="G13" s="852"/>
      <c r="H13" s="849"/>
      <c r="I13" s="850"/>
      <c r="J13" s="851"/>
    </row>
    <row r="14" spans="1:10">
      <c r="A14" s="646">
        <f>'FICHE 2 - Objectifs'!A17</f>
        <v>0</v>
      </c>
      <c r="B14" s="849"/>
      <c r="C14" s="850"/>
      <c r="D14" s="852"/>
      <c r="E14" s="849"/>
      <c r="F14" s="850"/>
      <c r="G14" s="852"/>
      <c r="H14" s="849"/>
      <c r="I14" s="850"/>
      <c r="J14" s="851"/>
    </row>
    <row r="15" spans="1:10">
      <c r="A15" s="853" t="s">
        <v>315</v>
      </c>
      <c r="B15" s="854"/>
      <c r="C15" s="854"/>
      <c r="D15" s="854"/>
      <c r="E15" s="855"/>
      <c r="F15" s="854"/>
      <c r="G15" s="854"/>
      <c r="H15" s="854"/>
      <c r="I15" s="854"/>
      <c r="J15" s="856"/>
    </row>
    <row r="16" spans="1:10">
      <c r="A16" s="58"/>
      <c r="B16" s="58"/>
      <c r="C16" s="58"/>
      <c r="D16" s="58"/>
      <c r="E16" s="58"/>
      <c r="F16" s="58"/>
      <c r="G16" s="58"/>
      <c r="H16" s="58"/>
      <c r="I16" s="58"/>
      <c r="J16" s="58"/>
    </row>
    <row r="17" spans="1:10">
      <c r="A17" s="58"/>
      <c r="B17" s="58"/>
      <c r="C17" s="58"/>
      <c r="D17" s="58"/>
      <c r="E17" s="58"/>
      <c r="F17" s="58"/>
      <c r="G17" s="58"/>
      <c r="H17" s="58"/>
      <c r="I17" s="58"/>
      <c r="J17" s="58"/>
    </row>
    <row r="18" spans="1:10">
      <c r="A18" s="58"/>
      <c r="B18" s="58"/>
      <c r="C18" s="58"/>
      <c r="D18" s="58"/>
      <c r="E18" s="58"/>
      <c r="F18" s="58"/>
      <c r="G18" s="58"/>
      <c r="H18" s="58"/>
      <c r="I18" s="58"/>
      <c r="J18" s="58"/>
    </row>
    <row r="19" spans="1:10">
      <c r="A19" s="58"/>
      <c r="B19" s="58"/>
      <c r="C19" s="58"/>
      <c r="D19" s="58"/>
      <c r="E19" s="58"/>
      <c r="F19" s="58"/>
      <c r="G19" s="58"/>
      <c r="H19" s="58"/>
      <c r="I19" s="58"/>
      <c r="J19" s="58"/>
    </row>
    <row r="20" spans="1:10">
      <c r="A20" s="58"/>
      <c r="B20" s="58"/>
      <c r="C20" s="58"/>
      <c r="D20" s="58"/>
      <c r="E20" s="58"/>
      <c r="F20" s="58"/>
      <c r="G20" s="58"/>
      <c r="H20" s="58"/>
      <c r="I20" s="58"/>
      <c r="J20" s="58"/>
    </row>
    <row r="21" spans="1:10">
      <c r="A21" s="58"/>
      <c r="B21" s="58"/>
      <c r="C21" s="58"/>
      <c r="D21" s="58"/>
      <c r="E21" s="58"/>
      <c r="F21" s="58"/>
      <c r="G21" s="58"/>
      <c r="H21" s="58"/>
      <c r="I21" s="58"/>
      <c r="J21" s="58"/>
    </row>
    <row r="22" spans="1:10">
      <c r="A22" s="58"/>
      <c r="B22" s="58"/>
      <c r="C22" s="58"/>
      <c r="D22" s="58"/>
      <c r="E22" s="58"/>
      <c r="F22" s="58"/>
      <c r="G22" s="58"/>
      <c r="H22" s="58"/>
      <c r="I22" s="58"/>
      <c r="J22" s="58"/>
    </row>
    <row r="23" spans="1:10">
      <c r="A23" s="58"/>
      <c r="B23" s="58"/>
      <c r="C23" s="58"/>
      <c r="D23" s="58"/>
      <c r="E23" s="58"/>
      <c r="F23" s="58"/>
      <c r="G23" s="58"/>
      <c r="H23" s="58"/>
      <c r="I23" s="58"/>
      <c r="J23" s="58"/>
    </row>
    <row r="24" spans="1:10">
      <c r="A24" s="58"/>
      <c r="B24" s="58"/>
      <c r="C24" s="58"/>
      <c r="D24" s="58"/>
      <c r="E24" s="58"/>
      <c r="F24" s="58"/>
      <c r="G24" s="58"/>
      <c r="H24" s="58"/>
      <c r="I24" s="58"/>
      <c r="J24" s="58"/>
    </row>
    <row r="25" spans="1:10">
      <c r="A25" s="58"/>
      <c r="B25" s="58"/>
      <c r="C25" s="58"/>
      <c r="D25" s="58"/>
      <c r="E25" s="58"/>
      <c r="F25" s="58"/>
      <c r="G25" s="58"/>
      <c r="H25" s="58"/>
      <c r="I25" s="58"/>
      <c r="J25" s="58"/>
    </row>
    <row r="26" spans="1:10">
      <c r="A26" s="58"/>
      <c r="B26" s="58"/>
      <c r="C26" s="58"/>
      <c r="D26" s="58"/>
      <c r="E26" s="58"/>
      <c r="F26" s="58"/>
      <c r="G26" s="58"/>
      <c r="H26" s="58"/>
      <c r="I26" s="58"/>
      <c r="J26" s="58"/>
    </row>
  </sheetData>
  <mergeCells count="23">
    <mergeCell ref="A15:J15"/>
    <mergeCell ref="B8:D8"/>
    <mergeCell ref="B9:D9"/>
    <mergeCell ref="E8:G8"/>
    <mergeCell ref="B10:D10"/>
    <mergeCell ref="B11:D11"/>
    <mergeCell ref="B12:D12"/>
    <mergeCell ref="E9:G9"/>
    <mergeCell ref="E10:G10"/>
    <mergeCell ref="E11:G11"/>
    <mergeCell ref="E12:G12"/>
    <mergeCell ref="B14:D14"/>
    <mergeCell ref="E14:G14"/>
    <mergeCell ref="H14:J14"/>
    <mergeCell ref="A4:J4"/>
    <mergeCell ref="H8:J8"/>
    <mergeCell ref="H9:J9"/>
    <mergeCell ref="B13:D13"/>
    <mergeCell ref="E13:G13"/>
    <mergeCell ref="H13:J13"/>
    <mergeCell ref="H10:J10"/>
    <mergeCell ref="H11:J11"/>
    <mergeCell ref="H12:J12"/>
  </mergeCells>
  <pageMargins left="0.25" right="0.25" top="0.75" bottom="0.75" header="0.3" footer="0.3"/>
  <pageSetup paperSize="9" orientation="landscape" verticalDpi="0" r:id="rId1"/>
  <headerFooter>
    <oddHeader>&amp;L&amp;G&amp;C&amp;"Arial,Gras"&amp;18&amp;K00B050&amp;A&amp;R&amp;G</oddHeader>
    <oddFooter>&amp;C&amp;A&amp;R&amp;P/&amp;N</oddFooter>
  </headerFooter>
  <legacyDrawingHF r:id="rId2"/>
</worksheet>
</file>

<file path=xl/worksheets/sheet5.xml><?xml version="1.0" encoding="utf-8"?>
<worksheet xmlns="http://schemas.openxmlformats.org/spreadsheetml/2006/main" xmlns:r="http://schemas.openxmlformats.org/officeDocument/2006/relationships">
  <sheetPr>
    <tabColor rgb="FFFFFF00"/>
  </sheetPr>
  <dimension ref="A1:J31"/>
  <sheetViews>
    <sheetView view="pageLayout" zoomScale="120" zoomScaleNormal="100" zoomScaleSheetLayoutView="120" zoomScalePageLayoutView="120" workbookViewId="0">
      <selection activeCell="B9" sqref="B9:D9"/>
    </sheetView>
  </sheetViews>
  <sheetFormatPr baseColWidth="10" defaultColWidth="11.42578125" defaultRowHeight="15"/>
  <cols>
    <col min="1" max="1" width="26" style="496" customWidth="1"/>
    <col min="2" max="2" width="12.140625" style="496" customWidth="1"/>
    <col min="3" max="4" width="8.7109375" style="496" customWidth="1"/>
    <col min="5" max="5" width="12.42578125" style="496" customWidth="1"/>
    <col min="6" max="6" width="12.7109375" style="496" customWidth="1"/>
    <col min="7" max="7" width="20.140625" style="496" customWidth="1"/>
    <col min="8" max="8" width="11.42578125" style="496" customWidth="1"/>
    <col min="9" max="9" width="10" style="496" customWidth="1"/>
    <col min="10" max="10" width="18.5703125" style="496" customWidth="1"/>
    <col min="11" max="16384" width="11.42578125" style="496"/>
  </cols>
  <sheetData>
    <row r="1" spans="1:10">
      <c r="A1" s="623" t="s">
        <v>101</v>
      </c>
      <c r="B1" s="624"/>
      <c r="C1" s="624" t="s">
        <v>100</v>
      </c>
      <c r="D1" s="625"/>
      <c r="E1" s="625"/>
      <c r="F1" s="624"/>
      <c r="G1" s="624" t="s">
        <v>21</v>
      </c>
      <c r="H1" s="624"/>
      <c r="I1" s="626"/>
      <c r="J1" s="624" t="s">
        <v>98</v>
      </c>
    </row>
    <row r="2" spans="1:10" ht="15.75" thickBot="1">
      <c r="A2" s="627" t="s">
        <v>482</v>
      </c>
      <c r="B2" s="628"/>
      <c r="C2" s="628">
        <f>ACRONYME</f>
        <v>0</v>
      </c>
      <c r="D2" s="628"/>
      <c r="E2" s="628"/>
      <c r="F2" s="628"/>
      <c r="G2" s="628">
        <f>NOM_PORTEUR</f>
        <v>0</v>
      </c>
      <c r="H2" s="628"/>
      <c r="I2" s="629"/>
      <c r="J2" s="628">
        <f>SIREN_PORTEUR</f>
        <v>0</v>
      </c>
    </row>
    <row r="3" spans="1:10">
      <c r="A3" s="58"/>
      <c r="B3" s="58"/>
      <c r="C3" s="58"/>
      <c r="D3" s="58"/>
      <c r="E3" s="58"/>
      <c r="F3" s="58"/>
      <c r="G3" s="58"/>
      <c r="H3" s="58"/>
      <c r="I3" s="58"/>
      <c r="J3" s="58"/>
    </row>
    <row r="4" spans="1:10" ht="26.25" customHeight="1">
      <c r="A4" s="838" t="s">
        <v>493</v>
      </c>
      <c r="B4" s="839"/>
      <c r="C4" s="839"/>
      <c r="D4" s="839"/>
      <c r="E4" s="839"/>
      <c r="F4" s="839"/>
      <c r="G4" s="839"/>
      <c r="H4" s="839"/>
      <c r="I4" s="839"/>
      <c r="J4" s="840"/>
    </row>
    <row r="5" spans="1:10">
      <c r="A5" s="58"/>
      <c r="B5" s="58"/>
      <c r="C5" s="58"/>
      <c r="D5" s="58"/>
      <c r="E5" s="58"/>
      <c r="F5" s="58"/>
      <c r="G5" s="58"/>
      <c r="H5" s="58"/>
      <c r="I5" s="58"/>
      <c r="J5" s="58"/>
    </row>
    <row r="6" spans="1:10" s="21" customFormat="1" ht="15.75">
      <c r="A6" s="35" t="s">
        <v>244</v>
      </c>
      <c r="B6" s="517"/>
      <c r="C6" s="517"/>
      <c r="D6" s="517"/>
      <c r="E6" s="517"/>
      <c r="F6" s="517"/>
      <c r="G6" s="517"/>
      <c r="H6" s="517"/>
      <c r="I6" s="517"/>
      <c r="J6" s="517"/>
    </row>
    <row r="7" spans="1:10" s="65" customFormat="1" ht="15.75">
      <c r="A7" s="70"/>
      <c r="B7" s="71"/>
      <c r="C7" s="71"/>
      <c r="D7" s="71"/>
      <c r="E7" s="71"/>
      <c r="F7" s="71"/>
      <c r="G7" s="71"/>
      <c r="H7" s="71"/>
      <c r="I7" s="71"/>
      <c r="J7" s="71"/>
    </row>
    <row r="8" spans="1:10" ht="26.25" customHeight="1">
      <c r="A8" s="522" t="s">
        <v>242</v>
      </c>
      <c r="B8" s="846" t="s">
        <v>495</v>
      </c>
      <c r="C8" s="847"/>
      <c r="D8" s="848"/>
      <c r="E8" s="846" t="s">
        <v>243</v>
      </c>
      <c r="F8" s="847"/>
      <c r="G8" s="848"/>
      <c r="H8" s="846" t="s">
        <v>494</v>
      </c>
      <c r="I8" s="847"/>
      <c r="J8" s="848"/>
    </row>
    <row r="9" spans="1:10">
      <c r="A9" s="645">
        <f>'FICHE 1 - Donnees Cles'!B20</f>
        <v>0</v>
      </c>
      <c r="B9" s="849"/>
      <c r="C9" s="850"/>
      <c r="D9" s="852"/>
      <c r="E9" s="849"/>
      <c r="F9" s="850"/>
      <c r="G9" s="852"/>
      <c r="H9" s="849"/>
      <c r="I9" s="850"/>
      <c r="J9" s="851"/>
    </row>
    <row r="10" spans="1:10">
      <c r="A10" s="645">
        <f>'FICHE 1 - Donnees Cles'!B21</f>
        <v>0</v>
      </c>
      <c r="B10" s="849"/>
      <c r="C10" s="850"/>
      <c r="D10" s="852"/>
      <c r="E10" s="849"/>
      <c r="F10" s="850"/>
      <c r="G10" s="852"/>
      <c r="H10" s="849"/>
      <c r="I10" s="850"/>
      <c r="J10" s="851"/>
    </row>
    <row r="11" spans="1:10">
      <c r="A11" s="645">
        <f>'FICHE 1 - Donnees Cles'!B22</f>
        <v>0</v>
      </c>
      <c r="B11" s="849"/>
      <c r="C11" s="850"/>
      <c r="D11" s="852"/>
      <c r="E11" s="849"/>
      <c r="F11" s="850"/>
      <c r="G11" s="852"/>
      <c r="H11" s="849"/>
      <c r="I11" s="850"/>
      <c r="J11" s="851"/>
    </row>
    <row r="12" spans="1:10">
      <c r="A12" s="645">
        <f>'FICHE 1 - Donnees Cles'!B23</f>
        <v>0</v>
      </c>
      <c r="B12" s="849"/>
      <c r="C12" s="850"/>
      <c r="D12" s="852"/>
      <c r="E12" s="849"/>
      <c r="F12" s="850"/>
      <c r="G12" s="852"/>
      <c r="H12" s="849"/>
      <c r="I12" s="850"/>
      <c r="J12" s="851"/>
    </row>
    <row r="13" spans="1:10">
      <c r="A13" s="645">
        <f>'FICHE 1 - Donnees Cles'!B24</f>
        <v>0</v>
      </c>
      <c r="B13" s="849"/>
      <c r="C13" s="850"/>
      <c r="D13" s="852"/>
      <c r="E13" s="849"/>
      <c r="F13" s="850"/>
      <c r="G13" s="852"/>
      <c r="H13" s="849"/>
      <c r="I13" s="850"/>
      <c r="J13" s="851"/>
    </row>
    <row r="14" spans="1:10">
      <c r="A14" s="645"/>
      <c r="B14" s="849"/>
      <c r="C14" s="850"/>
      <c r="D14" s="852"/>
      <c r="E14" s="849"/>
      <c r="F14" s="850"/>
      <c r="G14" s="852"/>
      <c r="H14" s="849"/>
      <c r="I14" s="850"/>
      <c r="J14" s="851"/>
    </row>
    <row r="15" spans="1:10">
      <c r="A15" s="853" t="s">
        <v>306</v>
      </c>
      <c r="B15" s="854"/>
      <c r="C15" s="854"/>
      <c r="D15" s="854"/>
      <c r="E15" s="855"/>
      <c r="F15" s="854"/>
      <c r="G15" s="854"/>
      <c r="H15" s="854"/>
      <c r="I15" s="854"/>
      <c r="J15" s="856"/>
    </row>
    <row r="16" spans="1:10">
      <c r="A16" s="58"/>
      <c r="B16" s="58"/>
      <c r="C16" s="58"/>
      <c r="D16" s="58"/>
      <c r="E16" s="58"/>
      <c r="F16" s="58"/>
      <c r="G16" s="58"/>
      <c r="H16" s="58"/>
      <c r="I16" s="58"/>
      <c r="J16" s="58"/>
    </row>
    <row r="17" spans="1:10">
      <c r="A17" s="58"/>
      <c r="B17" s="58"/>
      <c r="C17" s="58"/>
      <c r="D17" s="58"/>
      <c r="E17" s="58"/>
      <c r="F17" s="58"/>
      <c r="G17" s="58"/>
      <c r="H17" s="58"/>
      <c r="I17" s="58"/>
      <c r="J17" s="58"/>
    </row>
    <row r="18" spans="1:10">
      <c r="A18" s="58"/>
      <c r="B18" s="58"/>
      <c r="C18" s="58"/>
      <c r="D18" s="58"/>
      <c r="E18" s="58"/>
      <c r="F18" s="58"/>
      <c r="G18" s="58"/>
      <c r="H18" s="58"/>
      <c r="I18" s="58"/>
      <c r="J18" s="58"/>
    </row>
    <row r="19" spans="1:10">
      <c r="A19" s="58"/>
      <c r="B19" s="58"/>
      <c r="C19" s="58"/>
      <c r="D19" s="58"/>
      <c r="E19" s="58"/>
      <c r="F19" s="58"/>
      <c r="G19" s="58"/>
      <c r="H19" s="58"/>
      <c r="I19" s="58"/>
      <c r="J19" s="58"/>
    </row>
    <row r="20" spans="1:10">
      <c r="A20" s="58"/>
      <c r="B20" s="58"/>
      <c r="C20" s="58"/>
      <c r="D20" s="58"/>
      <c r="E20" s="58"/>
      <c r="F20" s="58"/>
      <c r="G20" s="58"/>
      <c r="H20" s="58"/>
      <c r="I20" s="58"/>
      <c r="J20" s="58"/>
    </row>
    <row r="21" spans="1:10">
      <c r="A21" s="58"/>
      <c r="B21" s="58"/>
      <c r="C21" s="58"/>
      <c r="D21" s="58"/>
      <c r="E21" s="58"/>
      <c r="F21" s="58"/>
      <c r="G21" s="58"/>
      <c r="H21" s="58"/>
      <c r="I21" s="58"/>
      <c r="J21" s="58"/>
    </row>
    <row r="22" spans="1:10">
      <c r="A22" s="58"/>
      <c r="B22" s="58"/>
      <c r="C22" s="58"/>
      <c r="D22" s="58"/>
      <c r="E22" s="58"/>
      <c r="F22" s="58"/>
      <c r="G22" s="58"/>
      <c r="H22" s="58"/>
      <c r="I22" s="58"/>
      <c r="J22" s="58"/>
    </row>
    <row r="23" spans="1:10">
      <c r="A23" s="58"/>
      <c r="B23" s="58"/>
      <c r="C23" s="58"/>
      <c r="D23" s="58"/>
      <c r="E23" s="58"/>
      <c r="F23" s="58"/>
      <c r="G23" s="58"/>
      <c r="H23" s="58"/>
      <c r="I23" s="58"/>
      <c r="J23" s="58"/>
    </row>
    <row r="24" spans="1:10">
      <c r="A24" s="58"/>
      <c r="B24" s="58"/>
      <c r="C24" s="58"/>
      <c r="D24" s="58"/>
      <c r="E24" s="58"/>
      <c r="F24" s="58"/>
      <c r="G24" s="58"/>
      <c r="H24" s="58"/>
      <c r="I24" s="58"/>
      <c r="J24" s="58"/>
    </row>
    <row r="25" spans="1:10">
      <c r="A25" s="58"/>
      <c r="B25" s="58"/>
      <c r="C25" s="58"/>
      <c r="D25" s="58"/>
      <c r="E25" s="58"/>
      <c r="F25" s="58"/>
      <c r="G25" s="58"/>
      <c r="H25" s="58"/>
      <c r="I25" s="58"/>
      <c r="J25" s="58"/>
    </row>
    <row r="26" spans="1:10">
      <c r="A26" s="58"/>
      <c r="B26" s="58"/>
      <c r="C26" s="58"/>
      <c r="D26" s="58"/>
      <c r="E26" s="58"/>
      <c r="F26" s="58"/>
      <c r="G26" s="58"/>
      <c r="H26" s="58"/>
      <c r="I26" s="58"/>
      <c r="J26" s="58"/>
    </row>
    <row r="27" spans="1:10">
      <c r="A27" s="58"/>
      <c r="B27" s="58"/>
      <c r="C27" s="58"/>
      <c r="D27" s="58"/>
      <c r="E27" s="58"/>
      <c r="F27" s="58"/>
      <c r="G27" s="58"/>
      <c r="H27" s="58"/>
      <c r="I27" s="58"/>
      <c r="J27" s="58"/>
    </row>
    <row r="28" spans="1:10">
      <c r="A28" s="58"/>
      <c r="B28" s="58"/>
      <c r="C28" s="58"/>
      <c r="D28" s="58"/>
      <c r="E28" s="58"/>
      <c r="F28" s="58"/>
      <c r="G28" s="58"/>
      <c r="H28" s="58"/>
      <c r="I28" s="58"/>
      <c r="J28" s="58"/>
    </row>
    <row r="29" spans="1:10">
      <c r="A29" s="58"/>
      <c r="B29" s="58"/>
      <c r="C29" s="58"/>
      <c r="D29" s="58"/>
      <c r="E29" s="58"/>
      <c r="F29" s="58"/>
      <c r="G29" s="58"/>
      <c r="H29" s="58"/>
      <c r="I29" s="58"/>
      <c r="J29" s="58"/>
    </row>
    <row r="30" spans="1:10">
      <c r="A30" s="58"/>
      <c r="B30" s="58"/>
      <c r="C30" s="58"/>
      <c r="D30" s="58"/>
      <c r="E30" s="58"/>
      <c r="F30" s="58"/>
      <c r="G30" s="58"/>
      <c r="H30" s="58"/>
      <c r="I30" s="58"/>
      <c r="J30" s="58"/>
    </row>
    <row r="31" spans="1:10">
      <c r="A31" s="58"/>
      <c r="B31" s="58"/>
      <c r="C31" s="58"/>
      <c r="D31" s="58"/>
      <c r="E31" s="58"/>
      <c r="F31" s="58"/>
      <c r="G31" s="58"/>
      <c r="H31" s="58"/>
      <c r="I31" s="58"/>
      <c r="J31" s="58"/>
    </row>
  </sheetData>
  <mergeCells count="23">
    <mergeCell ref="B12:D12"/>
    <mergeCell ref="E12:G12"/>
    <mergeCell ref="H12:J12"/>
    <mergeCell ref="A15:J15"/>
    <mergeCell ref="B10:D10"/>
    <mergeCell ref="E10:G10"/>
    <mergeCell ref="H10:J10"/>
    <mergeCell ref="B11:D11"/>
    <mergeCell ref="E11:G11"/>
    <mergeCell ref="H11:J11"/>
    <mergeCell ref="B13:D13"/>
    <mergeCell ref="E13:G13"/>
    <mergeCell ref="H13:J13"/>
    <mergeCell ref="B14:D14"/>
    <mergeCell ref="E14:G14"/>
    <mergeCell ref="H14:J14"/>
    <mergeCell ref="B9:D9"/>
    <mergeCell ref="E9:G9"/>
    <mergeCell ref="H9:J9"/>
    <mergeCell ref="A4:J4"/>
    <mergeCell ref="B8:D8"/>
    <mergeCell ref="E8:G8"/>
    <mergeCell ref="H8:J8"/>
  </mergeCell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6.xml><?xml version="1.0" encoding="utf-8"?>
<worksheet xmlns="http://schemas.openxmlformats.org/spreadsheetml/2006/main" xmlns:r="http://schemas.openxmlformats.org/officeDocument/2006/relationships">
  <sheetPr>
    <tabColor rgb="FFFFFF00"/>
  </sheetPr>
  <dimension ref="A1:G49"/>
  <sheetViews>
    <sheetView view="pageLayout" zoomScaleNormal="100" zoomScaleSheetLayoutView="110" workbookViewId="0">
      <selection activeCell="A2" sqref="A2"/>
    </sheetView>
  </sheetViews>
  <sheetFormatPr baseColWidth="10" defaultColWidth="11.42578125" defaultRowHeight="15"/>
  <cols>
    <col min="1" max="1" width="22.85546875" style="496" customWidth="1"/>
    <col min="2" max="2" width="19.42578125" style="496" customWidth="1"/>
    <col min="3" max="3" width="11" style="496" customWidth="1"/>
    <col min="4" max="4" width="10.42578125" style="496" customWidth="1"/>
    <col min="5" max="5" width="11.42578125" style="496" customWidth="1"/>
    <col min="6" max="6" width="10" style="496" customWidth="1"/>
    <col min="7" max="7" width="12.5703125" style="496" customWidth="1"/>
    <col min="8" max="16384" width="11.42578125" style="496"/>
  </cols>
  <sheetData>
    <row r="1" spans="1:7">
      <c r="A1" s="613" t="s">
        <v>101</v>
      </c>
      <c r="B1" s="614" t="s">
        <v>100</v>
      </c>
      <c r="C1" s="614"/>
      <c r="D1" s="614" t="s">
        <v>21</v>
      </c>
      <c r="E1" s="614"/>
      <c r="F1" s="614" t="s">
        <v>98</v>
      </c>
      <c r="G1" s="616"/>
    </row>
    <row r="2" spans="1:7" ht="15.75" thickBot="1">
      <c r="A2" s="617" t="s">
        <v>482</v>
      </c>
      <c r="B2" s="618">
        <f>ACRONYME</f>
        <v>0</v>
      </c>
      <c r="C2" s="618"/>
      <c r="D2" s="618">
        <f>NOM_PORTEUR</f>
        <v>0</v>
      </c>
      <c r="E2" s="618"/>
      <c r="F2" s="618">
        <f>SIREN_PORTEUR</f>
        <v>0</v>
      </c>
      <c r="G2" s="619"/>
    </row>
    <row r="3" spans="1:7">
      <c r="A3" s="58"/>
      <c r="B3" s="58"/>
      <c r="C3" s="58"/>
      <c r="D3" s="58"/>
      <c r="E3" s="58"/>
      <c r="F3" s="58"/>
      <c r="G3" s="58"/>
    </row>
    <row r="4" spans="1:7" ht="55.5" customHeight="1">
      <c r="A4" s="800" t="s">
        <v>380</v>
      </c>
      <c r="B4" s="801"/>
      <c r="C4" s="801"/>
      <c r="D4" s="801"/>
      <c r="E4" s="801"/>
      <c r="F4" s="801"/>
      <c r="G4" s="802"/>
    </row>
    <row r="5" spans="1:7" ht="9" customHeight="1">
      <c r="A5" s="109"/>
      <c r="B5" s="110"/>
      <c r="C5" s="110"/>
      <c r="D5" s="110"/>
      <c r="E5" s="110"/>
      <c r="F5" s="110"/>
      <c r="G5" s="110"/>
    </row>
    <row r="6" spans="1:7" s="21" customFormat="1" ht="16.5" thickBot="1">
      <c r="A6" s="35" t="s">
        <v>245</v>
      </c>
      <c r="B6" s="36"/>
      <c r="C6" s="36"/>
      <c r="D6" s="36"/>
      <c r="E6" s="36"/>
      <c r="F6" s="36"/>
      <c r="G6" s="36"/>
    </row>
    <row r="7" spans="1:7" s="65" customFormat="1" ht="16.5" thickBot="1">
      <c r="A7" s="395"/>
      <c r="B7" s="497"/>
      <c r="C7" s="762" t="str">
        <f>IF(YEAR('FICHE 1 - Donnees Cles'!E54)=YEAR('FICHE 1 - Donnees Cles'!E56),"N","N+1")</f>
        <v>N</v>
      </c>
      <c r="D7" s="762" t="str">
        <f>IF(C7="N+1","N+2","N+1")</f>
        <v>N+1</v>
      </c>
      <c r="E7" s="762" t="str">
        <f>IF(D7="N+2","N+3","N+2")</f>
        <v>N+2</v>
      </c>
      <c r="F7" s="762" t="str">
        <f>IF(E7="N+3","N+4","N+3")</f>
        <v>N+3</v>
      </c>
      <c r="G7" s="497"/>
    </row>
    <row r="8" spans="1:7" ht="19.5" customHeight="1" thickBot="1">
      <c r="A8" s="859" t="s">
        <v>378</v>
      </c>
      <c r="B8" s="860"/>
      <c r="C8" s="978">
        <f>ANNEE_N</f>
        <v>2015</v>
      </c>
      <c r="D8" s="979">
        <f>ANNEE_N1</f>
        <v>2016</v>
      </c>
      <c r="E8" s="979">
        <f>ANNEE_N2</f>
        <v>2017</v>
      </c>
      <c r="F8" s="979">
        <f>ANNEE_N3</f>
        <v>2018</v>
      </c>
      <c r="G8" s="531" t="s">
        <v>47</v>
      </c>
    </row>
    <row r="9" spans="1:7" s="158" customFormat="1" ht="11.25">
      <c r="A9" s="594" t="s">
        <v>266</v>
      </c>
      <c r="B9" s="595"/>
      <c r="C9" s="525"/>
      <c r="D9" s="191"/>
      <c r="E9" s="191"/>
      <c r="F9" s="192"/>
      <c r="G9" s="256">
        <f>SUM(C9:F9)</f>
        <v>0</v>
      </c>
    </row>
    <row r="10" spans="1:7" s="158" customFormat="1" ht="30" customHeight="1">
      <c r="A10" s="865" t="s">
        <v>267</v>
      </c>
      <c r="B10" s="866"/>
      <c r="C10" s="525"/>
      <c r="D10" s="191"/>
      <c r="E10" s="191"/>
      <c r="F10" s="192"/>
      <c r="G10" s="256">
        <f>SUM(C10:F10)</f>
        <v>0</v>
      </c>
    </row>
    <row r="11" spans="1:7" s="158" customFormat="1" ht="11.25">
      <c r="A11" s="857" t="s">
        <v>268</v>
      </c>
      <c r="B11" s="858"/>
      <c r="C11" s="526"/>
      <c r="D11" s="194"/>
      <c r="E11" s="194"/>
      <c r="F11" s="195"/>
      <c r="G11" s="257"/>
    </row>
    <row r="12" spans="1:7" ht="16.5" thickBot="1">
      <c r="A12" s="863" t="s">
        <v>269</v>
      </c>
      <c r="B12" s="864"/>
      <c r="C12" s="524">
        <f>SUM(C9:C11)</f>
        <v>0</v>
      </c>
      <c r="D12" s="312">
        <f>SUM(D9:D11)</f>
        <v>0</v>
      </c>
      <c r="E12" s="312">
        <f>SUM(E9:E11)</f>
        <v>0</v>
      </c>
      <c r="F12" s="312">
        <f>SUM(F9:F11)</f>
        <v>0</v>
      </c>
      <c r="G12" s="344">
        <f>SUM(G9:G11)</f>
        <v>0</v>
      </c>
    </row>
    <row r="13" spans="1:7">
      <c r="A13" s="472"/>
      <c r="B13" s="472"/>
      <c r="C13" s="58"/>
      <c r="D13" s="58"/>
      <c r="E13" s="58"/>
      <c r="F13" s="58"/>
      <c r="G13" s="58"/>
    </row>
    <row r="14" spans="1:7" s="21" customFormat="1" ht="16.5" thickBot="1">
      <c r="A14" s="35" t="s">
        <v>246</v>
      </c>
      <c r="B14" s="36"/>
      <c r="C14" s="36"/>
      <c r="D14" s="36"/>
      <c r="E14" s="36"/>
      <c r="F14" s="36"/>
      <c r="G14" s="36"/>
    </row>
    <row r="15" spans="1:7" s="65" customFormat="1" ht="16.5" thickBot="1">
      <c r="A15" s="70"/>
      <c r="B15" s="71"/>
      <c r="C15" s="762" t="str">
        <f>IF(YEAR('FICHE 1 - Donnees Cles'!E62)=YEAR('FICHE 1 - Donnees Cles'!E64),"N","N+1")</f>
        <v>N</v>
      </c>
      <c r="D15" s="762" t="str">
        <f>IF(C15="N+1","N+2","N+1")</f>
        <v>N+1</v>
      </c>
      <c r="E15" s="762" t="str">
        <f>IF(D15="N+2","N+3","N+2")</f>
        <v>N+2</v>
      </c>
      <c r="F15" s="762" t="str">
        <f>IF(E15="N+3","N+4","N+3")</f>
        <v>N+3</v>
      </c>
      <c r="G15" s="71"/>
    </row>
    <row r="16" spans="1:7" ht="15.75" customHeight="1" thickBot="1">
      <c r="A16" s="859" t="s">
        <v>379</v>
      </c>
      <c r="B16" s="860"/>
      <c r="C16" s="978">
        <f>ANNEE_N</f>
        <v>2015</v>
      </c>
      <c r="D16" s="979">
        <f>ANNEE_N1</f>
        <v>2016</v>
      </c>
      <c r="E16" s="979">
        <f>ANNEE_N2</f>
        <v>2017</v>
      </c>
      <c r="F16" s="979">
        <f>ANNEE_N3</f>
        <v>2018</v>
      </c>
      <c r="G16" s="532" t="s">
        <v>47</v>
      </c>
    </row>
    <row r="17" spans="1:7" s="154" customFormat="1" ht="12">
      <c r="A17" s="465" t="s">
        <v>364</v>
      </c>
      <c r="B17" s="647" t="s">
        <v>265</v>
      </c>
      <c r="C17" s="314"/>
      <c r="D17" s="314"/>
      <c r="E17" s="314"/>
      <c r="F17" s="315"/>
      <c r="G17" s="342"/>
    </row>
    <row r="18" spans="1:7" s="154" customFormat="1" ht="12">
      <c r="A18" s="527"/>
      <c r="B18" s="322"/>
      <c r="C18" s="322"/>
      <c r="D18" s="322"/>
      <c r="E18" s="322"/>
      <c r="F18" s="323"/>
      <c r="G18" s="326">
        <f>SUM(C18:F18)</f>
        <v>0</v>
      </c>
    </row>
    <row r="19" spans="1:7" s="154" customFormat="1" ht="12">
      <c r="A19" s="527"/>
      <c r="B19" s="322"/>
      <c r="C19" s="322"/>
      <c r="D19" s="322"/>
      <c r="E19" s="322"/>
      <c r="F19" s="323"/>
      <c r="G19" s="343">
        <f>SUM(G20:G23)</f>
        <v>0</v>
      </c>
    </row>
    <row r="20" spans="1:7" s="154" customFormat="1" ht="12">
      <c r="A20" s="527"/>
      <c r="B20" s="322"/>
      <c r="C20" s="322"/>
      <c r="D20" s="322"/>
      <c r="E20" s="322"/>
      <c r="F20" s="323"/>
      <c r="G20" s="328"/>
    </row>
    <row r="21" spans="1:7" s="154" customFormat="1" ht="12">
      <c r="A21" s="527"/>
      <c r="B21" s="322"/>
      <c r="C21" s="322"/>
      <c r="D21" s="322"/>
      <c r="E21" s="322"/>
      <c r="F21" s="323"/>
      <c r="G21" s="328"/>
    </row>
    <row r="22" spans="1:7" s="154" customFormat="1" ht="12">
      <c r="A22" s="527"/>
      <c r="B22" s="322"/>
      <c r="C22" s="322"/>
      <c r="D22" s="322"/>
      <c r="E22" s="322"/>
      <c r="F22" s="323"/>
      <c r="G22" s="328"/>
    </row>
    <row r="23" spans="1:7" s="154" customFormat="1" ht="12">
      <c r="A23" s="527"/>
      <c r="B23" s="322"/>
      <c r="C23" s="322"/>
      <c r="D23" s="322"/>
      <c r="E23" s="322"/>
      <c r="F23" s="323"/>
      <c r="G23" s="328"/>
    </row>
    <row r="24" spans="1:7" s="154" customFormat="1" ht="12.75" thickBot="1">
      <c r="A24" s="534"/>
      <c r="B24" s="535"/>
      <c r="C24" s="314"/>
      <c r="D24" s="314"/>
      <c r="E24" s="314"/>
      <c r="F24" s="315"/>
      <c r="G24" s="326">
        <f>SUM(C24:F24)</f>
        <v>0</v>
      </c>
    </row>
    <row r="25" spans="1:7" ht="16.5" thickBot="1">
      <c r="A25" s="861" t="s">
        <v>174</v>
      </c>
      <c r="B25" s="862"/>
      <c r="C25" s="533">
        <f>SUM(C18:C24)</f>
        <v>0</v>
      </c>
      <c r="D25" s="533">
        <f t="shared" ref="D25:E25" si="0">SUM(D18:D24)</f>
        <v>0</v>
      </c>
      <c r="E25" s="533">
        <f t="shared" si="0"/>
        <v>0</v>
      </c>
      <c r="F25" s="533">
        <f t="shared" ref="F25" si="1">SUM(F18:F24)</f>
        <v>0</v>
      </c>
      <c r="G25" s="533">
        <f t="shared" ref="G25" si="2">SUM(G18:G24)</f>
        <v>0</v>
      </c>
    </row>
    <row r="26" spans="1:7" ht="15.75">
      <c r="A26" s="469"/>
      <c r="B26" s="469"/>
      <c r="C26" s="470"/>
      <c r="D26" s="470"/>
      <c r="E26" s="470"/>
      <c r="F26" s="470"/>
      <c r="G26" s="470"/>
    </row>
    <row r="27" spans="1:7">
      <c r="A27" s="58"/>
      <c r="B27" s="58"/>
      <c r="C27" s="58"/>
      <c r="D27" s="58"/>
      <c r="E27" s="58"/>
      <c r="F27" s="58"/>
      <c r="G27" s="58"/>
    </row>
    <row r="28" spans="1:7">
      <c r="A28" s="58"/>
      <c r="B28" s="58"/>
      <c r="C28" s="58"/>
      <c r="D28" s="58"/>
      <c r="E28" s="58"/>
      <c r="F28" s="58"/>
      <c r="G28" s="58"/>
    </row>
    <row r="29" spans="1:7">
      <c r="A29" s="58"/>
      <c r="B29" s="58"/>
      <c r="C29" s="58"/>
      <c r="D29" s="58"/>
      <c r="E29" s="58"/>
      <c r="F29" s="58"/>
      <c r="G29" s="58"/>
    </row>
    <row r="30" spans="1:7">
      <c r="A30" s="58"/>
      <c r="B30" s="58"/>
      <c r="C30" s="58"/>
      <c r="D30" s="58"/>
      <c r="E30" s="58"/>
      <c r="F30" s="58"/>
      <c r="G30" s="58"/>
    </row>
    <row r="31" spans="1:7">
      <c r="A31" s="58"/>
      <c r="B31" s="58"/>
      <c r="C31" s="58"/>
      <c r="D31" s="58"/>
      <c r="E31" s="58"/>
      <c r="F31" s="58"/>
      <c r="G31" s="58"/>
    </row>
    <row r="32" spans="1:7">
      <c r="A32" s="58"/>
      <c r="B32" s="58"/>
      <c r="C32" s="58"/>
      <c r="D32" s="58"/>
      <c r="E32" s="58"/>
      <c r="F32" s="58"/>
      <c r="G32" s="58"/>
    </row>
    <row r="33" spans="1:7">
      <c r="A33" s="58"/>
      <c r="B33" s="58"/>
      <c r="C33" s="58"/>
      <c r="D33" s="58"/>
      <c r="E33" s="58"/>
      <c r="F33" s="58"/>
      <c r="G33" s="58"/>
    </row>
    <row r="34" spans="1:7">
      <c r="A34" s="58"/>
      <c r="B34" s="58"/>
      <c r="C34" s="58"/>
      <c r="D34" s="58"/>
      <c r="E34" s="58"/>
      <c r="F34" s="58"/>
      <c r="G34" s="58"/>
    </row>
    <row r="35" spans="1:7">
      <c r="A35" s="58"/>
      <c r="B35" s="58"/>
      <c r="C35" s="58"/>
      <c r="D35" s="58"/>
      <c r="E35" s="58"/>
      <c r="F35" s="58"/>
      <c r="G35" s="58"/>
    </row>
    <row r="36" spans="1:7">
      <c r="A36" s="686" t="s">
        <v>407</v>
      </c>
      <c r="B36" s="58"/>
      <c r="C36" s="58"/>
      <c r="D36" s="58"/>
      <c r="E36" s="58"/>
      <c r="F36" s="58"/>
      <c r="G36" s="58"/>
    </row>
    <row r="37" spans="1:7">
      <c r="A37" s="58"/>
      <c r="B37" s="58"/>
      <c r="C37" s="58"/>
      <c r="D37" s="58"/>
      <c r="E37" s="58"/>
      <c r="F37" s="58"/>
      <c r="G37" s="58"/>
    </row>
    <row r="38" spans="1:7">
      <c r="A38" s="691" t="s">
        <v>406</v>
      </c>
      <c r="B38" s="691" t="s">
        <v>387</v>
      </c>
      <c r="C38" s="58"/>
      <c r="D38" s="58"/>
      <c r="E38" s="58"/>
      <c r="F38" s="58"/>
      <c r="G38" s="58"/>
    </row>
    <row r="39" spans="1:7">
      <c r="A39" s="687" t="s">
        <v>388</v>
      </c>
      <c r="B39" s="688" t="s">
        <v>496</v>
      </c>
      <c r="C39" s="58"/>
      <c r="D39" s="58"/>
      <c r="E39" s="58"/>
      <c r="F39" s="58"/>
      <c r="G39" s="58"/>
    </row>
    <row r="40" spans="1:7" ht="25.5">
      <c r="A40" s="689" t="s">
        <v>389</v>
      </c>
      <c r="B40" s="690" t="s">
        <v>397</v>
      </c>
      <c r="C40" s="58"/>
      <c r="D40" s="58"/>
      <c r="E40" s="58"/>
      <c r="F40" s="58"/>
      <c r="G40" s="58"/>
    </row>
    <row r="41" spans="1:7">
      <c r="A41" s="689" t="s">
        <v>252</v>
      </c>
      <c r="B41" s="690" t="s">
        <v>408</v>
      </c>
      <c r="C41" s="58"/>
      <c r="D41" s="58"/>
      <c r="E41" s="58"/>
      <c r="F41" s="58"/>
      <c r="G41" s="58"/>
    </row>
    <row r="42" spans="1:7">
      <c r="A42" s="689" t="s">
        <v>390</v>
      </c>
      <c r="B42" s="689" t="s">
        <v>399</v>
      </c>
      <c r="C42" s="58"/>
      <c r="D42" s="58"/>
      <c r="E42" s="58"/>
      <c r="F42" s="58"/>
      <c r="G42" s="58"/>
    </row>
    <row r="43" spans="1:7" ht="25.5">
      <c r="A43" s="689" t="s">
        <v>253</v>
      </c>
      <c r="B43" s="690" t="s">
        <v>400</v>
      </c>
      <c r="C43" s="58"/>
      <c r="D43" s="58"/>
      <c r="E43" s="58"/>
      <c r="F43" s="58"/>
      <c r="G43" s="58"/>
    </row>
    <row r="44" spans="1:7">
      <c r="A44" s="689" t="s">
        <v>391</v>
      </c>
      <c r="B44" s="689" t="s">
        <v>402</v>
      </c>
      <c r="C44" s="58"/>
      <c r="D44" s="58"/>
      <c r="E44" s="58"/>
      <c r="F44" s="58"/>
      <c r="G44" s="58"/>
    </row>
    <row r="45" spans="1:7">
      <c r="A45" s="689" t="s">
        <v>392</v>
      </c>
      <c r="B45" s="689" t="s">
        <v>401</v>
      </c>
      <c r="C45" s="58"/>
      <c r="D45" s="58"/>
      <c r="E45" s="58"/>
      <c r="F45" s="58"/>
      <c r="G45" s="58"/>
    </row>
    <row r="46" spans="1:7">
      <c r="A46" s="689" t="s">
        <v>254</v>
      </c>
      <c r="B46" s="690" t="s">
        <v>409</v>
      </c>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sheetData>
  <mergeCells count="7">
    <mergeCell ref="A11:B11"/>
    <mergeCell ref="A16:B16"/>
    <mergeCell ref="A25:B25"/>
    <mergeCell ref="A4:G4"/>
    <mergeCell ref="A12:B12"/>
    <mergeCell ref="A10:B10"/>
    <mergeCell ref="A8:B8"/>
  </mergeCells>
  <dataValidations count="2">
    <dataValidation type="list" allowBlank="1" showInputMessage="1" showErrorMessage="1" sqref="B18:B24">
      <formula1>NATURE_FINANCEMENT</formula1>
    </dataValidation>
    <dataValidation type="list" allowBlank="1" showInputMessage="1" showErrorMessage="1" sqref="A18:A24">
      <formula1>TYPE_FINANCEMENT</formula1>
    </dataValidation>
  </dataValidation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legacyDrawingHF r:id="rId2"/>
</worksheet>
</file>

<file path=xl/worksheets/sheet7.xml><?xml version="1.0" encoding="utf-8"?>
<worksheet xmlns="http://schemas.openxmlformats.org/spreadsheetml/2006/main" xmlns:r="http://schemas.openxmlformats.org/officeDocument/2006/relationships">
  <sheetPr>
    <tabColor rgb="FFFFFF00"/>
  </sheetPr>
  <dimension ref="A1:K31"/>
  <sheetViews>
    <sheetView view="pageLayout" zoomScaleNormal="100" zoomScaleSheetLayoutView="130" workbookViewId="0"/>
  </sheetViews>
  <sheetFormatPr baseColWidth="10" defaultColWidth="11.42578125" defaultRowHeight="15"/>
  <cols>
    <col min="1" max="1" width="31.85546875" style="496" customWidth="1"/>
    <col min="2" max="2" width="19.7109375" style="496" customWidth="1"/>
    <col min="3" max="3" width="13.85546875" style="496" customWidth="1"/>
    <col min="4" max="4" width="10.28515625" style="496" customWidth="1"/>
    <col min="5" max="5" width="24.7109375" style="496" customWidth="1"/>
    <col min="6" max="11" width="6.85546875" style="496" customWidth="1"/>
    <col min="12" max="12" width="15.42578125" style="496" customWidth="1"/>
    <col min="13" max="16384" width="11.42578125" style="496"/>
  </cols>
  <sheetData>
    <row r="1" spans="1:11">
      <c r="A1" s="623" t="s">
        <v>101</v>
      </c>
      <c r="B1" s="624"/>
      <c r="C1" s="624" t="s">
        <v>100</v>
      </c>
      <c r="D1" s="625"/>
      <c r="E1" s="625"/>
      <c r="F1" s="624" t="s">
        <v>21</v>
      </c>
      <c r="G1" s="624"/>
      <c r="H1" s="626"/>
      <c r="I1" s="624" t="s">
        <v>98</v>
      </c>
      <c r="J1" s="624"/>
      <c r="K1" s="624"/>
    </row>
    <row r="2" spans="1:11" ht="15.75" thickBot="1">
      <c r="A2" s="627" t="s">
        <v>482</v>
      </c>
      <c r="B2" s="628"/>
      <c r="C2" s="628">
        <f>ACRONYME</f>
        <v>0</v>
      </c>
      <c r="D2" s="628"/>
      <c r="E2" s="628"/>
      <c r="F2" s="628">
        <f>NOM_PORTEUR</f>
        <v>0</v>
      </c>
      <c r="G2" s="628"/>
      <c r="H2" s="629"/>
      <c r="I2" s="871">
        <f>SIREN_PORTEUR</f>
        <v>0</v>
      </c>
      <c r="J2" s="871"/>
      <c r="K2" s="871"/>
    </row>
    <row r="3" spans="1:11" ht="6.75" customHeight="1">
      <c r="A3" s="58"/>
      <c r="B3" s="58"/>
      <c r="C3" s="58"/>
      <c r="D3" s="58"/>
      <c r="E3" s="58"/>
      <c r="F3" s="58"/>
      <c r="G3" s="58"/>
      <c r="H3" s="58"/>
      <c r="I3" s="58"/>
      <c r="J3" s="58"/>
      <c r="K3" s="58"/>
    </row>
    <row r="4" spans="1:11" ht="18" customHeight="1">
      <c r="A4" s="869" t="s">
        <v>497</v>
      </c>
      <c r="B4" s="870"/>
      <c r="C4" s="870"/>
      <c r="D4" s="870"/>
      <c r="E4" s="870"/>
      <c r="F4" s="870"/>
      <c r="G4" s="870"/>
      <c r="H4" s="870"/>
      <c r="I4" s="870"/>
      <c r="J4" s="870"/>
      <c r="K4" s="870"/>
    </row>
    <row r="5" spans="1:11" ht="5.25" customHeight="1">
      <c r="A5" s="58"/>
      <c r="B5" s="58"/>
      <c r="C5" s="58"/>
      <c r="D5" s="58"/>
      <c r="E5" s="58"/>
      <c r="F5" s="58"/>
      <c r="G5" s="58"/>
      <c r="H5" s="58"/>
      <c r="I5" s="58"/>
      <c r="J5" s="58"/>
      <c r="K5" s="58"/>
    </row>
    <row r="6" spans="1:11" ht="18.75" customHeight="1">
      <c r="A6" s="685" t="s">
        <v>486</v>
      </c>
      <c r="B6" s="651">
        <f>ANNEE_N-1</f>
        <v>2014</v>
      </c>
      <c r="C6" s="58"/>
      <c r="D6" s="684" t="s">
        <v>404</v>
      </c>
      <c r="E6" s="58"/>
      <c r="F6" s="651">
        <f>IF(ANNEE_N3="",ANNEE_N2,ANNEE_N3)</f>
        <v>2018</v>
      </c>
      <c r="G6" s="58"/>
      <c r="H6" s="58"/>
      <c r="I6" s="58"/>
      <c r="J6" s="58"/>
      <c r="K6" s="58"/>
    </row>
    <row r="7" spans="1:11" ht="6" customHeight="1">
      <c r="A7" s="529"/>
      <c r="B7" s="683"/>
      <c r="C7" s="58"/>
      <c r="D7" s="546"/>
      <c r="E7" s="58"/>
      <c r="F7" s="683"/>
      <c r="G7" s="58"/>
      <c r="H7" s="58"/>
      <c r="I7" s="58"/>
      <c r="J7" s="58"/>
      <c r="K7" s="58"/>
    </row>
    <row r="8" spans="1:11" ht="18.75" customHeight="1">
      <c r="A8" s="529"/>
      <c r="B8" s="683"/>
      <c r="C8" s="58"/>
      <c r="D8" s="684" t="s">
        <v>405</v>
      </c>
      <c r="E8" s="58"/>
      <c r="F8" s="651">
        <f>ANNEE_J</f>
        <v>2019</v>
      </c>
      <c r="G8" s="58"/>
      <c r="H8" s="58"/>
      <c r="I8" s="58"/>
      <c r="J8" s="58"/>
      <c r="K8" s="58"/>
    </row>
    <row r="9" spans="1:11" ht="4.5" customHeight="1">
      <c r="A9" s="648"/>
      <c r="B9" s="648"/>
      <c r="C9" s="649"/>
      <c r="D9" s="648"/>
      <c r="E9" s="650"/>
      <c r="F9" s="650"/>
      <c r="G9" s="648"/>
      <c r="H9" s="648"/>
      <c r="I9" s="648"/>
      <c r="J9" s="648"/>
      <c r="K9" s="648"/>
    </row>
    <row r="10" spans="1:11" ht="15.75">
      <c r="A10" s="872" t="s">
        <v>368</v>
      </c>
      <c r="B10" s="872"/>
      <c r="C10" s="872"/>
      <c r="D10" s="872"/>
      <c r="E10" s="872"/>
      <c r="F10" s="872"/>
      <c r="G10" s="872"/>
      <c r="H10" s="872"/>
      <c r="I10" s="872"/>
      <c r="J10" s="872"/>
      <c r="K10" s="872"/>
    </row>
    <row r="11" spans="1:11" ht="5.25" customHeight="1" thickBot="1">
      <c r="A11" s="648"/>
      <c r="B11" s="648"/>
      <c r="C11" s="649"/>
      <c r="D11" s="648"/>
      <c r="E11" s="650"/>
      <c r="F11" s="650"/>
      <c r="G11" s="648"/>
      <c r="H11" s="648"/>
      <c r="I11" s="648"/>
      <c r="J11" s="648"/>
      <c r="K11" s="648"/>
    </row>
    <row r="12" spans="1:11" ht="27" customHeight="1" thickBot="1">
      <c r="A12" s="648"/>
      <c r="B12" s="648"/>
      <c r="C12" s="649"/>
      <c r="D12" s="648"/>
      <c r="E12" s="650"/>
      <c r="F12" s="650"/>
      <c r="G12" s="648"/>
      <c r="H12" s="841" t="s">
        <v>287</v>
      </c>
      <c r="I12" s="842"/>
      <c r="J12" s="842"/>
      <c r="K12" s="843"/>
    </row>
    <row r="13" spans="1:11" s="65" customFormat="1" ht="18" customHeight="1">
      <c r="A13" s="70"/>
      <c r="B13" s="71"/>
      <c r="C13" s="71"/>
      <c r="D13" s="71"/>
      <c r="E13" s="71"/>
      <c r="F13" s="543" t="s">
        <v>23</v>
      </c>
      <c r="G13" s="543" t="str">
        <f>IF(ANNEE_N3="","N+2","N+3")</f>
        <v>N+3</v>
      </c>
      <c r="H13" s="547" t="s">
        <v>284</v>
      </c>
      <c r="I13" s="548" t="s">
        <v>286</v>
      </c>
      <c r="J13" s="549" t="s">
        <v>285</v>
      </c>
      <c r="K13" s="549" t="s">
        <v>515</v>
      </c>
    </row>
    <row r="14" spans="1:11" ht="31.5" customHeight="1">
      <c r="A14" s="518" t="s">
        <v>310</v>
      </c>
      <c r="B14" s="521" t="s">
        <v>311</v>
      </c>
      <c r="C14" s="536" t="s">
        <v>281</v>
      </c>
      <c r="D14" s="519" t="s">
        <v>237</v>
      </c>
      <c r="E14" s="658" t="s">
        <v>288</v>
      </c>
      <c r="F14" s="565">
        <f>B6</f>
        <v>2014</v>
      </c>
      <c r="G14" s="632">
        <f>F6</f>
        <v>2018</v>
      </c>
      <c r="H14" s="567">
        <f>ANNEE_J</f>
        <v>2019</v>
      </c>
      <c r="I14" s="632">
        <f>ANNEE_J1</f>
        <v>2020</v>
      </c>
      <c r="J14" s="635">
        <f>ANNEE_J2</f>
        <v>2021</v>
      </c>
      <c r="K14" s="635">
        <f>ANNEE_J3</f>
        <v>2022</v>
      </c>
    </row>
    <row r="15" spans="1:11" ht="30" customHeight="1">
      <c r="A15" s="554" t="s">
        <v>381</v>
      </c>
      <c r="B15" s="555" t="s">
        <v>271</v>
      </c>
      <c r="C15" s="563" t="s">
        <v>365</v>
      </c>
      <c r="D15" s="556" t="s">
        <v>366</v>
      </c>
      <c r="E15" s="659"/>
      <c r="F15" s="558"/>
      <c r="G15" s="633"/>
      <c r="H15" s="559"/>
      <c r="I15" s="633"/>
      <c r="J15" s="633"/>
      <c r="K15" s="759"/>
    </row>
    <row r="16" spans="1:11">
      <c r="A16" s="554" t="s">
        <v>370</v>
      </c>
      <c r="B16" s="555" t="s">
        <v>271</v>
      </c>
      <c r="C16" s="563" t="s">
        <v>419</v>
      </c>
      <c r="D16" s="561"/>
      <c r="E16" s="659"/>
      <c r="F16" s="562"/>
      <c r="G16" s="633"/>
      <c r="H16" s="559"/>
      <c r="I16" s="633"/>
      <c r="J16" s="633"/>
      <c r="K16" s="759"/>
    </row>
    <row r="17" spans="1:11">
      <c r="A17" s="554" t="s">
        <v>382</v>
      </c>
      <c r="B17" s="555" t="s">
        <v>271</v>
      </c>
      <c r="C17" s="563" t="s">
        <v>367</v>
      </c>
      <c r="D17" s="561"/>
      <c r="E17" s="557"/>
      <c r="F17" s="562"/>
      <c r="G17" s="633"/>
      <c r="H17" s="559"/>
      <c r="I17" s="633"/>
      <c r="J17" s="633"/>
      <c r="K17" s="759"/>
    </row>
    <row r="18" spans="1:11" ht="15.75" thickBot="1">
      <c r="A18" s="653" t="s">
        <v>383</v>
      </c>
      <c r="B18" s="660" t="s">
        <v>272</v>
      </c>
      <c r="C18" s="655" t="s">
        <v>372</v>
      </c>
      <c r="D18" s="660"/>
      <c r="E18" s="657"/>
      <c r="F18" s="657"/>
      <c r="G18" s="633"/>
      <c r="H18" s="763"/>
      <c r="I18" s="764"/>
      <c r="J18" s="766"/>
      <c r="K18" s="765"/>
    </row>
    <row r="19" spans="1:11" ht="7.5" customHeight="1">
      <c r="A19" s="844"/>
      <c r="B19" s="844"/>
      <c r="C19" s="844"/>
      <c r="D19" s="844"/>
      <c r="E19" s="844"/>
      <c r="F19" s="844"/>
      <c r="G19" s="844"/>
      <c r="H19" s="844"/>
      <c r="I19" s="844"/>
      <c r="J19" s="758"/>
      <c r="K19" s="591"/>
    </row>
    <row r="20" spans="1:11" ht="14.25" customHeight="1">
      <c r="A20" s="872" t="s">
        <v>369</v>
      </c>
      <c r="B20" s="872"/>
      <c r="C20" s="872"/>
      <c r="D20" s="872"/>
      <c r="E20" s="872"/>
      <c r="F20" s="872"/>
      <c r="G20" s="872"/>
      <c r="H20" s="872"/>
      <c r="I20" s="872"/>
      <c r="J20" s="872"/>
      <c r="K20" s="872"/>
    </row>
    <row r="21" spans="1:11" s="58" customFormat="1" ht="4.5" customHeight="1" thickBot="1">
      <c r="A21" s="652"/>
      <c r="B21" s="652"/>
      <c r="C21" s="652"/>
      <c r="D21" s="652"/>
      <c r="E21" s="652"/>
      <c r="F21" s="652"/>
      <c r="G21" s="652"/>
      <c r="H21" s="652"/>
      <c r="I21" s="652"/>
      <c r="J21" s="652"/>
      <c r="K21" s="652"/>
    </row>
    <row r="22" spans="1:11" s="65" customFormat="1" ht="25.5" customHeight="1" thickBot="1">
      <c r="A22" s="529"/>
      <c r="B22" s="58"/>
      <c r="C22" s="58"/>
      <c r="D22" s="546"/>
      <c r="E22" s="58"/>
      <c r="F22" s="58"/>
      <c r="G22" s="58"/>
      <c r="H22" s="841" t="s">
        <v>287</v>
      </c>
      <c r="I22" s="842"/>
      <c r="J22" s="842"/>
      <c r="K22" s="843"/>
    </row>
    <row r="23" spans="1:11" ht="15.75" customHeight="1">
      <c r="A23" s="70"/>
      <c r="B23" s="71"/>
      <c r="C23" s="71"/>
      <c r="D23" s="71"/>
      <c r="E23" s="71"/>
      <c r="F23" s="543" t="s">
        <v>22</v>
      </c>
      <c r="G23" s="543" t="str">
        <f>IF(ANNEE_N3="","N+2","N+3")</f>
        <v>N+3</v>
      </c>
      <c r="H23" s="547" t="s">
        <v>284</v>
      </c>
      <c r="I23" s="548" t="s">
        <v>286</v>
      </c>
      <c r="J23" s="549" t="s">
        <v>285</v>
      </c>
      <c r="K23" s="549" t="s">
        <v>515</v>
      </c>
    </row>
    <row r="24" spans="1:11" ht="28.5" customHeight="1">
      <c r="A24" s="518" t="s">
        <v>310</v>
      </c>
      <c r="B24" s="593" t="s">
        <v>311</v>
      </c>
      <c r="C24" s="536" t="s">
        <v>281</v>
      </c>
      <c r="D24" s="592" t="s">
        <v>237</v>
      </c>
      <c r="E24" s="658" t="s">
        <v>288</v>
      </c>
      <c r="F24" s="565">
        <f>ANNEE_N</f>
        <v>2015</v>
      </c>
      <c r="G24" s="566">
        <f>F6</f>
        <v>2018</v>
      </c>
      <c r="H24" s="567">
        <f>ANNEE_J</f>
        <v>2019</v>
      </c>
      <c r="I24" s="632">
        <f>ANNEE_J1</f>
        <v>2020</v>
      </c>
      <c r="J24" s="635">
        <f>ANNEE_J2</f>
        <v>2021</v>
      </c>
      <c r="K24" s="635">
        <f>ANNEE_J3</f>
        <v>2022</v>
      </c>
    </row>
    <row r="25" spans="1:11">
      <c r="A25" s="554"/>
      <c r="B25" s="555"/>
      <c r="C25" s="563"/>
      <c r="D25" s="556"/>
      <c r="E25" s="557"/>
      <c r="F25" s="558"/>
      <c r="G25" s="556"/>
      <c r="H25" s="559"/>
      <c r="I25" s="633"/>
      <c r="J25" s="633"/>
      <c r="K25" s="759"/>
    </row>
    <row r="26" spans="1:11">
      <c r="A26" s="554"/>
      <c r="B26" s="555"/>
      <c r="C26" s="563"/>
      <c r="D26" s="561"/>
      <c r="E26" s="557"/>
      <c r="F26" s="562"/>
      <c r="G26" s="556"/>
      <c r="H26" s="559"/>
      <c r="I26" s="633"/>
      <c r="J26" s="633"/>
      <c r="K26" s="759"/>
    </row>
    <row r="27" spans="1:11">
      <c r="A27" s="653"/>
      <c r="B27" s="654"/>
      <c r="C27" s="655"/>
      <c r="D27" s="633"/>
      <c r="E27" s="656"/>
      <c r="F27" s="657"/>
      <c r="G27" s="633"/>
      <c r="H27" s="559"/>
      <c r="I27" s="633"/>
      <c r="J27" s="633"/>
      <c r="K27" s="759"/>
    </row>
    <row r="28" spans="1:11">
      <c r="A28" s="554"/>
      <c r="B28" s="555"/>
      <c r="C28" s="563"/>
      <c r="D28" s="561"/>
      <c r="E28" s="557"/>
      <c r="F28" s="562"/>
      <c r="G28" s="556"/>
      <c r="H28" s="559"/>
      <c r="I28" s="633"/>
      <c r="J28" s="633"/>
      <c r="K28" s="759"/>
    </row>
    <row r="29" spans="1:11">
      <c r="A29" s="554"/>
      <c r="B29" s="555"/>
      <c r="C29" s="563"/>
      <c r="D29" s="561"/>
      <c r="E29" s="557"/>
      <c r="F29" s="562"/>
      <c r="G29" s="556"/>
      <c r="H29" s="559"/>
      <c r="I29" s="633"/>
      <c r="J29" s="633"/>
      <c r="K29" s="759"/>
    </row>
    <row r="30" spans="1:11" ht="15.75" thickBot="1">
      <c r="A30" s="554"/>
      <c r="B30" s="555"/>
      <c r="C30" s="563"/>
      <c r="D30" s="561"/>
      <c r="E30" s="557"/>
      <c r="F30" s="562"/>
      <c r="G30" s="556"/>
      <c r="H30" s="763"/>
      <c r="I30" s="766"/>
      <c r="J30" s="766"/>
      <c r="K30" s="765"/>
    </row>
    <row r="31" spans="1:11" ht="15" customHeight="1">
      <c r="A31" s="853" t="s">
        <v>315</v>
      </c>
      <c r="B31" s="867"/>
      <c r="C31" s="867"/>
      <c r="D31" s="867"/>
      <c r="E31" s="867"/>
      <c r="F31" s="867"/>
      <c r="G31" s="867"/>
      <c r="H31" s="868"/>
      <c r="I31" s="868"/>
      <c r="J31" s="868"/>
      <c r="K31" s="868"/>
    </row>
  </sheetData>
  <mergeCells count="8">
    <mergeCell ref="A31:K31"/>
    <mergeCell ref="A19:I19"/>
    <mergeCell ref="A4:K4"/>
    <mergeCell ref="I2:K2"/>
    <mergeCell ref="H22:K22"/>
    <mergeCell ref="A10:K10"/>
    <mergeCell ref="A20:K20"/>
    <mergeCell ref="H12:K12"/>
  </mergeCells>
  <dataValidations count="1">
    <dataValidation type="list" allowBlank="1" showInputMessage="1" showErrorMessage="1" sqref="B25:B30 B15:B18">
      <formula1>TYPE_IMPACT</formula1>
    </dataValidation>
  </dataValidation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8.xml><?xml version="1.0" encoding="utf-8"?>
<worksheet xmlns="http://schemas.openxmlformats.org/spreadsheetml/2006/main" xmlns:r="http://schemas.openxmlformats.org/officeDocument/2006/relationships">
  <sheetPr>
    <tabColor rgb="FF7030A0"/>
  </sheetPr>
  <dimension ref="A1:J24"/>
  <sheetViews>
    <sheetView view="pageLayout" topLeftCell="B1" zoomScale="130" zoomScaleNormal="100" zoomScaleSheetLayoutView="130" zoomScalePageLayoutView="130" workbookViewId="0">
      <selection activeCell="J4" sqref="J4"/>
    </sheetView>
  </sheetViews>
  <sheetFormatPr baseColWidth="10" defaultColWidth="11.42578125" defaultRowHeight="15"/>
  <cols>
    <col min="1" max="1" width="29.140625" style="496" customWidth="1"/>
    <col min="2" max="2" width="19.42578125" style="496" customWidth="1"/>
    <col min="3" max="3" width="15.85546875" style="496" customWidth="1"/>
    <col min="4" max="4" width="12.42578125" style="496" customWidth="1"/>
    <col min="5" max="5" width="21.42578125" style="496" customWidth="1"/>
    <col min="6" max="6" width="9.5703125" style="496" customWidth="1"/>
    <col min="7" max="7" width="6.85546875" style="496" customWidth="1"/>
    <col min="8" max="8" width="8.42578125" style="496" customWidth="1"/>
    <col min="9" max="9" width="8.140625" style="496" customWidth="1"/>
    <col min="10" max="10" width="7.42578125" style="496" customWidth="1"/>
    <col min="11" max="11" width="15.42578125" style="496" customWidth="1"/>
    <col min="12" max="16384" width="11.42578125" style="496"/>
  </cols>
  <sheetData>
    <row r="1" spans="1:10" ht="26.25" customHeight="1">
      <c r="A1" s="876" t="s">
        <v>314</v>
      </c>
      <c r="B1" s="876"/>
      <c r="C1" s="876"/>
      <c r="D1" s="876"/>
      <c r="E1" s="876"/>
      <c r="F1" s="876"/>
      <c r="G1" s="876"/>
      <c r="H1" s="876"/>
      <c r="I1" s="876"/>
      <c r="J1" s="876"/>
    </row>
    <row r="2" spans="1:10" ht="9.75" customHeight="1" thickBot="1">
      <c r="A2" s="58"/>
      <c r="B2" s="58"/>
      <c r="C2" s="58"/>
      <c r="D2" s="58"/>
      <c r="E2" s="58"/>
      <c r="F2" s="58"/>
      <c r="G2" s="58"/>
      <c r="H2" s="58"/>
      <c r="I2" s="58"/>
      <c r="J2" s="58"/>
    </row>
    <row r="3" spans="1:10" ht="29.25" customHeight="1" thickBot="1">
      <c r="A3" s="529" t="s">
        <v>500</v>
      </c>
      <c r="B3" s="542">
        <v>2014</v>
      </c>
      <c r="C3" s="58"/>
      <c r="D3" s="546" t="s">
        <v>283</v>
      </c>
      <c r="E3" s="58"/>
      <c r="F3" s="542">
        <v>2017</v>
      </c>
      <c r="G3" s="58"/>
      <c r="H3" s="873" t="s">
        <v>287</v>
      </c>
      <c r="I3" s="874"/>
      <c r="J3" s="875"/>
    </row>
    <row r="4" spans="1:10" s="65" customFormat="1" ht="15.75">
      <c r="A4" s="70"/>
      <c r="B4" s="71"/>
      <c r="C4" s="71"/>
      <c r="D4" s="71"/>
      <c r="E4" s="71"/>
      <c r="F4" s="543" t="s">
        <v>23</v>
      </c>
      <c r="G4" s="543" t="s">
        <v>30</v>
      </c>
      <c r="H4" s="547" t="s">
        <v>284</v>
      </c>
      <c r="I4" s="548" t="s">
        <v>286</v>
      </c>
      <c r="J4" s="549" t="s">
        <v>285</v>
      </c>
    </row>
    <row r="5" spans="1:10" ht="36.75" customHeight="1">
      <c r="A5" s="518" t="s">
        <v>282</v>
      </c>
      <c r="B5" s="521" t="s">
        <v>270</v>
      </c>
      <c r="C5" s="536" t="s">
        <v>281</v>
      </c>
      <c r="D5" s="519" t="s">
        <v>237</v>
      </c>
      <c r="E5" s="564" t="s">
        <v>288</v>
      </c>
      <c r="F5" s="565">
        <f>B3</f>
        <v>2014</v>
      </c>
      <c r="G5" s="566">
        <f>F3</f>
        <v>2017</v>
      </c>
      <c r="H5" s="567">
        <f>G5+1</f>
        <v>2018</v>
      </c>
      <c r="I5" s="566">
        <f>G5+2</f>
        <v>2019</v>
      </c>
      <c r="J5" s="568">
        <f>G5+3</f>
        <v>2020</v>
      </c>
    </row>
    <row r="6" spans="1:10" ht="25.5">
      <c r="A6" s="554" t="s">
        <v>498</v>
      </c>
      <c r="B6" s="555" t="s">
        <v>19</v>
      </c>
      <c r="C6" s="563" t="s">
        <v>290</v>
      </c>
      <c r="D6" s="556"/>
      <c r="E6" s="557"/>
      <c r="F6" s="558">
        <v>0</v>
      </c>
      <c r="G6" s="556"/>
      <c r="H6" s="559">
        <v>2</v>
      </c>
      <c r="I6" s="556">
        <v>1</v>
      </c>
      <c r="J6" s="560">
        <v>1</v>
      </c>
    </row>
    <row r="7" spans="1:10" ht="25.5">
      <c r="A7" s="554" t="s">
        <v>291</v>
      </c>
      <c r="B7" s="555" t="s">
        <v>271</v>
      </c>
      <c r="C7" s="563" t="s">
        <v>312</v>
      </c>
      <c r="D7" s="561" t="s">
        <v>292</v>
      </c>
      <c r="E7" s="557" t="s">
        <v>293</v>
      </c>
      <c r="F7" s="562">
        <v>5200</v>
      </c>
      <c r="G7" s="556">
        <v>5600</v>
      </c>
      <c r="H7" s="559">
        <v>7000</v>
      </c>
      <c r="I7" s="556">
        <v>8000</v>
      </c>
      <c r="J7" s="560">
        <v>9000</v>
      </c>
    </row>
    <row r="8" spans="1:10" ht="25.5">
      <c r="A8" s="554" t="s">
        <v>294</v>
      </c>
      <c r="B8" s="555" t="s">
        <v>271</v>
      </c>
      <c r="C8" s="563" t="s">
        <v>295</v>
      </c>
      <c r="D8" s="561" t="s">
        <v>313</v>
      </c>
      <c r="E8" s="557"/>
      <c r="F8" s="569">
        <v>0.3</v>
      </c>
      <c r="G8" s="570">
        <v>0.3</v>
      </c>
      <c r="H8" s="571">
        <v>0.4</v>
      </c>
      <c r="I8" s="570">
        <v>0.45</v>
      </c>
      <c r="J8" s="572">
        <v>0.6</v>
      </c>
    </row>
    <row r="9" spans="1:10">
      <c r="A9" s="554" t="s">
        <v>296</v>
      </c>
      <c r="B9" s="555" t="s">
        <v>272</v>
      </c>
      <c r="C9" s="563" t="s">
        <v>499</v>
      </c>
      <c r="D9" s="561"/>
      <c r="E9" s="557"/>
      <c r="F9" s="562">
        <v>0</v>
      </c>
      <c r="G9" s="556">
        <v>5</v>
      </c>
      <c r="H9" s="559">
        <v>10</v>
      </c>
      <c r="I9" s="556">
        <v>20</v>
      </c>
      <c r="J9" s="560">
        <v>20</v>
      </c>
    </row>
    <row r="10" spans="1:10" ht="25.5">
      <c r="A10" s="554" t="s">
        <v>297</v>
      </c>
      <c r="B10" s="555" t="s">
        <v>272</v>
      </c>
      <c r="C10" s="563" t="s">
        <v>298</v>
      </c>
      <c r="D10" s="538"/>
      <c r="E10" s="541"/>
      <c r="F10" s="544">
        <v>3</v>
      </c>
      <c r="G10" s="538">
        <v>5</v>
      </c>
      <c r="H10" s="551">
        <v>5</v>
      </c>
      <c r="I10" s="538">
        <v>0</v>
      </c>
      <c r="J10" s="550">
        <v>0</v>
      </c>
    </row>
    <row r="11" spans="1:10" ht="26.25">
      <c r="A11" s="552" t="s">
        <v>301</v>
      </c>
      <c r="B11" s="555" t="s">
        <v>299</v>
      </c>
      <c r="C11" s="563" t="s">
        <v>300</v>
      </c>
      <c r="D11" s="540"/>
      <c r="E11" s="553" t="s">
        <v>302</v>
      </c>
      <c r="F11" s="544"/>
      <c r="G11" s="538"/>
      <c r="H11" s="551">
        <v>5</v>
      </c>
      <c r="I11" s="538">
        <v>10</v>
      </c>
      <c r="J11" s="550">
        <v>20</v>
      </c>
    </row>
    <row r="12" spans="1:10" ht="51">
      <c r="A12" s="554" t="s">
        <v>289</v>
      </c>
      <c r="B12" s="555" t="s">
        <v>278</v>
      </c>
      <c r="C12" s="563" t="s">
        <v>303</v>
      </c>
      <c r="D12" s="561" t="s">
        <v>304</v>
      </c>
      <c r="E12" s="541"/>
      <c r="F12" s="573">
        <v>0.1</v>
      </c>
      <c r="G12" s="574">
        <v>0.09</v>
      </c>
      <c r="H12" s="575">
        <v>0.05</v>
      </c>
      <c r="I12" s="574">
        <v>0.05</v>
      </c>
      <c r="J12" s="576">
        <v>0.05</v>
      </c>
    </row>
    <row r="13" spans="1:10">
      <c r="A13" s="530"/>
      <c r="B13" s="530"/>
      <c r="C13" s="530"/>
      <c r="D13" s="530"/>
      <c r="E13" s="530"/>
      <c r="F13" s="530"/>
      <c r="G13" s="530"/>
      <c r="H13" s="530"/>
      <c r="I13" s="530"/>
      <c r="J13" s="58"/>
    </row>
    <row r="14" spans="1:10">
      <c r="A14" s="58"/>
      <c r="B14" s="58"/>
      <c r="C14" s="58"/>
      <c r="D14" s="58"/>
      <c r="E14" s="58"/>
      <c r="F14" s="58"/>
      <c r="G14" s="58"/>
      <c r="H14" s="58"/>
      <c r="I14" s="58"/>
      <c r="J14" s="58"/>
    </row>
    <row r="15" spans="1:10">
      <c r="A15" s="58"/>
      <c r="B15" s="58"/>
      <c r="C15" s="58"/>
      <c r="D15" s="58"/>
      <c r="E15" s="58"/>
      <c r="F15" s="58"/>
      <c r="G15" s="58"/>
      <c r="H15" s="58"/>
      <c r="I15" s="58"/>
      <c r="J15" s="58"/>
    </row>
    <row r="16" spans="1:10">
      <c r="A16" s="58"/>
      <c r="B16" s="58"/>
      <c r="C16" s="58"/>
      <c r="D16" s="58"/>
      <c r="E16" s="58"/>
      <c r="F16" s="58"/>
      <c r="G16" s="58"/>
      <c r="H16" s="58"/>
      <c r="I16" s="58"/>
      <c r="J16" s="58"/>
    </row>
    <row r="17" spans="1:10">
      <c r="A17" s="58"/>
      <c r="B17" s="58"/>
      <c r="C17" s="58"/>
      <c r="D17" s="58"/>
      <c r="E17" s="58"/>
      <c r="F17" s="58"/>
      <c r="G17" s="58"/>
      <c r="H17" s="58"/>
      <c r="I17" s="58"/>
      <c r="J17" s="58"/>
    </row>
    <row r="18" spans="1:10">
      <c r="A18" s="58"/>
      <c r="B18" s="58"/>
      <c r="C18" s="58"/>
      <c r="D18" s="58"/>
      <c r="E18" s="58"/>
      <c r="F18" s="58"/>
      <c r="G18" s="58"/>
      <c r="H18" s="58"/>
      <c r="I18" s="58"/>
      <c r="J18" s="58"/>
    </row>
    <row r="19" spans="1:10">
      <c r="A19" s="58"/>
      <c r="B19" s="58"/>
      <c r="C19" s="58"/>
      <c r="D19" s="58"/>
      <c r="E19" s="58"/>
      <c r="F19" s="58"/>
      <c r="G19" s="58"/>
      <c r="H19" s="58"/>
      <c r="I19" s="58"/>
      <c r="J19" s="58"/>
    </row>
    <row r="20" spans="1:10">
      <c r="A20" s="58"/>
      <c r="B20" s="58"/>
      <c r="C20" s="58"/>
      <c r="D20" s="58"/>
      <c r="E20" s="58"/>
      <c r="F20" s="58"/>
      <c r="G20" s="58"/>
      <c r="H20" s="58"/>
      <c r="I20" s="58"/>
      <c r="J20" s="58"/>
    </row>
    <row r="21" spans="1:10">
      <c r="A21" s="58"/>
      <c r="B21" s="58"/>
      <c r="C21" s="58"/>
      <c r="D21" s="58"/>
      <c r="E21" s="58"/>
      <c r="F21" s="58"/>
      <c r="G21" s="58"/>
      <c r="H21" s="58"/>
      <c r="I21" s="58"/>
      <c r="J21" s="58"/>
    </row>
    <row r="22" spans="1:10">
      <c r="A22" s="58"/>
      <c r="B22" s="58"/>
      <c r="C22" s="58"/>
      <c r="D22" s="58"/>
      <c r="E22" s="58"/>
      <c r="F22" s="58"/>
      <c r="G22" s="58"/>
      <c r="H22" s="58"/>
      <c r="I22" s="58"/>
      <c r="J22" s="58"/>
    </row>
    <row r="23" spans="1:10">
      <c r="A23" s="58"/>
      <c r="B23" s="58"/>
      <c r="C23" s="58"/>
      <c r="D23" s="58"/>
      <c r="E23" s="58"/>
      <c r="F23" s="58"/>
      <c r="G23" s="58"/>
      <c r="H23" s="58"/>
      <c r="I23" s="58"/>
      <c r="J23" s="58"/>
    </row>
    <row r="24" spans="1:10">
      <c r="A24" s="58"/>
      <c r="B24" s="58"/>
      <c r="C24" s="58"/>
      <c r="D24" s="58"/>
      <c r="E24" s="58"/>
      <c r="F24" s="58"/>
      <c r="G24" s="58"/>
      <c r="H24" s="58"/>
      <c r="I24" s="58"/>
      <c r="J24" s="58"/>
    </row>
  </sheetData>
  <mergeCells count="2">
    <mergeCell ref="H3:J3"/>
    <mergeCell ref="A1:J1"/>
  </mergeCells>
  <dataValidations count="1">
    <dataValidation type="list" allowBlank="1" showInputMessage="1" showErrorMessage="1" sqref="B6:B12">
      <formula1>TYPE_IMPACT</formula1>
    </dataValidation>
  </dataValidation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9.xml><?xml version="1.0" encoding="utf-8"?>
<worksheet xmlns="http://schemas.openxmlformats.org/spreadsheetml/2006/main" xmlns:r="http://schemas.openxmlformats.org/officeDocument/2006/relationships">
  <sheetPr>
    <tabColor rgb="FFFFFF00"/>
  </sheetPr>
  <dimension ref="A1:K67"/>
  <sheetViews>
    <sheetView view="pageLayout" zoomScaleNormal="100" zoomScaleSheetLayoutView="120" workbookViewId="0">
      <selection activeCell="H1" sqref="H1"/>
    </sheetView>
  </sheetViews>
  <sheetFormatPr baseColWidth="10" defaultColWidth="11.42578125" defaultRowHeight="15"/>
  <cols>
    <col min="1" max="1" width="24.5703125" style="496" customWidth="1"/>
    <col min="2" max="2" width="4.140625" style="496" customWidth="1"/>
    <col min="3" max="9" width="10" style="496" customWidth="1"/>
    <col min="10" max="16384" width="11.42578125" style="496"/>
  </cols>
  <sheetData>
    <row r="1" spans="1:11" ht="9.75" customHeight="1" thickBot="1">
      <c r="A1" s="58"/>
      <c r="B1" s="58"/>
      <c r="C1" s="58"/>
      <c r="D1" s="58"/>
      <c r="E1" s="58"/>
      <c r="F1" s="58"/>
      <c r="G1" s="58"/>
      <c r="H1" s="58"/>
      <c r="I1" s="58"/>
    </row>
    <row r="2" spans="1:11">
      <c r="A2" s="613" t="s">
        <v>101</v>
      </c>
      <c r="B2" s="614"/>
      <c r="C2" s="614" t="s">
        <v>100</v>
      </c>
      <c r="D2" s="615"/>
      <c r="E2" s="614"/>
      <c r="F2" s="614" t="s">
        <v>21</v>
      </c>
      <c r="G2" s="614"/>
      <c r="H2" s="614" t="s">
        <v>98</v>
      </c>
      <c r="I2" s="616"/>
    </row>
    <row r="3" spans="1:11" ht="15.75" thickBot="1">
      <c r="A3" s="617" t="s">
        <v>482</v>
      </c>
      <c r="B3" s="618"/>
      <c r="C3" s="618">
        <f>ACRONYME</f>
        <v>0</v>
      </c>
      <c r="D3" s="618"/>
      <c r="E3" s="618"/>
      <c r="F3" s="618">
        <f>NOM_PORTEUR</f>
        <v>0</v>
      </c>
      <c r="G3" s="618"/>
      <c r="H3" s="618">
        <f>SIREN_PORTEUR</f>
        <v>0</v>
      </c>
      <c r="I3" s="619"/>
    </row>
    <row r="4" spans="1:11">
      <c r="A4" s="58"/>
      <c r="B4" s="58"/>
      <c r="C4" s="58"/>
      <c r="D4" s="58"/>
      <c r="E4" s="58"/>
      <c r="F4" s="58"/>
      <c r="G4" s="58"/>
      <c r="H4" s="58"/>
      <c r="I4" s="58"/>
    </row>
    <row r="5" spans="1:11" ht="45" customHeight="1">
      <c r="A5" s="800" t="s">
        <v>503</v>
      </c>
      <c r="B5" s="801"/>
      <c r="C5" s="801"/>
      <c r="D5" s="801"/>
      <c r="E5" s="801"/>
      <c r="F5" s="801"/>
      <c r="G5" s="801"/>
      <c r="H5" s="801"/>
      <c r="I5" s="802"/>
    </row>
    <row r="6" spans="1:11" ht="5.25" customHeight="1">
      <c r="A6" s="58"/>
      <c r="B6" s="58"/>
      <c r="C6" s="58"/>
      <c r="D6" s="58"/>
      <c r="E6" s="58"/>
      <c r="F6" s="58"/>
      <c r="G6" s="58"/>
      <c r="H6" s="58"/>
      <c r="I6" s="58"/>
    </row>
    <row r="7" spans="1:11" s="65" customFormat="1" ht="22.5" customHeight="1">
      <c r="A7" s="98" t="s">
        <v>145</v>
      </c>
      <c r="B7" s="19"/>
      <c r="C7" s="26" t="s">
        <v>143</v>
      </c>
      <c r="D7" s="22"/>
      <c r="E7" s="26" t="s">
        <v>144</v>
      </c>
      <c r="F7" s="22"/>
      <c r="G7" s="881" t="s">
        <v>146</v>
      </c>
      <c r="H7" s="881"/>
      <c r="I7" s="881"/>
      <c r="J7" s="496"/>
      <c r="K7" s="496"/>
    </row>
    <row r="8" spans="1:11" s="65" customFormat="1" ht="5.25" customHeight="1">
      <c r="A8" s="98"/>
      <c r="B8" s="19"/>
      <c r="C8" s="26"/>
      <c r="D8" s="22"/>
      <c r="E8" s="26"/>
      <c r="F8" s="22"/>
      <c r="G8" s="520"/>
      <c r="H8" s="520"/>
      <c r="I8" s="520"/>
      <c r="J8" s="496"/>
      <c r="K8" s="496"/>
    </row>
    <row r="9" spans="1:11" s="65" customFormat="1" ht="12.75" customHeight="1">
      <c r="A9" s="22" t="s">
        <v>410</v>
      </c>
      <c r="B9" s="497"/>
      <c r="C9" s="97"/>
      <c r="D9" s="22"/>
      <c r="E9" s="505" t="s">
        <v>210</v>
      </c>
      <c r="F9" s="105"/>
      <c r="G9" s="97"/>
      <c r="I9" s="104"/>
      <c r="J9" s="496"/>
      <c r="K9" s="496"/>
    </row>
    <row r="10" spans="1:11" s="65" customFormat="1" ht="8.25" customHeight="1">
      <c r="A10" s="96"/>
      <c r="B10" s="497"/>
      <c r="C10" s="19"/>
      <c r="D10" s="497"/>
      <c r="E10" s="97"/>
      <c r="F10" s="97"/>
      <c r="G10" s="97"/>
      <c r="H10" s="97"/>
      <c r="I10" s="97"/>
      <c r="J10" s="496"/>
      <c r="K10" s="496"/>
    </row>
    <row r="11" spans="1:11" s="65" customFormat="1" ht="15.75" customHeight="1">
      <c r="A11" s="29" t="s">
        <v>411</v>
      </c>
      <c r="B11" s="497"/>
      <c r="C11" s="19"/>
      <c r="D11" s="497"/>
      <c r="E11" s="97"/>
      <c r="F11" s="97"/>
      <c r="G11" s="97"/>
      <c r="H11" s="97"/>
      <c r="I11" s="97"/>
      <c r="J11" s="496"/>
      <c r="K11" s="496"/>
    </row>
    <row r="12" spans="1:11" ht="9" customHeight="1">
      <c r="A12" s="58"/>
      <c r="B12" s="58"/>
      <c r="C12" s="58"/>
      <c r="D12" s="58"/>
      <c r="E12" s="58"/>
      <c r="F12" s="58"/>
      <c r="G12" s="58"/>
      <c r="H12" s="58"/>
      <c r="I12" s="58"/>
    </row>
    <row r="13" spans="1:11" s="21" customFormat="1" ht="15.75">
      <c r="A13" s="35" t="s">
        <v>316</v>
      </c>
      <c r="B13" s="36"/>
      <c r="C13" s="36"/>
      <c r="D13" s="36"/>
      <c r="E13" s="36"/>
      <c r="F13" s="36"/>
      <c r="G13" s="36"/>
      <c r="H13" s="36"/>
      <c r="I13" s="36"/>
    </row>
    <row r="14" spans="1:11" s="65" customFormat="1" ht="6" customHeight="1">
      <c r="A14" s="395"/>
      <c r="B14" s="497"/>
      <c r="C14" s="497"/>
      <c r="D14" s="497"/>
      <c r="E14" s="497"/>
      <c r="F14" s="497"/>
      <c r="G14" s="497"/>
      <c r="H14" s="497"/>
      <c r="I14" s="497"/>
    </row>
    <row r="15" spans="1:11" ht="15" customHeight="1">
      <c r="A15" s="877"/>
      <c r="B15" s="882" t="s">
        <v>5</v>
      </c>
      <c r="C15" s="884" t="s">
        <v>3</v>
      </c>
      <c r="D15" s="886"/>
      <c r="E15" s="5" t="s">
        <v>4</v>
      </c>
      <c r="F15" s="884" t="s">
        <v>16</v>
      </c>
      <c r="G15" s="885"/>
      <c r="H15" s="885"/>
      <c r="I15" s="886"/>
    </row>
    <row r="16" spans="1:11" ht="15.75" customHeight="1" thickBot="1">
      <c r="A16" s="878"/>
      <c r="B16" s="883"/>
      <c r="C16" s="578" t="s">
        <v>371</v>
      </c>
      <c r="D16" s="578" t="s">
        <v>23</v>
      </c>
      <c r="E16" s="75" t="s">
        <v>6</v>
      </c>
      <c r="F16" s="75" t="s">
        <v>24</v>
      </c>
      <c r="G16" s="75" t="s">
        <v>25</v>
      </c>
      <c r="H16" s="75" t="str">
        <f>IF(ANNEE_N3="","J","N+3")</f>
        <v>N+3</v>
      </c>
      <c r="I16" s="75" t="str">
        <f>IF(ANNEE_N3="","J+1","J")</f>
        <v>J</v>
      </c>
    </row>
    <row r="17" spans="1:9" ht="15.75" customHeight="1" thickBot="1">
      <c r="A17" s="879"/>
      <c r="B17" s="579"/>
      <c r="C17" s="580">
        <f>D17-1</f>
        <v>2013</v>
      </c>
      <c r="D17" s="580">
        <f>E17-1</f>
        <v>2014</v>
      </c>
      <c r="E17" s="580">
        <f>ANNEE_N</f>
        <v>2015</v>
      </c>
      <c r="F17" s="580">
        <f>ANNEE_N1</f>
        <v>2016</v>
      </c>
      <c r="G17" s="580">
        <f>ANNEE_N2</f>
        <v>2017</v>
      </c>
      <c r="H17" s="580">
        <f>IF(ANNEE_N3="",ANNEE_J,ANNEE_N3)</f>
        <v>2018</v>
      </c>
      <c r="I17" s="581">
        <f>IF(ANNEE_N3="",ANNEE_J,ANNEE_J1)</f>
        <v>2020</v>
      </c>
    </row>
    <row r="18" spans="1:9">
      <c r="A18" s="724" t="s">
        <v>7</v>
      </c>
      <c r="B18" s="77"/>
      <c r="C18" s="78"/>
      <c r="D18" s="78"/>
      <c r="E18" s="78"/>
      <c r="F18" s="78"/>
      <c r="G18" s="78"/>
      <c r="H18" s="78"/>
      <c r="I18" s="79"/>
    </row>
    <row r="19" spans="1:9">
      <c r="A19" s="721" t="s">
        <v>437</v>
      </c>
      <c r="B19" s="6"/>
      <c r="C19" s="719">
        <f>SUBTOTAL(9,C20:C21)</f>
        <v>0</v>
      </c>
      <c r="D19" s="719">
        <f t="shared" ref="D19:I19" si="0">SUBTOTAL(9,D20:D21)</f>
        <v>0</v>
      </c>
      <c r="E19" s="719">
        <f t="shared" si="0"/>
        <v>0</v>
      </c>
      <c r="F19" s="719">
        <f t="shared" si="0"/>
        <v>0</v>
      </c>
      <c r="G19" s="719">
        <f t="shared" si="0"/>
        <v>0</v>
      </c>
      <c r="H19" s="719">
        <f t="shared" si="0"/>
        <v>0</v>
      </c>
      <c r="I19" s="720">
        <f t="shared" si="0"/>
        <v>0</v>
      </c>
    </row>
    <row r="20" spans="1:9">
      <c r="A20" s="722" t="s">
        <v>435</v>
      </c>
      <c r="B20" s="6"/>
      <c r="C20" s="6"/>
      <c r="D20" s="6"/>
      <c r="E20" s="6"/>
      <c r="F20" s="6"/>
      <c r="G20" s="6"/>
      <c r="H20" s="6"/>
      <c r="I20" s="81"/>
    </row>
    <row r="21" spans="1:9">
      <c r="A21" s="722" t="s">
        <v>451</v>
      </c>
      <c r="B21" s="6"/>
      <c r="C21" s="6"/>
      <c r="D21" s="6"/>
      <c r="E21" s="6"/>
      <c r="F21" s="6"/>
      <c r="G21" s="6"/>
      <c r="H21" s="6"/>
      <c r="I21" s="81"/>
    </row>
    <row r="22" spans="1:9">
      <c r="A22" s="721" t="s">
        <v>438</v>
      </c>
      <c r="B22" s="6"/>
      <c r="C22" s="719">
        <f>SUBTOTAL(9,C23:C24)</f>
        <v>0</v>
      </c>
      <c r="D22" s="719">
        <f t="shared" ref="D22:I22" si="1">SUBTOTAL(9,D23:D24)</f>
        <v>0</v>
      </c>
      <c r="E22" s="719">
        <f t="shared" si="1"/>
        <v>0</v>
      </c>
      <c r="F22" s="719">
        <f t="shared" si="1"/>
        <v>0</v>
      </c>
      <c r="G22" s="719">
        <f t="shared" si="1"/>
        <v>0</v>
      </c>
      <c r="H22" s="719">
        <f t="shared" si="1"/>
        <v>0</v>
      </c>
      <c r="I22" s="720">
        <f t="shared" si="1"/>
        <v>0</v>
      </c>
    </row>
    <row r="23" spans="1:9">
      <c r="A23" s="722" t="s">
        <v>435</v>
      </c>
      <c r="B23" s="6"/>
      <c r="C23" s="6"/>
      <c r="D23" s="6"/>
      <c r="E23" s="6"/>
      <c r="F23" s="6"/>
      <c r="G23" s="6"/>
      <c r="H23" s="6"/>
      <c r="I23" s="81"/>
    </row>
    <row r="24" spans="1:9">
      <c r="A24" s="722" t="s">
        <v>451</v>
      </c>
      <c r="B24" s="6"/>
      <c r="C24" s="6"/>
      <c r="D24" s="6"/>
      <c r="E24" s="6"/>
      <c r="F24" s="6"/>
      <c r="G24" s="6"/>
      <c r="H24" s="6"/>
      <c r="I24" s="81"/>
    </row>
    <row r="25" spans="1:9" ht="12.75" customHeight="1">
      <c r="A25" s="721" t="s">
        <v>439</v>
      </c>
      <c r="B25" s="6"/>
      <c r="C25" s="719">
        <f>SUBTOTAL(9,C26:C27)</f>
        <v>0</v>
      </c>
      <c r="D25" s="719">
        <f t="shared" ref="D25:I25" si="2">SUBTOTAL(9,D26:D27)</f>
        <v>0</v>
      </c>
      <c r="E25" s="719">
        <f t="shared" si="2"/>
        <v>0</v>
      </c>
      <c r="F25" s="719">
        <f t="shared" si="2"/>
        <v>0</v>
      </c>
      <c r="G25" s="719">
        <f t="shared" si="2"/>
        <v>0</v>
      </c>
      <c r="H25" s="719">
        <f t="shared" si="2"/>
        <v>0</v>
      </c>
      <c r="I25" s="720">
        <f t="shared" si="2"/>
        <v>0</v>
      </c>
    </row>
    <row r="26" spans="1:9">
      <c r="A26" s="722" t="s">
        <v>435</v>
      </c>
      <c r="B26" s="6"/>
      <c r="C26" s="6"/>
      <c r="D26" s="6"/>
      <c r="E26" s="6"/>
      <c r="F26" s="6"/>
      <c r="G26" s="6"/>
      <c r="H26" s="6"/>
      <c r="I26" s="81"/>
    </row>
    <row r="27" spans="1:9">
      <c r="A27" s="722" t="s">
        <v>451</v>
      </c>
      <c r="B27" s="6"/>
      <c r="C27" s="6"/>
      <c r="D27" s="6"/>
      <c r="E27" s="6"/>
      <c r="F27" s="6"/>
      <c r="G27" s="6"/>
      <c r="H27" s="6"/>
      <c r="I27" s="81"/>
    </row>
    <row r="28" spans="1:9">
      <c r="A28" s="721" t="s">
        <v>440</v>
      </c>
      <c r="B28" s="6"/>
      <c r="C28" s="719">
        <f>SUBTOTAL(9,C29:C30)</f>
        <v>0</v>
      </c>
      <c r="D28" s="719">
        <f t="shared" ref="D28:I28" si="3">SUBTOTAL(9,D29:D30)</f>
        <v>0</v>
      </c>
      <c r="E28" s="719">
        <f t="shared" si="3"/>
        <v>0</v>
      </c>
      <c r="F28" s="719">
        <f t="shared" si="3"/>
        <v>0</v>
      </c>
      <c r="G28" s="719">
        <f t="shared" si="3"/>
        <v>0</v>
      </c>
      <c r="H28" s="719">
        <f t="shared" si="3"/>
        <v>0</v>
      </c>
      <c r="I28" s="720">
        <f t="shared" si="3"/>
        <v>0</v>
      </c>
    </row>
    <row r="29" spans="1:9">
      <c r="A29" s="722" t="s">
        <v>435</v>
      </c>
      <c r="B29" s="6"/>
      <c r="C29" s="6"/>
      <c r="D29" s="6"/>
      <c r="E29" s="6"/>
      <c r="F29" s="6"/>
      <c r="G29" s="6"/>
      <c r="H29" s="6"/>
      <c r="I29" s="81"/>
    </row>
    <row r="30" spans="1:9">
      <c r="A30" s="722" t="s">
        <v>451</v>
      </c>
      <c r="B30" s="6"/>
      <c r="C30" s="6"/>
      <c r="D30" s="6"/>
      <c r="E30" s="6"/>
      <c r="F30" s="6"/>
      <c r="G30" s="6"/>
      <c r="H30" s="6"/>
      <c r="I30" s="81"/>
    </row>
    <row r="31" spans="1:9">
      <c r="A31" s="723" t="s">
        <v>441</v>
      </c>
      <c r="B31" s="6"/>
      <c r="C31" s="719">
        <f>SUBTOTAL(9,C32:C33)</f>
        <v>0</v>
      </c>
      <c r="D31" s="719">
        <f t="shared" ref="D31:I31" si="4">SUBTOTAL(9,D32:D33)</f>
        <v>0</v>
      </c>
      <c r="E31" s="719">
        <f t="shared" si="4"/>
        <v>0</v>
      </c>
      <c r="F31" s="719">
        <f t="shared" si="4"/>
        <v>0</v>
      </c>
      <c r="G31" s="719">
        <f t="shared" si="4"/>
        <v>0</v>
      </c>
      <c r="H31" s="719">
        <f t="shared" si="4"/>
        <v>0</v>
      </c>
      <c r="I31" s="720">
        <f t="shared" si="4"/>
        <v>0</v>
      </c>
    </row>
    <row r="32" spans="1:9">
      <c r="A32" s="722" t="s">
        <v>435</v>
      </c>
      <c r="B32" s="6"/>
      <c r="C32" s="6"/>
      <c r="D32" s="6"/>
      <c r="E32" s="6"/>
      <c r="F32" s="6"/>
      <c r="G32" s="6"/>
      <c r="H32" s="6"/>
      <c r="I32" s="81"/>
    </row>
    <row r="33" spans="1:9">
      <c r="A33" s="722" t="s">
        <v>451</v>
      </c>
      <c r="B33" s="6"/>
      <c r="C33" s="6"/>
      <c r="D33" s="6"/>
      <c r="E33" s="6"/>
      <c r="F33" s="6"/>
      <c r="G33" s="6"/>
      <c r="H33" s="6"/>
      <c r="I33" s="81"/>
    </row>
    <row r="34" spans="1:9">
      <c r="A34" s="723" t="s">
        <v>442</v>
      </c>
      <c r="B34" s="6"/>
      <c r="C34" s="719">
        <f>SUBTOTAL(9,C35:C36)</f>
        <v>0</v>
      </c>
      <c r="D34" s="719">
        <f t="shared" ref="D34:I34" si="5">SUBTOTAL(9,D35:D36)</f>
        <v>0</v>
      </c>
      <c r="E34" s="719">
        <f t="shared" si="5"/>
        <v>0</v>
      </c>
      <c r="F34" s="719">
        <f t="shared" si="5"/>
        <v>0</v>
      </c>
      <c r="G34" s="719">
        <f t="shared" si="5"/>
        <v>0</v>
      </c>
      <c r="H34" s="719">
        <f t="shared" si="5"/>
        <v>0</v>
      </c>
      <c r="I34" s="720">
        <f t="shared" si="5"/>
        <v>0</v>
      </c>
    </row>
    <row r="35" spans="1:9" ht="15.75" customHeight="1">
      <c r="A35" s="722" t="s">
        <v>435</v>
      </c>
      <c r="B35" s="6"/>
      <c r="C35" s="6"/>
      <c r="D35" s="6"/>
      <c r="E35" s="6"/>
      <c r="F35" s="6"/>
      <c r="G35" s="6"/>
      <c r="H35" s="6"/>
      <c r="I35" s="81"/>
    </row>
    <row r="36" spans="1:9">
      <c r="A36" s="722" t="s">
        <v>451</v>
      </c>
      <c r="B36" s="6"/>
      <c r="C36" s="6"/>
      <c r="D36" s="6"/>
      <c r="E36" s="6"/>
      <c r="F36" s="6"/>
      <c r="G36" s="6"/>
      <c r="H36" s="6"/>
      <c r="I36" s="81"/>
    </row>
    <row r="37" spans="1:9">
      <c r="A37" s="723" t="s">
        <v>443</v>
      </c>
      <c r="B37" s="6"/>
      <c r="C37" s="719">
        <f>SUBTOTAL(9,C38:C39)</f>
        <v>0</v>
      </c>
      <c r="D37" s="719">
        <f t="shared" ref="D37:I37" si="6">SUBTOTAL(9,D38:D39)</f>
        <v>0</v>
      </c>
      <c r="E37" s="719">
        <f t="shared" si="6"/>
        <v>0</v>
      </c>
      <c r="F37" s="719">
        <f t="shared" si="6"/>
        <v>0</v>
      </c>
      <c r="G37" s="719">
        <f t="shared" si="6"/>
        <v>0</v>
      </c>
      <c r="H37" s="719">
        <f t="shared" si="6"/>
        <v>0</v>
      </c>
      <c r="I37" s="720">
        <f t="shared" si="6"/>
        <v>0</v>
      </c>
    </row>
    <row r="38" spans="1:9" ht="9" customHeight="1">
      <c r="A38" s="722" t="s">
        <v>435</v>
      </c>
      <c r="B38" s="6"/>
      <c r="C38" s="6"/>
      <c r="D38" s="6"/>
      <c r="E38" s="6"/>
      <c r="F38" s="6"/>
      <c r="G38" s="6"/>
      <c r="H38" s="6"/>
      <c r="I38" s="81"/>
    </row>
    <row r="39" spans="1:9">
      <c r="A39" s="722" t="s">
        <v>451</v>
      </c>
      <c r="B39" s="6"/>
      <c r="C39" s="6"/>
      <c r="D39" s="6"/>
      <c r="E39" s="6"/>
      <c r="F39" s="6"/>
      <c r="G39" s="6"/>
      <c r="H39" s="6"/>
      <c r="I39" s="81"/>
    </row>
    <row r="40" spans="1:9">
      <c r="A40" s="721" t="s">
        <v>8</v>
      </c>
      <c r="B40" s="6"/>
      <c r="C40" s="719">
        <f>SUBTOTAL(9,C41:C42)</f>
        <v>0</v>
      </c>
      <c r="D40" s="719">
        <f t="shared" ref="D40:I40" si="7">SUBTOTAL(9,D41:D42)</f>
        <v>0</v>
      </c>
      <c r="E40" s="719">
        <f t="shared" si="7"/>
        <v>0</v>
      </c>
      <c r="F40" s="719">
        <f t="shared" si="7"/>
        <v>0</v>
      </c>
      <c r="G40" s="719">
        <f t="shared" si="7"/>
        <v>0</v>
      </c>
      <c r="H40" s="719">
        <f t="shared" si="7"/>
        <v>0</v>
      </c>
      <c r="I40" s="720">
        <f t="shared" si="7"/>
        <v>0</v>
      </c>
    </row>
    <row r="41" spans="1:9">
      <c r="A41" s="722" t="s">
        <v>435</v>
      </c>
      <c r="B41" s="6"/>
      <c r="C41" s="6"/>
      <c r="D41" s="6"/>
      <c r="E41" s="6"/>
      <c r="F41" s="6"/>
      <c r="G41" s="6"/>
      <c r="H41" s="6"/>
      <c r="I41" s="81"/>
    </row>
    <row r="42" spans="1:9">
      <c r="A42" s="722" t="s">
        <v>451</v>
      </c>
      <c r="B42" s="6"/>
      <c r="C42" s="6"/>
      <c r="D42" s="6"/>
      <c r="E42" s="6"/>
      <c r="F42" s="6"/>
      <c r="G42" s="6"/>
      <c r="H42" s="6"/>
      <c r="I42" s="81"/>
    </row>
    <row r="43" spans="1:9" ht="15.75" customHeight="1">
      <c r="A43" s="853" t="s">
        <v>125</v>
      </c>
      <c r="B43" s="867"/>
      <c r="C43" s="867"/>
      <c r="D43" s="867"/>
      <c r="E43" s="867"/>
      <c r="F43" s="867"/>
      <c r="G43" s="867"/>
      <c r="H43" s="867"/>
      <c r="I43" s="880"/>
    </row>
    <row r="44" spans="1:9">
      <c r="A44" s="82" t="s">
        <v>9</v>
      </c>
      <c r="B44" s="7"/>
      <c r="C44" s="7">
        <f>SUBTOTAL(9,C19:C42)</f>
        <v>0</v>
      </c>
      <c r="D44" s="7">
        <f t="shared" ref="D44:I44" si="8">SUM(D19:D42)</f>
        <v>0</v>
      </c>
      <c r="E44" s="7">
        <f t="shared" si="8"/>
        <v>0</v>
      </c>
      <c r="F44" s="7">
        <f t="shared" si="8"/>
        <v>0</v>
      </c>
      <c r="G44" s="7">
        <f t="shared" si="8"/>
        <v>0</v>
      </c>
      <c r="H44" s="7">
        <f t="shared" si="8"/>
        <v>0</v>
      </c>
      <c r="I44" s="83">
        <f t="shared" si="8"/>
        <v>0</v>
      </c>
    </row>
    <row r="45" spans="1:9" ht="15.75" thickBot="1">
      <c r="A45" s="16" t="s">
        <v>124</v>
      </c>
      <c r="B45" s="84"/>
      <c r="C45" s="84"/>
      <c r="D45" s="84"/>
      <c r="E45" s="84"/>
      <c r="F45" s="84"/>
      <c r="G45" s="84"/>
      <c r="H45" s="84"/>
      <c r="I45" s="85"/>
    </row>
    <row r="46" spans="1:9" ht="15.75" thickBot="1">
      <c r="A46" s="73"/>
      <c r="B46" s="94"/>
      <c r="C46" s="94"/>
      <c r="D46" s="94"/>
      <c r="E46" s="94"/>
      <c r="F46" s="94"/>
      <c r="G46" s="94"/>
      <c r="H46" s="94"/>
      <c r="I46" s="93"/>
    </row>
    <row r="47" spans="1:9">
      <c r="A47" s="89" t="s">
        <v>10</v>
      </c>
      <c r="B47" s="90"/>
      <c r="C47" s="78"/>
      <c r="D47" s="78"/>
      <c r="E47" s="78"/>
      <c r="F47" s="78"/>
      <c r="G47" s="78"/>
      <c r="H47" s="78"/>
      <c r="I47" s="79"/>
    </row>
    <row r="48" spans="1:9" ht="23.25">
      <c r="A48" s="736" t="s">
        <v>452</v>
      </c>
      <c r="B48" s="733" t="s">
        <v>436</v>
      </c>
      <c r="C48" s="733">
        <f>SUM(C49:C52)</f>
        <v>0</v>
      </c>
      <c r="D48" s="733">
        <f t="shared" ref="D48:I48" si="9">SUM(D49:D52)</f>
        <v>0</v>
      </c>
      <c r="E48" s="733">
        <f t="shared" si="9"/>
        <v>0</v>
      </c>
      <c r="F48" s="733">
        <f t="shared" si="9"/>
        <v>0</v>
      </c>
      <c r="G48" s="733">
        <f t="shared" si="9"/>
        <v>0</v>
      </c>
      <c r="H48" s="733">
        <f t="shared" si="9"/>
        <v>0</v>
      </c>
      <c r="I48" s="733">
        <f t="shared" si="9"/>
        <v>0</v>
      </c>
    </row>
    <row r="49" spans="1:9" ht="22.5">
      <c r="A49" s="726" t="s">
        <v>453</v>
      </c>
      <c r="B49" s="6"/>
      <c r="C49" s="6">
        <f>0</f>
        <v>0</v>
      </c>
      <c r="D49" s="6">
        <v>0</v>
      </c>
      <c r="E49" s="6">
        <v>0</v>
      </c>
      <c r="F49" s="6">
        <v>0</v>
      </c>
      <c r="G49" s="6">
        <v>0</v>
      </c>
      <c r="H49" s="6">
        <v>0</v>
      </c>
      <c r="I49" s="81">
        <v>0</v>
      </c>
    </row>
    <row r="50" spans="1:9" ht="33.75">
      <c r="A50" s="725" t="s">
        <v>454</v>
      </c>
      <c r="B50" s="6"/>
      <c r="C50" s="6">
        <v>0</v>
      </c>
      <c r="D50" s="6">
        <v>0</v>
      </c>
      <c r="E50" s="6">
        <v>0</v>
      </c>
      <c r="F50" s="6">
        <v>0</v>
      </c>
      <c r="G50" s="6">
        <v>0</v>
      </c>
      <c r="H50" s="6">
        <v>0</v>
      </c>
      <c r="I50" s="81">
        <v>0</v>
      </c>
    </row>
    <row r="51" spans="1:9" ht="33.75">
      <c r="A51" s="725" t="s">
        <v>455</v>
      </c>
      <c r="B51" s="6"/>
      <c r="C51" s="6">
        <v>0</v>
      </c>
      <c r="D51" s="6">
        <v>0</v>
      </c>
      <c r="E51" s="6">
        <v>0</v>
      </c>
      <c r="F51" s="6">
        <v>0</v>
      </c>
      <c r="G51" s="6">
        <v>0</v>
      </c>
      <c r="H51" s="6">
        <v>0</v>
      </c>
      <c r="I51" s="81">
        <v>0</v>
      </c>
    </row>
    <row r="52" spans="1:9" ht="22.5">
      <c r="A52" s="727" t="s">
        <v>456</v>
      </c>
      <c r="B52" s="6"/>
      <c r="C52" s="6">
        <v>0</v>
      </c>
      <c r="D52" s="6">
        <v>0</v>
      </c>
      <c r="E52" s="6">
        <v>0</v>
      </c>
      <c r="F52" s="6">
        <v>0</v>
      </c>
      <c r="G52" s="6">
        <v>0</v>
      </c>
      <c r="H52" s="6">
        <v>0</v>
      </c>
      <c r="I52" s="81">
        <v>0</v>
      </c>
    </row>
    <row r="53" spans="1:9">
      <c r="A53" s="729" t="s">
        <v>457</v>
      </c>
      <c r="B53" s="730"/>
      <c r="C53" s="730" t="str">
        <f>IF(SUM(C49:C52)=C44,"ok","ERREUR")</f>
        <v>ok</v>
      </c>
      <c r="D53" s="730" t="str">
        <f t="shared" ref="D53:I53" si="10">IF(SUM(D49:D52)=D44,"ok","ERREUR")</f>
        <v>ok</v>
      </c>
      <c r="E53" s="730" t="str">
        <f t="shared" si="10"/>
        <v>ok</v>
      </c>
      <c r="F53" s="730" t="str">
        <f t="shared" si="10"/>
        <v>ok</v>
      </c>
      <c r="G53" s="730" t="str">
        <f t="shared" si="10"/>
        <v>ok</v>
      </c>
      <c r="H53" s="730" t="str">
        <f t="shared" si="10"/>
        <v>ok</v>
      </c>
      <c r="I53" s="730" t="str">
        <f t="shared" si="10"/>
        <v>ok</v>
      </c>
    </row>
    <row r="54" spans="1:9">
      <c r="A54" s="853"/>
      <c r="B54" s="854"/>
      <c r="C54" s="854"/>
      <c r="D54" s="854"/>
      <c r="E54" s="854"/>
      <c r="F54" s="854"/>
      <c r="G54" s="854"/>
      <c r="H54" s="854"/>
      <c r="I54" s="856"/>
    </row>
    <row r="55" spans="1:9">
      <c r="A55" s="732" t="s">
        <v>458</v>
      </c>
      <c r="B55" s="733" t="s">
        <v>471</v>
      </c>
      <c r="C55" s="733">
        <f>SUM(C56:C67)</f>
        <v>0</v>
      </c>
      <c r="D55" s="733">
        <f t="shared" ref="D55:I55" si="11">SUM(D56:D67)</f>
        <v>0</v>
      </c>
      <c r="E55" s="733">
        <f t="shared" si="11"/>
        <v>0</v>
      </c>
      <c r="F55" s="733">
        <f t="shared" si="11"/>
        <v>0</v>
      </c>
      <c r="G55" s="733">
        <f t="shared" si="11"/>
        <v>0</v>
      </c>
      <c r="H55" s="733">
        <f t="shared" si="11"/>
        <v>0</v>
      </c>
      <c r="I55" s="733">
        <f t="shared" si="11"/>
        <v>0</v>
      </c>
    </row>
    <row r="56" spans="1:9">
      <c r="A56" s="738" t="s">
        <v>459</v>
      </c>
      <c r="B56" s="739"/>
      <c r="C56" s="739">
        <f>0</f>
        <v>0</v>
      </c>
      <c r="D56" s="739">
        <v>0</v>
      </c>
      <c r="E56" s="739">
        <v>0</v>
      </c>
      <c r="F56" s="739">
        <v>0</v>
      </c>
      <c r="G56" s="739">
        <v>0</v>
      </c>
      <c r="H56" s="739">
        <v>0</v>
      </c>
      <c r="I56" s="739">
        <v>0</v>
      </c>
    </row>
    <row r="57" spans="1:9" ht="23.25">
      <c r="A57" s="72" t="s">
        <v>460</v>
      </c>
      <c r="B57" s="6"/>
      <c r="C57" s="6"/>
      <c r="D57" s="6"/>
      <c r="E57" s="6"/>
      <c r="F57" s="6"/>
      <c r="G57" s="6"/>
      <c r="H57" s="6"/>
      <c r="I57" s="6"/>
    </row>
    <row r="58" spans="1:9">
      <c r="A58" s="72" t="s">
        <v>461</v>
      </c>
      <c r="B58" s="6"/>
      <c r="C58" s="6"/>
      <c r="D58" s="6"/>
      <c r="E58" s="6"/>
      <c r="F58" s="6"/>
      <c r="G58" s="6"/>
      <c r="H58" s="6"/>
      <c r="I58" s="6"/>
    </row>
    <row r="59" spans="1:9">
      <c r="A59" s="72" t="s">
        <v>462</v>
      </c>
      <c r="B59" s="6"/>
      <c r="C59" s="6"/>
      <c r="D59" s="6"/>
      <c r="E59" s="6"/>
      <c r="F59" s="6"/>
      <c r="G59" s="6"/>
      <c r="H59" s="6"/>
      <c r="I59" s="6"/>
    </row>
    <row r="60" spans="1:9">
      <c r="A60" s="72" t="s">
        <v>463</v>
      </c>
      <c r="B60" s="6"/>
      <c r="C60" s="6"/>
      <c r="D60" s="6"/>
      <c r="E60" s="6"/>
      <c r="F60" s="6"/>
      <c r="G60" s="6"/>
      <c r="H60" s="6"/>
      <c r="I60" s="6"/>
    </row>
    <row r="61" spans="1:9" ht="23.25">
      <c r="A61" s="72" t="s">
        <v>464</v>
      </c>
      <c r="B61" s="6"/>
      <c r="C61" s="6"/>
      <c r="D61" s="6"/>
      <c r="E61" s="6"/>
      <c r="F61" s="6"/>
      <c r="G61" s="6"/>
      <c r="H61" s="6"/>
      <c r="I61" s="6"/>
    </row>
    <row r="62" spans="1:9">
      <c r="A62" s="72" t="s">
        <v>465</v>
      </c>
      <c r="B62" s="6"/>
      <c r="C62" s="6"/>
      <c r="D62" s="6"/>
      <c r="E62" s="6"/>
      <c r="F62" s="6"/>
      <c r="G62" s="6"/>
      <c r="H62" s="6"/>
      <c r="I62" s="6"/>
    </row>
    <row r="63" spans="1:9">
      <c r="A63" s="734" t="s">
        <v>466</v>
      </c>
      <c r="B63" s="6"/>
      <c r="C63" s="6"/>
      <c r="D63" s="6"/>
      <c r="E63" s="6"/>
      <c r="F63" s="6"/>
      <c r="G63" s="6"/>
      <c r="H63" s="6"/>
      <c r="I63" s="6"/>
    </row>
    <row r="64" spans="1:9" ht="23.25">
      <c r="A64" s="734" t="s">
        <v>467</v>
      </c>
      <c r="B64" s="6"/>
      <c r="C64" s="6"/>
      <c r="D64" s="6"/>
      <c r="E64" s="6"/>
      <c r="F64" s="6"/>
      <c r="G64" s="6"/>
      <c r="H64" s="6"/>
      <c r="I64" s="6"/>
    </row>
    <row r="65" spans="1:9">
      <c r="A65" s="735" t="s">
        <v>468</v>
      </c>
      <c r="B65" s="6"/>
      <c r="C65" s="6"/>
      <c r="D65" s="6"/>
      <c r="E65" s="6"/>
      <c r="F65" s="6"/>
      <c r="G65" s="6"/>
      <c r="H65" s="6"/>
      <c r="I65" s="6"/>
    </row>
    <row r="66" spans="1:9">
      <c r="A66" s="734" t="s">
        <v>469</v>
      </c>
      <c r="B66" s="6"/>
      <c r="C66" s="6"/>
      <c r="D66" s="6"/>
      <c r="E66" s="6"/>
      <c r="F66" s="6"/>
      <c r="G66" s="6"/>
      <c r="H66" s="6"/>
      <c r="I66" s="6"/>
    </row>
    <row r="67" spans="1:9">
      <c r="A67" s="726" t="s">
        <v>470</v>
      </c>
      <c r="B67" s="91"/>
      <c r="C67" s="91"/>
      <c r="D67" s="91"/>
      <c r="E67" s="91"/>
      <c r="F67" s="91"/>
      <c r="G67" s="91"/>
      <c r="H67" s="91"/>
      <c r="I67" s="91"/>
    </row>
  </sheetData>
  <mergeCells count="8">
    <mergeCell ref="A54:I54"/>
    <mergeCell ref="A15:A17"/>
    <mergeCell ref="A43:I43"/>
    <mergeCell ref="A5:I5"/>
    <mergeCell ref="G7:I7"/>
    <mergeCell ref="B15:B16"/>
    <mergeCell ref="F15:I15"/>
    <mergeCell ref="C15:D15"/>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25</vt:i4>
      </vt:variant>
    </vt:vector>
  </HeadingPairs>
  <TitlesOfParts>
    <vt:vector size="43" baseType="lpstr">
      <vt:lpstr>CHECK LIST</vt:lpstr>
      <vt:lpstr>FICHE 1 - Donnees Cles</vt:lpstr>
      <vt:lpstr>FICHE 2 - Objectifs</vt:lpstr>
      <vt:lpstr>FICHE 3 - EA Verrous Solutions</vt:lpstr>
      <vt:lpstr>FICHE 4 - Roles Partenaires</vt:lpstr>
      <vt:lpstr>FICHE 5 - Plan Financement</vt:lpstr>
      <vt:lpstr>FICHE 6 - Impacts</vt:lpstr>
      <vt:lpstr>FICHE 6bis Impacts exemples</vt:lpstr>
      <vt:lpstr>FICHE 7 - Activité Site Projet</vt:lpstr>
      <vt:lpstr>FICHE 7bis-Activité Site projet</vt:lpstr>
      <vt:lpstr>FICHE 8 - Sites de production</vt:lpstr>
      <vt:lpstr>FICHE 9 - Activité Viande</vt:lpstr>
      <vt:lpstr>FICHE 9bis -Activité Partenaire</vt:lpstr>
      <vt:lpstr>FICHE 10 - Financier Partenaire</vt:lpstr>
      <vt:lpstr>FICHE10bis-Financier Partenaire</vt:lpstr>
      <vt:lpstr>FICHE 11- Activité Consolidée</vt:lpstr>
      <vt:lpstr>FICHE 12 - Financier Consolidés</vt:lpstr>
      <vt:lpstr>Listes</vt:lpstr>
      <vt:lpstr>ACRONYME</vt:lpstr>
      <vt:lpstr>ANNEE_J</vt:lpstr>
      <vt:lpstr>ANNEE_J1</vt:lpstr>
      <vt:lpstr>ANNEE_J2</vt:lpstr>
      <vt:lpstr>ANNEE_J3</vt:lpstr>
      <vt:lpstr>ANNEE_N</vt:lpstr>
      <vt:lpstr>ANNEE_N1</vt:lpstr>
      <vt:lpstr>ANNEE_N2</vt:lpstr>
      <vt:lpstr>ANNEE_N3</vt:lpstr>
      <vt:lpstr>AXES_AAP</vt:lpstr>
      <vt:lpstr>FILIERES</vt:lpstr>
      <vt:lpstr>LOCALISATION_PROJET</vt:lpstr>
      <vt:lpstr>MONTANT_PROJET</vt:lpstr>
      <vt:lpstr>MONTANT_SUB</vt:lpstr>
      <vt:lpstr>NATURE_FINANCEMENT</vt:lpstr>
      <vt:lpstr>NOM_PORTEUR</vt:lpstr>
      <vt:lpstr>NOM_PROJET</vt:lpstr>
      <vt:lpstr>SIREN_PORTEUR</vt:lpstr>
      <vt:lpstr>SIRET_PROJET</vt:lpstr>
      <vt:lpstr>TAILLES_PARTENAIRE</vt:lpstr>
      <vt:lpstr>TYPE_FINANCEMENT</vt:lpstr>
      <vt:lpstr>TYPE_IMPACT</vt:lpstr>
      <vt:lpstr>TYPE_PROJET</vt:lpstr>
      <vt:lpstr>TYPES_PARTENAIRE</vt:lpstr>
      <vt:lpstr>'FICHE 1 - Donnees Cles'!Zone_d_impression</vt:lpstr>
    </vt:vector>
  </TitlesOfParts>
  <Company>FranceAgriMer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UEF_CJ</dc:creator>
  <cp:lastModifiedBy>UEF_CJ</cp:lastModifiedBy>
  <cp:lastPrinted>2015-04-29T17:27:14Z</cp:lastPrinted>
  <dcterms:created xsi:type="dcterms:W3CDTF">2015-02-18T09:44:05Z</dcterms:created>
  <dcterms:modified xsi:type="dcterms:W3CDTF">2015-05-18T11:59:12Z</dcterms:modified>
</cp:coreProperties>
</file>