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Fèves, féverole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<sst xmlns="http://schemas.openxmlformats.org/spreadsheetml/2006/main" count="312" uniqueCount="56">
  <si>
    <t>Campagne : 2011 2012</t>
  </si>
  <si>
    <t>Exportation : Fèves, féveroles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</si>
  <si>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</si>
  <si>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</si>
  <si>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</si>
  <si>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</si>
  <si>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</si>
  <si>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</si>
  <si>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</si>
  <si>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</si>
  <si>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</si>
  <si>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</si>
  <si>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</si>
  <si>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</si>
  <si>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</si>
  <si>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</si>
  <si>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</si>
  <si>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</si>
  <si>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</si>
  <si>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</si>
  <si>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</si>
  <si>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10 - Portugal</t>
  </si>
  <si>
    <t>11 - Espagne</t>
  </si>
  <si>
    <t>17 - Belgique</t>
  </si>
  <si>
    <t>18 - Luxembourg</t>
  </si>
  <si>
    <t>30 - Suède</t>
  </si>
  <si>
    <t>38 - Autriche</t>
  </si>
  <si>
    <t>55 - Lituanie</t>
  </si>
  <si>
    <t>Total UE (15)</t>
  </si>
  <si>
    <t>TOTAL UE (15) + entrants</t>
  </si>
  <si>
    <t>28 - Norvège</t>
  </si>
  <si>
    <t>39 - Suisse</t>
  </si>
  <si>
    <t>204 - Maroc</t>
  </si>
  <si>
    <t>220 - Egypte</t>
  </si>
  <si>
    <t>248 - Sénégal</t>
  </si>
  <si>
    <t>508 - Brésil</t>
  </si>
  <si>
    <t>512 - Chili</t>
  </si>
  <si>
    <t>Total pays tiers</t>
  </si>
  <si>
    <t>TOTAL futurs entrants + pays tiers</t>
  </si>
  <si>
    <t>TOTAL général</t>
  </si>
  <si>
    <t>Importation : Fèves, féveroles (Volume : en tonnes)</t>
  </si>
  <si>
    <t>1 - France</t>
  </si>
  <si>
    <t>400 - Etats-unis d'amérique</t>
  </si>
  <si>
    <t>504 - Pérou</t>
  </si>
  <si>
    <t>516 - Bolivie</t>
  </si>
  <si>
    <t>604 - Liban</t>
  </si>
  <si>
    <t>616 - Iran (république islamique)</t>
  </si>
  <si>
    <t>624 - Israël</t>
  </si>
  <si>
    <t>664 - Inde</t>
  </si>
  <si>
    <t>720 - Chine (république populaire)</t>
  </si>
  <si>
    <t>800 - Australie</t>
  </si>
  <si>
    <t>804 - Nouvelle-Zélande</t>
  </si>
  <si>
    <t>Campagne : 2010 2011</t>
  </si>
  <si>
    <t>75 - Russie</t>
  </si>
  <si>
    <t>208 - Algérie</t>
  </si>
  <si>
    <t>61 - République Tchèque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</si>
</sst>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85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29.7109375" style="1" customWidth="1"/>
    <col min="2" max="13" width="10.00390625" style="1" customWidth="1"/>
    <col min="14" max="14" width="9.7109375" style="1" customWidth="1"/>
    <col min="15" max="15" width="7.8515625" style="1" customWidth="1"/>
    <col min="16" max="16" width="29.7109375" style="1" customWidth="1"/>
    <col min="17" max="27" width="10.00390625" style="1" customWidth="1"/>
    <col min="28" max="28" width="9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/>
      <c r="C5" s="5"/>
      <c r="D5" s="5"/>
      <c r="E5" s="5"/>
      <c r="F5" s="5">
        <v>48.3</v>
      </c>
      <c r="G5" s="5"/>
      <c r="H5" s="5"/>
      <c r="I5" s="5"/>
      <c r="J5" s="5"/>
      <c r="K5" s="5"/>
      <c r="L5" s="5"/>
      <c r="M5" s="5"/>
      <c r="N5" s="6">
        <f aca="true" t="shared" si="0" ref="N5:N17">SUM(B5:M5)</f>
        <v>48.3</v>
      </c>
      <c r="P5" s="5" t="s">
        <v>15</v>
      </c>
      <c r="Q5" s="5">
        <f aca="true" t="shared" si="1" ref="Q5:Q17">B5</f>
        <v>0</v>
      </c>
      <c r="R5" s="5">
        <f>C5+Q5</f>
        <v>0</v>
      </c>
      <c r="S5" s="5">
        <f>D5+R5</f>
        <v>0</v>
      </c>
      <c r="T5" s="5">
        <f>E5+S5</f>
        <v>0</v>
      </c>
      <c r="U5" s="5">
        <f>F5+T5</f>
        <v>48.3</v>
      </c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0.1</v>
      </c>
      <c r="C6" s="5">
        <v>0.1</v>
      </c>
      <c r="D6" s="5">
        <v>0.1</v>
      </c>
      <c r="E6" s="5">
        <v>0.9</v>
      </c>
      <c r="F6" s="5">
        <v>0.3</v>
      </c>
      <c r="G6" s="5"/>
      <c r="H6" s="5"/>
      <c r="I6" s="5"/>
      <c r="J6" s="5"/>
      <c r="K6" s="5"/>
      <c r="L6" s="5"/>
      <c r="M6" s="5"/>
      <c r="N6" s="6">
        <f t="shared" si="0"/>
        <v>1.5000000000000002</v>
      </c>
      <c r="P6" s="5" t="s">
        <v>16</v>
      </c>
      <c r="Q6" s="5">
        <f t="shared" si="1"/>
        <v>0.1</v>
      </c>
      <c r="R6" s="5">
        <f>C6+Q6</f>
        <v>0.2</v>
      </c>
      <c r="S6" s="5">
        <f>D6+R6</f>
        <v>0.30000000000000004</v>
      </c>
      <c r="T6" s="5">
        <f>E6+S6</f>
        <v>1.2000000000000002</v>
      </c>
      <c r="U6" s="5">
        <f>F6+T6</f>
        <v>1.5000000000000002</v>
      </c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758.4</v>
      </c>
      <c r="C7" s="5">
        <v>124.2</v>
      </c>
      <c r="D7" s="5">
        <v>495.5</v>
      </c>
      <c r="E7" s="5">
        <v>797.1</v>
      </c>
      <c r="F7" s="5">
        <v>456.1</v>
      </c>
      <c r="G7" s="5"/>
      <c r="H7" s="5"/>
      <c r="I7" s="5"/>
      <c r="J7" s="5"/>
      <c r="K7" s="5"/>
      <c r="L7" s="5"/>
      <c r="M7" s="5"/>
      <c r="N7" s="6">
        <f t="shared" si="0"/>
        <v>2631.2999999999997</v>
      </c>
      <c r="P7" s="5" t="s">
        <v>17</v>
      </c>
      <c r="Q7" s="5">
        <f t="shared" si="1"/>
        <v>758.4</v>
      </c>
      <c r="R7" s="5">
        <f>C7+Q7</f>
        <v>882.6</v>
      </c>
      <c r="S7" s="5">
        <f>D7+R7</f>
        <v>1378.1</v>
      </c>
      <c r="T7" s="5">
        <f>E7+S7</f>
        <v>2175.2</v>
      </c>
      <c r="U7" s="5">
        <f>F7+T7</f>
        <v>2631.2999999999997</v>
      </c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  <c r="P8" s="5" t="s">
        <v>18</v>
      </c>
      <c r="Q8" s="5">
        <f t="shared" si="1"/>
        <v>0</v>
      </c>
      <c r="R8" s="5">
        <f>C8+Q8</f>
        <v>0</v>
      </c>
      <c r="S8" s="5">
        <f>D8+R8</f>
        <v>0</v>
      </c>
      <c r="T8" s="5">
        <f>E8+S8</f>
        <v>0</v>
      </c>
      <c r="U8" s="5">
        <f>F8+T8</f>
        <v>0</v>
      </c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/>
      <c r="C9" s="5"/>
      <c r="D9" s="5"/>
      <c r="E9" s="5">
        <v>0.1</v>
      </c>
      <c r="F9" s="5">
        <v>0.1</v>
      </c>
      <c r="G9" s="5"/>
      <c r="H9" s="5"/>
      <c r="I9" s="5"/>
      <c r="J9" s="5"/>
      <c r="K9" s="5"/>
      <c r="L9" s="5"/>
      <c r="M9" s="5"/>
      <c r="N9" s="6">
        <f t="shared" si="0"/>
        <v>0.2</v>
      </c>
      <c r="P9" s="5" t="s">
        <v>19</v>
      </c>
      <c r="Q9" s="5">
        <f t="shared" si="1"/>
        <v>0</v>
      </c>
      <c r="R9" s="5">
        <f>C9+Q9</f>
        <v>0</v>
      </c>
      <c r="S9" s="5">
        <f>D9+R9</f>
        <v>0</v>
      </c>
      <c r="T9" s="5">
        <f>E9+S9</f>
        <v>0.1</v>
      </c>
      <c r="U9" s="5">
        <f>F9+T9</f>
        <v>0.2</v>
      </c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0.3</v>
      </c>
      <c r="C10" s="5">
        <v>0.1</v>
      </c>
      <c r="D10" s="5">
        <v>0.2</v>
      </c>
      <c r="E10" s="5">
        <v>0.1</v>
      </c>
      <c r="F10" s="5">
        <v>0.2</v>
      </c>
      <c r="G10" s="5"/>
      <c r="H10" s="5"/>
      <c r="I10" s="5"/>
      <c r="J10" s="5"/>
      <c r="K10" s="5"/>
      <c r="L10" s="5"/>
      <c r="M10" s="5"/>
      <c r="N10" s="6">
        <f t="shared" si="0"/>
        <v>0.9000000000000001</v>
      </c>
      <c r="P10" s="5" t="s">
        <v>20</v>
      </c>
      <c r="Q10" s="5">
        <f t="shared" si="1"/>
        <v>0.3</v>
      </c>
      <c r="R10" s="5">
        <f>C10+Q10</f>
        <v>0.4</v>
      </c>
      <c r="S10" s="5">
        <f>D10+R10</f>
        <v>0.6000000000000001</v>
      </c>
      <c r="T10" s="5">
        <f>E10+S10</f>
        <v>0.7000000000000001</v>
      </c>
      <c r="U10" s="5">
        <f>F10+T10</f>
        <v>0.9000000000000001</v>
      </c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0</v>
      </c>
      <c r="P11" s="5" t="s">
        <v>21</v>
      </c>
      <c r="Q11" s="5">
        <f t="shared" si="1"/>
        <v>0</v>
      </c>
      <c r="R11" s="5">
        <f>C11+Q11</f>
        <v>0</v>
      </c>
      <c r="S11" s="5">
        <f>D11+R11</f>
        <v>0</v>
      </c>
      <c r="T11" s="5">
        <f>E11+S11</f>
        <v>0</v>
      </c>
      <c r="U11" s="5">
        <f>F11+T11</f>
        <v>0</v>
      </c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259.6</v>
      </c>
      <c r="C12" s="5">
        <v>102.6</v>
      </c>
      <c r="D12" s="5">
        <v>427</v>
      </c>
      <c r="E12" s="5">
        <v>103.8</v>
      </c>
      <c r="F12" s="5">
        <v>54.1</v>
      </c>
      <c r="G12" s="5"/>
      <c r="H12" s="5"/>
      <c r="I12" s="5"/>
      <c r="J12" s="5"/>
      <c r="K12" s="5"/>
      <c r="L12" s="5"/>
      <c r="M12" s="5"/>
      <c r="N12" s="6">
        <f t="shared" si="0"/>
        <v>947.1</v>
      </c>
      <c r="P12" s="5" t="s">
        <v>22</v>
      </c>
      <c r="Q12" s="5">
        <f t="shared" si="1"/>
        <v>259.6</v>
      </c>
      <c r="R12" s="5">
        <f>C12+Q12</f>
        <v>362.20000000000005</v>
      </c>
      <c r="S12" s="5">
        <f>D12+R12</f>
        <v>789.2</v>
      </c>
      <c r="T12" s="5">
        <f>E12+S12</f>
        <v>893</v>
      </c>
      <c r="U12" s="5">
        <f>F12+T12</f>
        <v>947.1</v>
      </c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423.3</v>
      </c>
      <c r="C13" s="5">
        <v>705.6</v>
      </c>
      <c r="D13" s="5">
        <v>579.5</v>
      </c>
      <c r="E13" s="5">
        <v>1378.6</v>
      </c>
      <c r="F13" s="5">
        <v>1015.3</v>
      </c>
      <c r="G13" s="5"/>
      <c r="H13" s="5"/>
      <c r="I13" s="5"/>
      <c r="J13" s="5"/>
      <c r="K13" s="5"/>
      <c r="L13" s="5"/>
      <c r="M13" s="5"/>
      <c r="N13" s="6">
        <f t="shared" si="0"/>
        <v>4102.3</v>
      </c>
      <c r="P13" s="5" t="s">
        <v>23</v>
      </c>
      <c r="Q13" s="5">
        <f t="shared" si="1"/>
        <v>423.3</v>
      </c>
      <c r="R13" s="5">
        <f>C13+Q13</f>
        <v>1128.9</v>
      </c>
      <c r="S13" s="5">
        <f>D13+R13</f>
        <v>1708.4</v>
      </c>
      <c r="T13" s="5">
        <f>E13+S13</f>
        <v>3087</v>
      </c>
      <c r="U13" s="5">
        <f>F13+T13</f>
        <v>4102.3</v>
      </c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0.5</v>
      </c>
      <c r="C14" s="5">
        <v>0.7</v>
      </c>
      <c r="D14" s="5">
        <v>0.7</v>
      </c>
      <c r="E14" s="5">
        <v>1.6</v>
      </c>
      <c r="F14" s="5">
        <v>0.3</v>
      </c>
      <c r="G14" s="5"/>
      <c r="H14" s="5"/>
      <c r="I14" s="5"/>
      <c r="J14" s="5"/>
      <c r="K14" s="5"/>
      <c r="L14" s="5"/>
      <c r="M14" s="5"/>
      <c r="N14" s="6">
        <f t="shared" si="0"/>
        <v>3.8</v>
      </c>
      <c r="P14" s="5" t="s">
        <v>24</v>
      </c>
      <c r="Q14" s="5">
        <f t="shared" si="1"/>
        <v>0.5</v>
      </c>
      <c r="R14" s="5">
        <f>C14+Q14</f>
        <v>1.2</v>
      </c>
      <c r="S14" s="5">
        <f>D14+R14</f>
        <v>1.9</v>
      </c>
      <c r="T14" s="5">
        <f>E14+S14</f>
        <v>3.5</v>
      </c>
      <c r="U14" s="5">
        <f>F14+T14</f>
        <v>3.8</v>
      </c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/>
      <c r="C15" s="5"/>
      <c r="D15" s="5">
        <v>0.1</v>
      </c>
      <c r="E15" s="5">
        <v>0.1</v>
      </c>
      <c r="F15" s="5">
        <v>0.2</v>
      </c>
      <c r="G15" s="5"/>
      <c r="H15" s="5"/>
      <c r="I15" s="5"/>
      <c r="J15" s="5"/>
      <c r="K15" s="5"/>
      <c r="L15" s="5"/>
      <c r="M15" s="5"/>
      <c r="N15" s="6">
        <f t="shared" si="0"/>
        <v>0.4</v>
      </c>
      <c r="P15" s="5" t="s">
        <v>25</v>
      </c>
      <c r="Q15" s="5">
        <f t="shared" si="1"/>
        <v>0</v>
      </c>
      <c r="R15" s="5">
        <f>C15+Q15</f>
        <v>0</v>
      </c>
      <c r="S15" s="5">
        <f>D15+R15</f>
        <v>0.1</v>
      </c>
      <c r="T15" s="5">
        <f>E15+S15</f>
        <v>0.2</v>
      </c>
      <c r="U15" s="5">
        <f>F15+T15</f>
        <v>0.4</v>
      </c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>
        <v>0.1</v>
      </c>
      <c r="D16" s="5">
        <v>0.1</v>
      </c>
      <c r="E16" s="5">
        <v>0.1</v>
      </c>
      <c r="F16" s="5"/>
      <c r="G16" s="5"/>
      <c r="H16" s="5"/>
      <c r="I16" s="5"/>
      <c r="J16" s="5"/>
      <c r="K16" s="5"/>
      <c r="L16" s="5"/>
      <c r="M16" s="5"/>
      <c r="N16" s="6">
        <f t="shared" si="0"/>
        <v>0.30000000000000004</v>
      </c>
      <c r="P16" s="5" t="s">
        <v>26</v>
      </c>
      <c r="Q16" s="5">
        <f t="shared" si="1"/>
        <v>0</v>
      </c>
      <c r="R16" s="5">
        <f>C16+Q16</f>
        <v>0.1</v>
      </c>
      <c r="S16" s="5">
        <f>D16+R16</f>
        <v>0.2</v>
      </c>
      <c r="T16" s="5">
        <f>E16+S16</f>
        <v>0.30000000000000004</v>
      </c>
      <c r="U16" s="5">
        <f>F16+T16</f>
        <v>0.30000000000000004</v>
      </c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27</v>
      </c>
      <c r="Q17" s="5">
        <f t="shared" si="1"/>
        <v>0</v>
      </c>
      <c r="R17" s="5">
        <f>C17+Q17</f>
        <v>0</v>
      </c>
      <c r="S17" s="5">
        <f>D17+R17</f>
        <v>0</v>
      </c>
      <c r="T17" s="5">
        <f>E17+S17</f>
        <v>0</v>
      </c>
      <c r="U17" s="5">
        <f>F17+T17</f>
        <v>0</v>
      </c>
      <c r="V17" s="5"/>
      <c r="W17" s="5"/>
      <c r="X17" s="5"/>
      <c r="Y17" s="5"/>
      <c r="Z17" s="5"/>
      <c r="AA17" s="5"/>
      <c r="AB17" s="5"/>
    </row>
    <row r="18" spans="1:28" ht="12.75">
      <c r="A18" s="7" t="s">
        <v>28</v>
      </c>
      <c r="B18" s="7">
        <f aca="true" t="shared" si="2" ref="B18:N18">SUM(B5:B17)</f>
        <v>1442.2</v>
      </c>
      <c r="C18" s="7">
        <f t="shared" si="2"/>
        <v>933.4000000000001</v>
      </c>
      <c r="D18" s="7">
        <f t="shared" si="2"/>
        <v>1503.1999999999998</v>
      </c>
      <c r="E18" s="7">
        <f t="shared" si="2"/>
        <v>2282.3999999999996</v>
      </c>
      <c r="F18" s="7">
        <f t="shared" si="2"/>
        <v>1574.9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si="2"/>
        <v>7736.1</v>
      </c>
      <c r="P18" s="7" t="s">
        <v>28</v>
      </c>
      <c r="Q18" s="7">
        <f aca="true" t="shared" si="3" ref="Q18:AB18">SUM(Q5:Q17)</f>
        <v>1442.2</v>
      </c>
      <c r="R18" s="7">
        <f t="shared" si="3"/>
        <v>2375.6</v>
      </c>
      <c r="S18" s="7">
        <f t="shared" si="3"/>
        <v>3878.7999999999997</v>
      </c>
      <c r="T18" s="7">
        <f t="shared" si="3"/>
        <v>6161.199999999999</v>
      </c>
      <c r="U18" s="7">
        <f t="shared" si="3"/>
        <v>7736.1</v>
      </c>
      <c r="V18" s="7">
        <f t="shared" si="3"/>
        <v>0</v>
      </c>
      <c r="W18" s="7">
        <f t="shared" si="3"/>
        <v>0</v>
      </c>
      <c r="X18" s="7">
        <f t="shared" si="3"/>
        <v>0</v>
      </c>
      <c r="Y18" s="7">
        <f t="shared" si="3"/>
        <v>0</v>
      </c>
      <c r="Z18" s="7">
        <f t="shared" si="3"/>
        <v>0</v>
      </c>
      <c r="AA18" s="7">
        <f t="shared" si="3"/>
        <v>0</v>
      </c>
      <c r="AB18" s="7">
        <f t="shared" si="3"/>
        <v>0</v>
      </c>
    </row>
    <row r="19" spans="1:28" ht="12.75">
      <c r="A19" s="8" t="s">
        <v>29</v>
      </c>
      <c r="B19" s="8">
        <f aca="true" t="shared" si="4" ref="B19:N19">SUM(B5:B18)/2</f>
        <v>1442.2</v>
      </c>
      <c r="C19" s="8">
        <f t="shared" si="4"/>
        <v>933.4000000000001</v>
      </c>
      <c r="D19" s="8">
        <f t="shared" si="4"/>
        <v>1503.1999999999998</v>
      </c>
      <c r="E19" s="8">
        <f t="shared" si="4"/>
        <v>2282.3999999999996</v>
      </c>
      <c r="F19" s="8">
        <f t="shared" si="4"/>
        <v>1574.9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7736.1</v>
      </c>
      <c r="P19" s="8" t="s">
        <v>29</v>
      </c>
      <c r="Q19" s="8">
        <f aca="true" t="shared" si="5" ref="Q19:AB19">SUM(Q5:Q18)/2</f>
        <v>1442.2</v>
      </c>
      <c r="R19" s="8">
        <f t="shared" si="5"/>
        <v>2375.6</v>
      </c>
      <c r="S19" s="8">
        <f t="shared" si="5"/>
        <v>3878.7999999999997</v>
      </c>
      <c r="T19" s="8">
        <f t="shared" si="5"/>
        <v>6161.199999999999</v>
      </c>
      <c r="U19" s="8">
        <f t="shared" si="5"/>
        <v>7736.1</v>
      </c>
      <c r="V19" s="8">
        <f t="shared" si="5"/>
        <v>0</v>
      </c>
      <c r="W19" s="8">
        <f t="shared" si="5"/>
        <v>0</v>
      </c>
      <c r="X19" s="8">
        <f t="shared" si="5"/>
        <v>0</v>
      </c>
      <c r="Y19" s="8">
        <f t="shared" si="5"/>
        <v>0</v>
      </c>
      <c r="Z19" s="8">
        <f t="shared" si="5"/>
        <v>0</v>
      </c>
      <c r="AA19" s="8">
        <f t="shared" si="5"/>
        <v>0</v>
      </c>
      <c r="AB19" s="8">
        <f t="shared" si="5"/>
        <v>0</v>
      </c>
    </row>
    <row r="20" spans="1:28" ht="12.75">
      <c r="A20" s="5" t="s">
        <v>30</v>
      </c>
      <c r="B20" s="5">
        <v>3835.4</v>
      </c>
      <c r="C20" s="5"/>
      <c r="D20" s="5">
        <v>3765.4</v>
      </c>
      <c r="E20" s="5">
        <v>1966.8</v>
      </c>
      <c r="F20" s="5">
        <v>1905</v>
      </c>
      <c r="G20" s="5"/>
      <c r="H20" s="5"/>
      <c r="I20" s="5"/>
      <c r="J20" s="5"/>
      <c r="K20" s="5"/>
      <c r="L20" s="5"/>
      <c r="M20" s="5"/>
      <c r="N20" s="6">
        <f aca="true" t="shared" si="6" ref="N20:N26">SUM(B20:M20)</f>
        <v>11472.6</v>
      </c>
      <c r="P20" s="5" t="s">
        <v>30</v>
      </c>
      <c r="Q20" s="5">
        <f aca="true" t="shared" si="7" ref="Q20:Q26">B20</f>
        <v>3835.4</v>
      </c>
      <c r="R20" s="5">
        <f>C20+Q20</f>
        <v>3835.4</v>
      </c>
      <c r="S20" s="5">
        <f>D20+R20</f>
        <v>7600.8</v>
      </c>
      <c r="T20" s="5">
        <f>E20+S20</f>
        <v>9567.6</v>
      </c>
      <c r="U20" s="5">
        <f>F20+T20</f>
        <v>11472.6</v>
      </c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/>
      <c r="D21" s="5">
        <v>3.1</v>
      </c>
      <c r="E21" s="5">
        <v>12</v>
      </c>
      <c r="F21" s="5">
        <v>0.4</v>
      </c>
      <c r="G21" s="5"/>
      <c r="H21" s="5"/>
      <c r="I21" s="5"/>
      <c r="J21" s="5"/>
      <c r="K21" s="5"/>
      <c r="L21" s="5"/>
      <c r="M21" s="5"/>
      <c r="N21" s="6">
        <f t="shared" si="6"/>
        <v>15.5</v>
      </c>
      <c r="P21" s="5" t="s">
        <v>31</v>
      </c>
      <c r="Q21" s="5">
        <f t="shared" si="7"/>
        <v>0</v>
      </c>
      <c r="R21" s="5">
        <f>C21+Q21</f>
        <v>0</v>
      </c>
      <c r="S21" s="5">
        <f>D21+R21</f>
        <v>3.1</v>
      </c>
      <c r="T21" s="5">
        <f>E21+S21</f>
        <v>15.1</v>
      </c>
      <c r="U21" s="5">
        <f>F21+T21</f>
        <v>15.5</v>
      </c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6"/>
        <v>0</v>
      </c>
      <c r="P22" s="5" t="s">
        <v>32</v>
      </c>
      <c r="Q22" s="5">
        <f t="shared" si="7"/>
        <v>0</v>
      </c>
      <c r="R22" s="5">
        <f>C22+Q22</f>
        <v>0</v>
      </c>
      <c r="S22" s="5">
        <f>D22+R22</f>
        <v>0</v>
      </c>
      <c r="T22" s="5">
        <f>E22+S22</f>
        <v>0</v>
      </c>
      <c r="U22" s="5">
        <f>F22+T22</f>
        <v>0</v>
      </c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>
        <v>12850.5</v>
      </c>
      <c r="C23" s="5">
        <v>24157.8</v>
      </c>
      <c r="D23" s="5">
        <v>26830.5</v>
      </c>
      <c r="E23" s="5">
        <v>17650</v>
      </c>
      <c r="F23" s="5">
        <v>7100</v>
      </c>
      <c r="G23" s="5"/>
      <c r="H23" s="5"/>
      <c r="I23" s="5"/>
      <c r="J23" s="5"/>
      <c r="K23" s="5"/>
      <c r="L23" s="5"/>
      <c r="M23" s="5"/>
      <c r="N23" s="6">
        <f t="shared" si="6"/>
        <v>88588.8</v>
      </c>
      <c r="P23" s="5" t="s">
        <v>33</v>
      </c>
      <c r="Q23" s="5">
        <f t="shared" si="7"/>
        <v>12850.5</v>
      </c>
      <c r="R23" s="5">
        <f>C23+Q23</f>
        <v>37008.3</v>
      </c>
      <c r="S23" s="5">
        <f>D23+R23</f>
        <v>63838.8</v>
      </c>
      <c r="T23" s="5">
        <f>E23+S23</f>
        <v>81488.8</v>
      </c>
      <c r="U23" s="5">
        <f>F23+T23</f>
        <v>88588.8</v>
      </c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/>
      <c r="D24" s="5">
        <v>0.2</v>
      </c>
      <c r="E24" s="5"/>
      <c r="F24" s="5"/>
      <c r="G24" s="5"/>
      <c r="H24" s="5"/>
      <c r="I24" s="5"/>
      <c r="J24" s="5"/>
      <c r="K24" s="5"/>
      <c r="L24" s="5"/>
      <c r="M24" s="5"/>
      <c r="N24" s="6">
        <f t="shared" si="6"/>
        <v>0.2</v>
      </c>
      <c r="P24" s="5" t="s">
        <v>34</v>
      </c>
      <c r="Q24" s="5">
        <f t="shared" si="7"/>
        <v>0</v>
      </c>
      <c r="R24" s="5">
        <f>C24+Q24</f>
        <v>0</v>
      </c>
      <c r="S24" s="5">
        <f>D24+R24</f>
        <v>0.2</v>
      </c>
      <c r="T24" s="5">
        <f>E24+S24</f>
        <v>0.2</v>
      </c>
      <c r="U24" s="5">
        <f>F24+T24</f>
        <v>0.2</v>
      </c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6"/>
        <v>0</v>
      </c>
      <c r="P25" s="5" t="s">
        <v>35</v>
      </c>
      <c r="Q25" s="5">
        <f t="shared" si="7"/>
        <v>0</v>
      </c>
      <c r="R25" s="5">
        <f>C25+Q25</f>
        <v>0</v>
      </c>
      <c r="S25" s="5">
        <f>D25+R25</f>
        <v>0</v>
      </c>
      <c r="T25" s="5">
        <f>E25+S25</f>
        <v>0</v>
      </c>
      <c r="U25" s="5">
        <f>F25+T25</f>
        <v>0</v>
      </c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>
        <v>0.2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6"/>
        <v>0.2</v>
      </c>
      <c r="P26" s="5" t="s">
        <v>36</v>
      </c>
      <c r="Q26" s="5">
        <f t="shared" si="7"/>
        <v>0.2</v>
      </c>
      <c r="R26" s="5">
        <f>C26+Q26</f>
        <v>0.2</v>
      </c>
      <c r="S26" s="5">
        <f>D26+R26</f>
        <v>0.2</v>
      </c>
      <c r="T26" s="5">
        <f>E26+S26</f>
        <v>0.2</v>
      </c>
      <c r="U26" s="5">
        <f>F26+T26</f>
        <v>0.2</v>
      </c>
      <c r="V26" s="5"/>
      <c r="W26" s="5"/>
      <c r="X26" s="5"/>
      <c r="Y26" s="5"/>
      <c r="Z26" s="5"/>
      <c r="AA26" s="5"/>
      <c r="AB26" s="5"/>
    </row>
    <row r="27" spans="1:28" ht="12.75">
      <c r="A27" s="7" t="s">
        <v>37</v>
      </c>
      <c r="B27" s="7">
        <f aca="true" t="shared" si="8" ref="B27:N27">SUM(B20:B26)</f>
        <v>16686.100000000002</v>
      </c>
      <c r="C27" s="7">
        <f t="shared" si="8"/>
        <v>24157.8</v>
      </c>
      <c r="D27" s="7">
        <f t="shared" si="8"/>
        <v>30599.2</v>
      </c>
      <c r="E27" s="7">
        <f t="shared" si="8"/>
        <v>19628.8</v>
      </c>
      <c r="F27" s="7">
        <f t="shared" si="8"/>
        <v>9005.4</v>
      </c>
      <c r="G27" s="7">
        <f t="shared" si="8"/>
        <v>0</v>
      </c>
      <c r="H27" s="7">
        <f t="shared" si="8"/>
        <v>0</v>
      </c>
      <c r="I27" s="7">
        <f t="shared" si="8"/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100077.3</v>
      </c>
      <c r="P27" s="7" t="s">
        <v>37</v>
      </c>
      <c r="Q27" s="7">
        <f aca="true" t="shared" si="9" ref="Q27:AB27">SUM(Q20:Q26)</f>
        <v>16686.100000000002</v>
      </c>
      <c r="R27" s="7">
        <f t="shared" si="9"/>
        <v>40843.9</v>
      </c>
      <c r="S27" s="7">
        <f t="shared" si="9"/>
        <v>71443.09999999999</v>
      </c>
      <c r="T27" s="7">
        <f t="shared" si="9"/>
        <v>91071.9</v>
      </c>
      <c r="U27" s="7">
        <f t="shared" si="9"/>
        <v>100077.3</v>
      </c>
      <c r="V27" s="7">
        <f t="shared" si="9"/>
        <v>0</v>
      </c>
      <c r="W27" s="7">
        <f t="shared" si="9"/>
        <v>0</v>
      </c>
      <c r="X27" s="7">
        <f t="shared" si="9"/>
        <v>0</v>
      </c>
      <c r="Y27" s="7">
        <f t="shared" si="9"/>
        <v>0</v>
      </c>
      <c r="Z27" s="7">
        <f t="shared" si="9"/>
        <v>0</v>
      </c>
      <c r="AA27" s="7">
        <f t="shared" si="9"/>
        <v>0</v>
      </c>
      <c r="AB27" s="7">
        <f t="shared" si="9"/>
        <v>0</v>
      </c>
    </row>
    <row r="28" spans="1:28" ht="12.75">
      <c r="A28" s="8" t="s">
        <v>38</v>
      </c>
      <c r="B28" s="8">
        <f aca="true" t="shared" si="10" ref="B28:N28">SUM(B20:B27)/2</f>
        <v>16686.100000000002</v>
      </c>
      <c r="C28" s="8">
        <f t="shared" si="10"/>
        <v>24157.8</v>
      </c>
      <c r="D28" s="8">
        <f t="shared" si="10"/>
        <v>30599.2</v>
      </c>
      <c r="E28" s="8">
        <f t="shared" si="10"/>
        <v>19628.8</v>
      </c>
      <c r="F28" s="8">
        <f t="shared" si="10"/>
        <v>9005.4</v>
      </c>
      <c r="G28" s="8">
        <f t="shared" si="10"/>
        <v>0</v>
      </c>
      <c r="H28" s="8">
        <f t="shared" si="10"/>
        <v>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t="shared" si="10"/>
        <v>0</v>
      </c>
      <c r="M28" s="8">
        <f t="shared" si="10"/>
        <v>0</v>
      </c>
      <c r="N28" s="8">
        <f t="shared" si="10"/>
        <v>100077.3</v>
      </c>
      <c r="P28" s="8" t="s">
        <v>38</v>
      </c>
      <c r="Q28" s="8">
        <f aca="true" t="shared" si="11" ref="Q28:AB28">SUM(Q20:Q27)/2</f>
        <v>16686.100000000002</v>
      </c>
      <c r="R28" s="8">
        <f t="shared" si="11"/>
        <v>40843.9</v>
      </c>
      <c r="S28" s="8">
        <f t="shared" si="11"/>
        <v>71443.09999999999</v>
      </c>
      <c r="T28" s="8">
        <f t="shared" si="11"/>
        <v>91071.9</v>
      </c>
      <c r="U28" s="8">
        <f t="shared" si="11"/>
        <v>100077.3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</row>
    <row r="29" spans="1:28" ht="12.75">
      <c r="A29" s="9" t="s">
        <v>39</v>
      </c>
      <c r="B29" s="9">
        <f aca="true" t="shared" si="12" ref="B29:N29">SUM(B5:B28)/3</f>
        <v>18128.300000000003</v>
      </c>
      <c r="C29" s="9">
        <f t="shared" si="12"/>
        <v>25091.2</v>
      </c>
      <c r="D29" s="9">
        <f t="shared" si="12"/>
        <v>32102.399999999998</v>
      </c>
      <c r="E29" s="9">
        <f t="shared" si="12"/>
        <v>21911.2</v>
      </c>
      <c r="F29" s="9">
        <f t="shared" si="12"/>
        <v>10580.300000000001</v>
      </c>
      <c r="G29" s="9">
        <f t="shared" si="12"/>
        <v>0</v>
      </c>
      <c r="H29" s="9">
        <f t="shared" si="12"/>
        <v>0</v>
      </c>
      <c r="I29" s="9">
        <f t="shared" si="12"/>
        <v>0</v>
      </c>
      <c r="J29" s="9">
        <f t="shared" si="12"/>
        <v>0</v>
      </c>
      <c r="K29" s="9">
        <f t="shared" si="12"/>
        <v>0</v>
      </c>
      <c r="L29" s="9">
        <f t="shared" si="12"/>
        <v>0</v>
      </c>
      <c r="M29" s="9">
        <f t="shared" si="12"/>
        <v>0</v>
      </c>
      <c r="N29" s="9">
        <f t="shared" si="12"/>
        <v>107813.40000000001</v>
      </c>
      <c r="P29" s="9" t="s">
        <v>39</v>
      </c>
      <c r="Q29" s="9">
        <f aca="true" t="shared" si="13" ref="Q29:AB29">SUM(Q5:Q28)/3</f>
        <v>18128.300000000003</v>
      </c>
      <c r="R29" s="9">
        <f t="shared" si="13"/>
        <v>43219.5</v>
      </c>
      <c r="S29" s="9">
        <f t="shared" si="13"/>
        <v>75321.89999999998</v>
      </c>
      <c r="T29" s="9">
        <f t="shared" si="13"/>
        <v>97233.09999999999</v>
      </c>
      <c r="U29" s="9">
        <f t="shared" si="13"/>
        <v>107813.40000000001</v>
      </c>
      <c r="V29" s="9">
        <f t="shared" si="13"/>
        <v>0</v>
      </c>
      <c r="W29" s="9">
        <f t="shared" si="13"/>
        <v>0</v>
      </c>
      <c r="X29" s="9">
        <f t="shared" si="13"/>
        <v>0</v>
      </c>
      <c r="Y29" s="9">
        <f t="shared" si="13"/>
        <v>0</v>
      </c>
      <c r="Z29" s="9">
        <f t="shared" si="13"/>
        <v>0</v>
      </c>
      <c r="AA29" s="9">
        <f t="shared" si="13"/>
        <v>0</v>
      </c>
      <c r="AB29" s="9">
        <f t="shared" si="13"/>
        <v>0</v>
      </c>
    </row>
    <row r="31" spans="1:29" ht="12.75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3"/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3"/>
      <c r="P33" s="3"/>
      <c r="Q33" s="4" t="s">
        <v>2</v>
      </c>
      <c r="R33" s="4" t="s">
        <v>3</v>
      </c>
      <c r="S33" s="4" t="s">
        <v>4</v>
      </c>
      <c r="T33" s="4" t="s">
        <v>5</v>
      </c>
      <c r="U33" s="4" t="s">
        <v>6</v>
      </c>
      <c r="V33" s="4" t="s">
        <v>7</v>
      </c>
      <c r="W33" s="4" t="s">
        <v>8</v>
      </c>
      <c r="X33" s="4" t="s">
        <v>9</v>
      </c>
      <c r="Y33" s="4" t="s">
        <v>10</v>
      </c>
      <c r="Z33" s="4" t="s">
        <v>11</v>
      </c>
      <c r="AA33" s="4" t="s">
        <v>12</v>
      </c>
      <c r="AB33" s="4" t="s">
        <v>13</v>
      </c>
      <c r="AC33" s="3"/>
    </row>
    <row r="34" spans="1:28" ht="12.75">
      <c r="A34" s="5" t="s">
        <v>41</v>
      </c>
      <c r="B34" s="5">
        <v>207.8</v>
      </c>
      <c r="C34" s="5">
        <v>58.5</v>
      </c>
      <c r="D34" s="5">
        <v>0.6</v>
      </c>
      <c r="E34" s="5">
        <v>1</v>
      </c>
      <c r="F34" s="5">
        <v>0.5</v>
      </c>
      <c r="G34" s="5"/>
      <c r="H34" s="5"/>
      <c r="I34" s="5"/>
      <c r="J34" s="5"/>
      <c r="K34" s="5"/>
      <c r="L34" s="5"/>
      <c r="M34" s="5"/>
      <c r="N34" s="6">
        <f aca="true" t="shared" si="14" ref="N34:N41">SUM(B34:M34)</f>
        <v>268.40000000000003</v>
      </c>
      <c r="P34" s="5" t="s">
        <v>41</v>
      </c>
      <c r="Q34" s="5">
        <f aca="true" t="shared" si="15" ref="Q34:Q41">B34</f>
        <v>207.8</v>
      </c>
      <c r="R34" s="5">
        <f>C34+Q34</f>
        <v>266.3</v>
      </c>
      <c r="S34" s="5">
        <f>D34+R34</f>
        <v>266.90000000000003</v>
      </c>
      <c r="T34" s="5">
        <f>E34+S34</f>
        <v>267.90000000000003</v>
      </c>
      <c r="U34" s="5">
        <f>F34+T34</f>
        <v>268.40000000000003</v>
      </c>
      <c r="V34" s="5"/>
      <c r="W34" s="5"/>
      <c r="X34" s="5"/>
      <c r="Y34" s="5"/>
      <c r="Z34" s="5"/>
      <c r="AA34" s="5"/>
      <c r="AB34" s="5"/>
    </row>
    <row r="35" spans="1:28" ht="12.75">
      <c r="A35" s="5" t="s">
        <v>15</v>
      </c>
      <c r="B35" s="5">
        <v>1.3</v>
      </c>
      <c r="C35" s="5">
        <v>0.4</v>
      </c>
      <c r="D35" s="5">
        <v>0.2</v>
      </c>
      <c r="E35" s="5"/>
      <c r="F35" s="5"/>
      <c r="G35" s="5"/>
      <c r="H35" s="5"/>
      <c r="I35" s="5"/>
      <c r="J35" s="5"/>
      <c r="K35" s="5"/>
      <c r="L35" s="5"/>
      <c r="M35" s="5"/>
      <c r="N35" s="6">
        <f t="shared" si="14"/>
        <v>1.9000000000000001</v>
      </c>
      <c r="P35" s="5" t="s">
        <v>15</v>
      </c>
      <c r="Q35" s="5">
        <f t="shared" si="15"/>
        <v>1.3</v>
      </c>
      <c r="R35" s="5">
        <f>C35+Q35</f>
        <v>1.7000000000000002</v>
      </c>
      <c r="S35" s="5">
        <f>D35+R35</f>
        <v>1.9000000000000001</v>
      </c>
      <c r="T35" s="5">
        <f>E35+S35</f>
        <v>1.9000000000000001</v>
      </c>
      <c r="U35" s="5">
        <f>F35+T35</f>
        <v>1.9000000000000001</v>
      </c>
      <c r="V35" s="5"/>
      <c r="W35" s="5"/>
      <c r="X35" s="5"/>
      <c r="Y35" s="5"/>
      <c r="Z35" s="5"/>
      <c r="AA35" s="5"/>
      <c r="AB35" s="5"/>
    </row>
    <row r="36" spans="1:28" ht="12.75">
      <c r="A36" s="5" t="s">
        <v>16</v>
      </c>
      <c r="B36" s="5">
        <v>2.8</v>
      </c>
      <c r="C36" s="5">
        <v>1.1</v>
      </c>
      <c r="D36" s="5">
        <v>0.3</v>
      </c>
      <c r="E36" s="5"/>
      <c r="F36" s="5"/>
      <c r="G36" s="5"/>
      <c r="H36" s="5"/>
      <c r="I36" s="5"/>
      <c r="J36" s="5"/>
      <c r="K36" s="5"/>
      <c r="L36" s="5"/>
      <c r="M36" s="5"/>
      <c r="N36" s="6">
        <f t="shared" si="14"/>
        <v>4.2</v>
      </c>
      <c r="P36" s="5" t="s">
        <v>16</v>
      </c>
      <c r="Q36" s="5">
        <f t="shared" si="15"/>
        <v>2.8</v>
      </c>
      <c r="R36" s="5">
        <f>C36+Q36</f>
        <v>3.9</v>
      </c>
      <c r="S36" s="5">
        <f>D36+R36</f>
        <v>4.2</v>
      </c>
      <c r="T36" s="5">
        <f>E36+S36</f>
        <v>4.2</v>
      </c>
      <c r="U36" s="5">
        <f>F36+T36</f>
        <v>4.2</v>
      </c>
      <c r="V36" s="5"/>
      <c r="W36" s="5"/>
      <c r="X36" s="5"/>
      <c r="Y36" s="5"/>
      <c r="Z36" s="5"/>
      <c r="AA36" s="5"/>
      <c r="AB36" s="5"/>
    </row>
    <row r="37" spans="1:28" ht="12.75">
      <c r="A37" s="5" t="s">
        <v>17</v>
      </c>
      <c r="B37" s="5">
        <v>400.8</v>
      </c>
      <c r="C37" s="5">
        <v>424.5</v>
      </c>
      <c r="D37" s="5">
        <v>184.7</v>
      </c>
      <c r="E37" s="5">
        <v>639.1</v>
      </c>
      <c r="F37" s="5">
        <v>212.2</v>
      </c>
      <c r="G37" s="5"/>
      <c r="H37" s="5"/>
      <c r="I37" s="5"/>
      <c r="J37" s="5"/>
      <c r="K37" s="5"/>
      <c r="L37" s="5"/>
      <c r="M37" s="5"/>
      <c r="N37" s="6">
        <f t="shared" si="14"/>
        <v>1861.3</v>
      </c>
      <c r="P37" s="5" t="s">
        <v>17</v>
      </c>
      <c r="Q37" s="5">
        <f t="shared" si="15"/>
        <v>400.8</v>
      </c>
      <c r="R37" s="5">
        <f>C37+Q37</f>
        <v>825.3</v>
      </c>
      <c r="S37" s="5">
        <f>D37+R37</f>
        <v>1010</v>
      </c>
      <c r="T37" s="5">
        <f>E37+S37</f>
        <v>1649.1</v>
      </c>
      <c r="U37" s="5">
        <f>F37+T37</f>
        <v>1861.3</v>
      </c>
      <c r="V37" s="5"/>
      <c r="W37" s="5"/>
      <c r="X37" s="5"/>
      <c r="Y37" s="5"/>
      <c r="Z37" s="5"/>
      <c r="AA37" s="5"/>
      <c r="AB37" s="5"/>
    </row>
    <row r="38" spans="1:28" ht="12.75">
      <c r="A38" s="5" t="s">
        <v>18</v>
      </c>
      <c r="B38" s="5"/>
      <c r="C38" s="5"/>
      <c r="D38" s="5"/>
      <c r="E38" s="5">
        <v>53.9</v>
      </c>
      <c r="F38" s="5">
        <v>49.3</v>
      </c>
      <c r="G38" s="5"/>
      <c r="H38" s="5"/>
      <c r="I38" s="5"/>
      <c r="J38" s="5"/>
      <c r="K38" s="5"/>
      <c r="L38" s="5"/>
      <c r="M38" s="5"/>
      <c r="N38" s="6">
        <f t="shared" si="14"/>
        <v>103.19999999999999</v>
      </c>
      <c r="P38" s="5" t="s">
        <v>18</v>
      </c>
      <c r="Q38" s="5">
        <f t="shared" si="15"/>
        <v>0</v>
      </c>
      <c r="R38" s="5">
        <f>C38+Q38</f>
        <v>0</v>
      </c>
      <c r="S38" s="5">
        <f>D38+R38</f>
        <v>0</v>
      </c>
      <c r="T38" s="5">
        <f>E38+S38</f>
        <v>53.9</v>
      </c>
      <c r="U38" s="5">
        <f>F38+T38</f>
        <v>103.19999999999999</v>
      </c>
      <c r="V38" s="5"/>
      <c r="W38" s="5"/>
      <c r="X38" s="5"/>
      <c r="Y38" s="5"/>
      <c r="Z38" s="5"/>
      <c r="AA38" s="5"/>
      <c r="AB38" s="5"/>
    </row>
    <row r="39" spans="1:28" ht="12.75">
      <c r="A39" s="5" t="s">
        <v>21</v>
      </c>
      <c r="B39" s="5"/>
      <c r="C39" s="5">
        <v>0.1</v>
      </c>
      <c r="D39" s="5">
        <v>0.7</v>
      </c>
      <c r="E39" s="5">
        <v>0.1</v>
      </c>
      <c r="F39" s="5">
        <v>0.1</v>
      </c>
      <c r="G39" s="5"/>
      <c r="H39" s="5"/>
      <c r="I39" s="5"/>
      <c r="J39" s="5"/>
      <c r="K39" s="5"/>
      <c r="L39" s="5"/>
      <c r="M39" s="5"/>
      <c r="N39" s="6">
        <f t="shared" si="14"/>
        <v>0.9999999999999999</v>
      </c>
      <c r="P39" s="5" t="s">
        <v>21</v>
      </c>
      <c r="Q39" s="5">
        <f t="shared" si="15"/>
        <v>0</v>
      </c>
      <c r="R39" s="5">
        <f>C39+Q39</f>
        <v>0.1</v>
      </c>
      <c r="S39" s="5">
        <f>D39+R39</f>
        <v>0.7999999999999999</v>
      </c>
      <c r="T39" s="5">
        <f>E39+S39</f>
        <v>0.8999999999999999</v>
      </c>
      <c r="U39" s="5">
        <f>F39+T39</f>
        <v>0.9999999999999999</v>
      </c>
      <c r="V39" s="5"/>
      <c r="W39" s="5"/>
      <c r="X39" s="5"/>
      <c r="Y39" s="5"/>
      <c r="Z39" s="5"/>
      <c r="AA39" s="5"/>
      <c r="AB39" s="5"/>
    </row>
    <row r="40" spans="1:28" ht="12.75">
      <c r="A40" s="5" t="s">
        <v>22</v>
      </c>
      <c r="B40" s="5">
        <v>0.9</v>
      </c>
      <c r="C40" s="5">
        <v>2.3</v>
      </c>
      <c r="D40" s="5"/>
      <c r="E40" s="5">
        <v>3.2</v>
      </c>
      <c r="F40" s="5">
        <v>7.6</v>
      </c>
      <c r="G40" s="5"/>
      <c r="H40" s="5"/>
      <c r="I40" s="5"/>
      <c r="J40" s="5"/>
      <c r="K40" s="5"/>
      <c r="L40" s="5"/>
      <c r="M40" s="5"/>
      <c r="N40" s="6">
        <f t="shared" si="14"/>
        <v>14</v>
      </c>
      <c r="P40" s="5" t="s">
        <v>22</v>
      </c>
      <c r="Q40" s="5">
        <f t="shared" si="15"/>
        <v>0.9</v>
      </c>
      <c r="R40" s="5">
        <f>C40+Q40</f>
        <v>3.1999999999999997</v>
      </c>
      <c r="S40" s="5">
        <f>D40+R40</f>
        <v>3.1999999999999997</v>
      </c>
      <c r="T40" s="5">
        <f>E40+S40</f>
        <v>6.4</v>
      </c>
      <c r="U40" s="5">
        <f>F40+T40</f>
        <v>14</v>
      </c>
      <c r="V40" s="5"/>
      <c r="W40" s="5"/>
      <c r="X40" s="5"/>
      <c r="Y40" s="5"/>
      <c r="Z40" s="5"/>
      <c r="AA40" s="5"/>
      <c r="AB40" s="5"/>
    </row>
    <row r="41" spans="1:28" ht="12.75">
      <c r="A41" s="5" t="s">
        <v>23</v>
      </c>
      <c r="B41" s="5"/>
      <c r="C41" s="5">
        <v>0.1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4"/>
        <v>0.1</v>
      </c>
      <c r="P41" s="5" t="s">
        <v>23</v>
      </c>
      <c r="Q41" s="5">
        <f t="shared" si="15"/>
        <v>0</v>
      </c>
      <c r="R41" s="5">
        <f>C41+Q41</f>
        <v>0.1</v>
      </c>
      <c r="S41" s="5">
        <f>D41+R41</f>
        <v>0.1</v>
      </c>
      <c r="T41" s="5">
        <f>E41+S41</f>
        <v>0.1</v>
      </c>
      <c r="U41" s="5">
        <f>F41+T41</f>
        <v>0.1</v>
      </c>
      <c r="V41" s="5"/>
      <c r="W41" s="5"/>
      <c r="X41" s="5"/>
      <c r="Y41" s="5"/>
      <c r="Z41" s="5"/>
      <c r="AA41" s="5"/>
      <c r="AB41" s="5"/>
    </row>
    <row r="42" spans="1:28" ht="12.75">
      <c r="A42" s="7" t="s">
        <v>28</v>
      </c>
      <c r="B42" s="7">
        <f aca="true" t="shared" si="16" ref="B42:N42">SUM(B34:B41)</f>
        <v>613.6</v>
      </c>
      <c r="C42" s="7">
        <f t="shared" si="16"/>
        <v>487.00000000000006</v>
      </c>
      <c r="D42" s="7">
        <f t="shared" si="16"/>
        <v>186.49999999999997</v>
      </c>
      <c r="E42" s="7">
        <f t="shared" si="16"/>
        <v>697.3000000000001</v>
      </c>
      <c r="F42" s="7">
        <f t="shared" si="16"/>
        <v>269.70000000000005</v>
      </c>
      <c r="G42" s="7">
        <f t="shared" si="16"/>
        <v>0</v>
      </c>
      <c r="H42" s="7">
        <f t="shared" si="16"/>
        <v>0</v>
      </c>
      <c r="I42" s="7">
        <f t="shared" si="16"/>
        <v>0</v>
      </c>
      <c r="J42" s="7">
        <f t="shared" si="16"/>
        <v>0</v>
      </c>
      <c r="K42" s="7">
        <f t="shared" si="16"/>
        <v>0</v>
      </c>
      <c r="L42" s="7">
        <f t="shared" si="16"/>
        <v>0</v>
      </c>
      <c r="M42" s="7">
        <f t="shared" si="16"/>
        <v>0</v>
      </c>
      <c r="N42" s="7">
        <f t="shared" si="16"/>
        <v>2254.1</v>
      </c>
      <c r="P42" s="7" t="s">
        <v>28</v>
      </c>
      <c r="Q42" s="7">
        <f aca="true" t="shared" si="17" ref="Q42:AB42">SUM(Q34:Q41)</f>
        <v>613.6</v>
      </c>
      <c r="R42" s="7">
        <f t="shared" si="17"/>
        <v>1100.5999999999997</v>
      </c>
      <c r="S42" s="7">
        <f t="shared" si="17"/>
        <v>1287.1</v>
      </c>
      <c r="T42" s="7">
        <f t="shared" si="17"/>
        <v>1984.4</v>
      </c>
      <c r="U42" s="7">
        <f t="shared" si="17"/>
        <v>2254.1</v>
      </c>
      <c r="V42" s="7">
        <f t="shared" si="17"/>
        <v>0</v>
      </c>
      <c r="W42" s="7">
        <f t="shared" si="17"/>
        <v>0</v>
      </c>
      <c r="X42" s="7">
        <f t="shared" si="17"/>
        <v>0</v>
      </c>
      <c r="Y42" s="7">
        <f t="shared" si="17"/>
        <v>0</v>
      </c>
      <c r="Z42" s="7">
        <f t="shared" si="17"/>
        <v>0</v>
      </c>
      <c r="AA42" s="7">
        <f t="shared" si="17"/>
        <v>0</v>
      </c>
      <c r="AB42" s="7">
        <f t="shared" si="17"/>
        <v>0</v>
      </c>
    </row>
    <row r="43" spans="1:28" ht="12.75">
      <c r="A43" s="8" t="s">
        <v>29</v>
      </c>
      <c r="B43" s="8">
        <f aca="true" t="shared" si="18" ref="B43:N43">SUM(B34:B42)/2</f>
        <v>613.6</v>
      </c>
      <c r="C43" s="8">
        <f t="shared" si="18"/>
        <v>487.00000000000006</v>
      </c>
      <c r="D43" s="8">
        <f t="shared" si="18"/>
        <v>186.49999999999997</v>
      </c>
      <c r="E43" s="8">
        <f t="shared" si="18"/>
        <v>697.3000000000001</v>
      </c>
      <c r="F43" s="8">
        <f t="shared" si="18"/>
        <v>269.70000000000005</v>
      </c>
      <c r="G43" s="8">
        <f t="shared" si="18"/>
        <v>0</v>
      </c>
      <c r="H43" s="8">
        <f t="shared" si="18"/>
        <v>0</v>
      </c>
      <c r="I43" s="8">
        <f t="shared" si="18"/>
        <v>0</v>
      </c>
      <c r="J43" s="8">
        <f t="shared" si="18"/>
        <v>0</v>
      </c>
      <c r="K43" s="8">
        <f t="shared" si="18"/>
        <v>0</v>
      </c>
      <c r="L43" s="8">
        <f t="shared" si="18"/>
        <v>0</v>
      </c>
      <c r="M43" s="8">
        <f t="shared" si="18"/>
        <v>0</v>
      </c>
      <c r="N43" s="8">
        <f t="shared" si="18"/>
        <v>2254.1</v>
      </c>
      <c r="P43" s="8" t="s">
        <v>29</v>
      </c>
      <c r="Q43" s="8">
        <f aca="true" t="shared" si="19" ref="Q43:AB43">SUM(Q34:Q42)/2</f>
        <v>613.6</v>
      </c>
      <c r="R43" s="8">
        <f t="shared" si="19"/>
        <v>1100.5999999999997</v>
      </c>
      <c r="S43" s="8">
        <f t="shared" si="19"/>
        <v>1287.1</v>
      </c>
      <c r="T43" s="8">
        <f t="shared" si="19"/>
        <v>1984.4</v>
      </c>
      <c r="U43" s="8">
        <f t="shared" si="19"/>
        <v>2254.1</v>
      </c>
      <c r="V43" s="8">
        <f t="shared" si="19"/>
        <v>0</v>
      </c>
      <c r="W43" s="8">
        <f t="shared" si="19"/>
        <v>0</v>
      </c>
      <c r="X43" s="8">
        <f t="shared" si="19"/>
        <v>0</v>
      </c>
      <c r="Y43" s="8">
        <f t="shared" si="19"/>
        <v>0</v>
      </c>
      <c r="Z43" s="8">
        <f t="shared" si="19"/>
        <v>0</v>
      </c>
      <c r="AA43" s="8">
        <f t="shared" si="19"/>
        <v>0</v>
      </c>
      <c r="AB43" s="8">
        <f t="shared" si="19"/>
        <v>0</v>
      </c>
    </row>
    <row r="44" spans="1:28" ht="12.75">
      <c r="A44" s="5" t="s">
        <v>32</v>
      </c>
      <c r="B44" s="5">
        <v>20</v>
      </c>
      <c r="C44" s="5">
        <v>59.9</v>
      </c>
      <c r="D44" s="5">
        <v>64</v>
      </c>
      <c r="E44" s="5"/>
      <c r="F44" s="5"/>
      <c r="G44" s="5"/>
      <c r="H44" s="5"/>
      <c r="I44" s="5"/>
      <c r="J44" s="5"/>
      <c r="K44" s="5"/>
      <c r="L44" s="5"/>
      <c r="M44" s="5"/>
      <c r="N44" s="6">
        <f aca="true" t="shared" si="20" ref="N44:N55">SUM(B44:M44)</f>
        <v>143.9</v>
      </c>
      <c r="P44" s="5" t="s">
        <v>32</v>
      </c>
      <c r="Q44" s="5">
        <f aca="true" t="shared" si="21" ref="Q44:Q55">B44</f>
        <v>20</v>
      </c>
      <c r="R44" s="5">
        <f>C44+Q44</f>
        <v>79.9</v>
      </c>
      <c r="S44" s="5">
        <f>D44+R44</f>
        <v>143.9</v>
      </c>
      <c r="T44" s="5">
        <f>E44+S44</f>
        <v>143.9</v>
      </c>
      <c r="U44" s="5">
        <f>F44+T44</f>
        <v>143.9</v>
      </c>
      <c r="V44" s="5"/>
      <c r="W44" s="5"/>
      <c r="X44" s="5"/>
      <c r="Y44" s="5"/>
      <c r="Z44" s="5"/>
      <c r="AA44" s="5"/>
      <c r="AB44" s="5"/>
    </row>
    <row r="45" spans="1:28" ht="12.75">
      <c r="A45" s="5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20"/>
        <v>0</v>
      </c>
      <c r="P45" s="5" t="s">
        <v>33</v>
      </c>
      <c r="Q45" s="5">
        <f t="shared" si="21"/>
        <v>0</v>
      </c>
      <c r="R45" s="5">
        <f>C45+Q45</f>
        <v>0</v>
      </c>
      <c r="S45" s="5">
        <f>D45+R45</f>
        <v>0</v>
      </c>
      <c r="T45" s="5">
        <f>E45+S45</f>
        <v>0</v>
      </c>
      <c r="U45" s="5">
        <f>F45+T45</f>
        <v>0</v>
      </c>
      <c r="V45" s="5"/>
      <c r="W45" s="5"/>
      <c r="X45" s="5"/>
      <c r="Y45" s="5"/>
      <c r="Z45" s="5"/>
      <c r="AA45" s="5"/>
      <c r="AB45" s="5"/>
    </row>
    <row r="46" spans="1:28" ht="12.75">
      <c r="A46" s="5" t="s"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20"/>
        <v>0</v>
      </c>
      <c r="P46" s="5" t="s">
        <v>42</v>
      </c>
      <c r="Q46" s="5">
        <f t="shared" si="21"/>
        <v>0</v>
      </c>
      <c r="R46" s="5">
        <f>C46+Q46</f>
        <v>0</v>
      </c>
      <c r="S46" s="5">
        <f>D46+R46</f>
        <v>0</v>
      </c>
      <c r="T46" s="5">
        <f>E46+S46</f>
        <v>0</v>
      </c>
      <c r="U46" s="5">
        <f>F46+T46</f>
        <v>0</v>
      </c>
      <c r="V46" s="5"/>
      <c r="W46" s="5"/>
      <c r="X46" s="5"/>
      <c r="Y46" s="5"/>
      <c r="Z46" s="5"/>
      <c r="AA46" s="5"/>
      <c r="AB46" s="5"/>
    </row>
    <row r="47" spans="1:28" ht="12.75">
      <c r="A47" s="5" t="s">
        <v>43</v>
      </c>
      <c r="B47" s="5"/>
      <c r="C47" s="5"/>
      <c r="D47" s="5"/>
      <c r="E47" s="5">
        <v>20</v>
      </c>
      <c r="F47" s="5"/>
      <c r="G47" s="5"/>
      <c r="H47" s="5"/>
      <c r="I47" s="5"/>
      <c r="J47" s="5"/>
      <c r="K47" s="5"/>
      <c r="L47" s="5"/>
      <c r="M47" s="5"/>
      <c r="N47" s="6">
        <f t="shared" si="20"/>
        <v>20</v>
      </c>
      <c r="P47" s="5" t="s">
        <v>43</v>
      </c>
      <c r="Q47" s="5">
        <f t="shared" si="21"/>
        <v>0</v>
      </c>
      <c r="R47" s="5">
        <f>C47+Q47</f>
        <v>0</v>
      </c>
      <c r="S47" s="5">
        <f>D47+R47</f>
        <v>0</v>
      </c>
      <c r="T47" s="5">
        <f>E47+S47</f>
        <v>20</v>
      </c>
      <c r="U47" s="5">
        <f>F47+T47</f>
        <v>20</v>
      </c>
      <c r="V47" s="5"/>
      <c r="W47" s="5"/>
      <c r="X47" s="5"/>
      <c r="Y47" s="5"/>
      <c r="Z47" s="5"/>
      <c r="AA47" s="5"/>
      <c r="AB47" s="5"/>
    </row>
    <row r="48" spans="1:28" ht="12.75">
      <c r="A48" s="5" t="s">
        <v>44</v>
      </c>
      <c r="B48" s="5">
        <v>21</v>
      </c>
      <c r="C48" s="5"/>
      <c r="D48" s="5">
        <v>19.7</v>
      </c>
      <c r="E48" s="5"/>
      <c r="F48" s="5">
        <v>0.6</v>
      </c>
      <c r="G48" s="5"/>
      <c r="H48" s="5"/>
      <c r="I48" s="5"/>
      <c r="J48" s="5"/>
      <c r="K48" s="5"/>
      <c r="L48" s="5"/>
      <c r="M48" s="5"/>
      <c r="N48" s="6">
        <f t="shared" si="20"/>
        <v>41.300000000000004</v>
      </c>
      <c r="P48" s="5" t="s">
        <v>44</v>
      </c>
      <c r="Q48" s="5">
        <f t="shared" si="21"/>
        <v>21</v>
      </c>
      <c r="R48" s="5">
        <f>C48+Q48</f>
        <v>21</v>
      </c>
      <c r="S48" s="5">
        <f>D48+R48</f>
        <v>40.7</v>
      </c>
      <c r="T48" s="5">
        <f>E48+S48</f>
        <v>40.7</v>
      </c>
      <c r="U48" s="5">
        <f>F48+T48</f>
        <v>41.300000000000004</v>
      </c>
      <c r="V48" s="5"/>
      <c r="W48" s="5"/>
      <c r="X48" s="5"/>
      <c r="Y48" s="5"/>
      <c r="Z48" s="5"/>
      <c r="AA48" s="5"/>
      <c r="AB48" s="5"/>
    </row>
    <row r="49" spans="1:28" ht="12.75">
      <c r="A49" s="5" t="s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20"/>
        <v>0</v>
      </c>
      <c r="P49" s="5" t="s">
        <v>45</v>
      </c>
      <c r="Q49" s="5">
        <f t="shared" si="21"/>
        <v>0</v>
      </c>
      <c r="R49" s="5">
        <f>C49+Q49</f>
        <v>0</v>
      </c>
      <c r="S49" s="5">
        <f>D49+R49</f>
        <v>0</v>
      </c>
      <c r="T49" s="5">
        <f>E49+S49</f>
        <v>0</v>
      </c>
      <c r="U49" s="5">
        <f>F49+T49</f>
        <v>0</v>
      </c>
      <c r="V49" s="5"/>
      <c r="W49" s="5"/>
      <c r="X49" s="5"/>
      <c r="Y49" s="5"/>
      <c r="Z49" s="5"/>
      <c r="AA49" s="5"/>
      <c r="AB49" s="5"/>
    </row>
    <row r="50" spans="1:28" ht="12.75">
      <c r="A50" s="5" t="s">
        <v>46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20"/>
        <v>0</v>
      </c>
      <c r="P50" s="5" t="s">
        <v>46</v>
      </c>
      <c r="Q50" s="5">
        <f t="shared" si="21"/>
        <v>0</v>
      </c>
      <c r="R50" s="5">
        <f>C50+Q50</f>
        <v>0</v>
      </c>
      <c r="S50" s="5">
        <f>D50+R50</f>
        <v>0</v>
      </c>
      <c r="T50" s="5">
        <f>E50+S50</f>
        <v>0</v>
      </c>
      <c r="U50" s="5">
        <f>F50+T50</f>
        <v>0</v>
      </c>
      <c r="V50" s="5"/>
      <c r="W50" s="5"/>
      <c r="X50" s="5"/>
      <c r="Y50" s="5"/>
      <c r="Z50" s="5"/>
      <c r="AA50" s="5"/>
      <c r="AB50" s="5"/>
    </row>
    <row r="51" spans="1:28" ht="12.75">
      <c r="A51" s="5" t="s">
        <v>47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20"/>
        <v>0</v>
      </c>
      <c r="P51" s="5" t="s">
        <v>47</v>
      </c>
      <c r="Q51" s="5">
        <f t="shared" si="21"/>
        <v>0</v>
      </c>
      <c r="R51" s="5">
        <f>C51+Q51</f>
        <v>0</v>
      </c>
      <c r="S51" s="5">
        <f>D51+R51</f>
        <v>0</v>
      </c>
      <c r="T51" s="5">
        <f>E51+S51</f>
        <v>0</v>
      </c>
      <c r="U51" s="5">
        <f>F51+T51</f>
        <v>0</v>
      </c>
      <c r="V51" s="5"/>
      <c r="W51" s="5"/>
      <c r="X51" s="5"/>
      <c r="Y51" s="5"/>
      <c r="Z51" s="5"/>
      <c r="AA51" s="5"/>
      <c r="AB51" s="5"/>
    </row>
    <row r="52" spans="1:28" ht="12.75">
      <c r="A52" s="5" t="s">
        <v>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20"/>
        <v>0</v>
      </c>
      <c r="P52" s="5" t="s">
        <v>48</v>
      </c>
      <c r="Q52" s="5">
        <f t="shared" si="21"/>
        <v>0</v>
      </c>
      <c r="R52" s="5">
        <f>C52+Q52</f>
        <v>0</v>
      </c>
      <c r="S52" s="5">
        <f>D52+R52</f>
        <v>0</v>
      </c>
      <c r="T52" s="5">
        <f>E52+S52</f>
        <v>0</v>
      </c>
      <c r="U52" s="5">
        <f>F52+T52</f>
        <v>0</v>
      </c>
      <c r="V52" s="5"/>
      <c r="W52" s="5"/>
      <c r="X52" s="5"/>
      <c r="Y52" s="5"/>
      <c r="Z52" s="5"/>
      <c r="AA52" s="5"/>
      <c r="AB52" s="5"/>
    </row>
    <row r="53" spans="1:28" ht="12.75">
      <c r="A53" s="5" t="s">
        <v>49</v>
      </c>
      <c r="B53" s="5">
        <v>0.5</v>
      </c>
      <c r="C53" s="5"/>
      <c r="D53" s="5"/>
      <c r="E53" s="5">
        <v>1.4</v>
      </c>
      <c r="F53" s="5"/>
      <c r="G53" s="5"/>
      <c r="H53" s="5"/>
      <c r="I53" s="5"/>
      <c r="J53" s="5"/>
      <c r="K53" s="5"/>
      <c r="L53" s="5"/>
      <c r="M53" s="5"/>
      <c r="N53" s="6">
        <f t="shared" si="20"/>
        <v>1.9</v>
      </c>
      <c r="P53" s="5" t="s">
        <v>49</v>
      </c>
      <c r="Q53" s="5">
        <f t="shared" si="21"/>
        <v>0.5</v>
      </c>
      <c r="R53" s="5">
        <f>C53+Q53</f>
        <v>0.5</v>
      </c>
      <c r="S53" s="5">
        <f>D53+R53</f>
        <v>0.5</v>
      </c>
      <c r="T53" s="5">
        <f>E53+S53</f>
        <v>1.9</v>
      </c>
      <c r="U53" s="5">
        <f>F53+T53</f>
        <v>1.9</v>
      </c>
      <c r="V53" s="5"/>
      <c r="W53" s="5"/>
      <c r="X53" s="5"/>
      <c r="Y53" s="5"/>
      <c r="Z53" s="5"/>
      <c r="AA53" s="5"/>
      <c r="AB53" s="5"/>
    </row>
    <row r="54" spans="1:28" ht="12.75">
      <c r="A54" s="5" t="s">
        <v>50</v>
      </c>
      <c r="B54" s="5">
        <v>23.4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20"/>
        <v>23.4</v>
      </c>
      <c r="P54" s="5" t="s">
        <v>50</v>
      </c>
      <c r="Q54" s="5">
        <f t="shared" si="21"/>
        <v>23.4</v>
      </c>
      <c r="R54" s="5">
        <f>C54+Q54</f>
        <v>23.4</v>
      </c>
      <c r="S54" s="5">
        <f>D54+R54</f>
        <v>23.4</v>
      </c>
      <c r="T54" s="5">
        <f>E54+S54</f>
        <v>23.4</v>
      </c>
      <c r="U54" s="5">
        <f>F54+T54</f>
        <v>23.4</v>
      </c>
      <c r="V54" s="5"/>
      <c r="W54" s="5"/>
      <c r="X54" s="5"/>
      <c r="Y54" s="5"/>
      <c r="Z54" s="5"/>
      <c r="AA54" s="5"/>
      <c r="AB54" s="5"/>
    </row>
    <row r="55" spans="1:28" ht="12.75">
      <c r="A55" s="5" t="s">
        <v>51</v>
      </c>
      <c r="B55" s="5"/>
      <c r="C55" s="5"/>
      <c r="D55" s="5">
        <v>20</v>
      </c>
      <c r="E55" s="5"/>
      <c r="F55" s="5"/>
      <c r="G55" s="5"/>
      <c r="H55" s="5"/>
      <c r="I55" s="5"/>
      <c r="J55" s="5"/>
      <c r="K55" s="5"/>
      <c r="L55" s="5"/>
      <c r="M55" s="5"/>
      <c r="N55" s="6">
        <f t="shared" si="20"/>
        <v>20</v>
      </c>
      <c r="P55" s="5" t="s">
        <v>51</v>
      </c>
      <c r="Q55" s="5">
        <f t="shared" si="21"/>
        <v>0</v>
      </c>
      <c r="R55" s="5">
        <f>C55+Q55</f>
        <v>0</v>
      </c>
      <c r="S55" s="5">
        <f>D55+R55</f>
        <v>20</v>
      </c>
      <c r="T55" s="5">
        <f>E55+S55</f>
        <v>20</v>
      </c>
      <c r="U55" s="5">
        <f>F55+T55</f>
        <v>20</v>
      </c>
      <c r="V55" s="5"/>
      <c r="W55" s="5"/>
      <c r="X55" s="5"/>
      <c r="Y55" s="5"/>
      <c r="Z55" s="5"/>
      <c r="AA55" s="5"/>
      <c r="AB55" s="5"/>
    </row>
    <row r="56" spans="1:28" ht="12.75">
      <c r="A56" s="7" t="s">
        <v>37</v>
      </c>
      <c r="B56" s="7">
        <f aca="true" t="shared" si="22" ref="B56:N56">SUM(B44:B55)</f>
        <v>64.9</v>
      </c>
      <c r="C56" s="7">
        <f t="shared" si="22"/>
        <v>59.9</v>
      </c>
      <c r="D56" s="7">
        <f t="shared" si="22"/>
        <v>103.7</v>
      </c>
      <c r="E56" s="7">
        <f t="shared" si="22"/>
        <v>21.4</v>
      </c>
      <c r="F56" s="7">
        <f t="shared" si="22"/>
        <v>0.6</v>
      </c>
      <c r="G56" s="7">
        <f t="shared" si="22"/>
        <v>0</v>
      </c>
      <c r="H56" s="7">
        <f t="shared" si="22"/>
        <v>0</v>
      </c>
      <c r="I56" s="7">
        <f t="shared" si="22"/>
        <v>0</v>
      </c>
      <c r="J56" s="7">
        <f t="shared" si="22"/>
        <v>0</v>
      </c>
      <c r="K56" s="7">
        <f t="shared" si="22"/>
        <v>0</v>
      </c>
      <c r="L56" s="7">
        <f t="shared" si="22"/>
        <v>0</v>
      </c>
      <c r="M56" s="7">
        <f t="shared" si="22"/>
        <v>0</v>
      </c>
      <c r="N56" s="7">
        <f t="shared" si="22"/>
        <v>250.50000000000003</v>
      </c>
      <c r="P56" s="7" t="s">
        <v>37</v>
      </c>
      <c r="Q56" s="7">
        <f aca="true" t="shared" si="23" ref="Q56:AB56">SUM(Q44:Q55)</f>
        <v>64.9</v>
      </c>
      <c r="R56" s="7">
        <f t="shared" si="23"/>
        <v>124.80000000000001</v>
      </c>
      <c r="S56" s="7">
        <f t="shared" si="23"/>
        <v>228.50000000000003</v>
      </c>
      <c r="T56" s="7">
        <f t="shared" si="23"/>
        <v>249.90000000000003</v>
      </c>
      <c r="U56" s="7">
        <f t="shared" si="23"/>
        <v>250.50000000000003</v>
      </c>
      <c r="V56" s="7">
        <f t="shared" si="23"/>
        <v>0</v>
      </c>
      <c r="W56" s="7">
        <f t="shared" si="23"/>
        <v>0</v>
      </c>
      <c r="X56" s="7">
        <f t="shared" si="23"/>
        <v>0</v>
      </c>
      <c r="Y56" s="7">
        <f t="shared" si="23"/>
        <v>0</v>
      </c>
      <c r="Z56" s="7">
        <f t="shared" si="23"/>
        <v>0</v>
      </c>
      <c r="AA56" s="7">
        <f t="shared" si="23"/>
        <v>0</v>
      </c>
      <c r="AB56" s="7">
        <f t="shared" si="23"/>
        <v>0</v>
      </c>
    </row>
    <row r="57" spans="1:28" ht="12.75">
      <c r="A57" s="8" t="s">
        <v>38</v>
      </c>
      <c r="B57" s="8">
        <f aca="true" t="shared" si="24" ref="B57:N57">SUM(B44:B56)/2</f>
        <v>64.9</v>
      </c>
      <c r="C57" s="8">
        <f t="shared" si="24"/>
        <v>59.9</v>
      </c>
      <c r="D57" s="8">
        <f t="shared" si="24"/>
        <v>103.7</v>
      </c>
      <c r="E57" s="8">
        <f t="shared" si="24"/>
        <v>21.4</v>
      </c>
      <c r="F57" s="8">
        <f t="shared" si="24"/>
        <v>0.6</v>
      </c>
      <c r="G57" s="8">
        <f t="shared" si="24"/>
        <v>0</v>
      </c>
      <c r="H57" s="8">
        <f t="shared" si="24"/>
        <v>0</v>
      </c>
      <c r="I57" s="8">
        <f t="shared" si="24"/>
        <v>0</v>
      </c>
      <c r="J57" s="8">
        <f t="shared" si="24"/>
        <v>0</v>
      </c>
      <c r="K57" s="8">
        <f t="shared" si="24"/>
        <v>0</v>
      </c>
      <c r="L57" s="8">
        <f t="shared" si="24"/>
        <v>0</v>
      </c>
      <c r="M57" s="8">
        <f t="shared" si="24"/>
        <v>0</v>
      </c>
      <c r="N57" s="8">
        <f t="shared" si="24"/>
        <v>250.50000000000003</v>
      </c>
      <c r="P57" s="8" t="s">
        <v>38</v>
      </c>
      <c r="Q57" s="8">
        <f aca="true" t="shared" si="25" ref="Q57:AB57">SUM(Q44:Q56)/2</f>
        <v>64.9</v>
      </c>
      <c r="R57" s="8">
        <f t="shared" si="25"/>
        <v>124.80000000000001</v>
      </c>
      <c r="S57" s="8">
        <f t="shared" si="25"/>
        <v>228.50000000000003</v>
      </c>
      <c r="T57" s="8">
        <f t="shared" si="25"/>
        <v>249.90000000000003</v>
      </c>
      <c r="U57" s="8">
        <f t="shared" si="25"/>
        <v>250.50000000000003</v>
      </c>
      <c r="V57" s="8">
        <f t="shared" si="25"/>
        <v>0</v>
      </c>
      <c r="W57" s="8">
        <f t="shared" si="25"/>
        <v>0</v>
      </c>
      <c r="X57" s="8">
        <f t="shared" si="25"/>
        <v>0</v>
      </c>
      <c r="Y57" s="8">
        <f t="shared" si="25"/>
        <v>0</v>
      </c>
      <c r="Z57" s="8">
        <f t="shared" si="25"/>
        <v>0</v>
      </c>
      <c r="AA57" s="8">
        <f t="shared" si="25"/>
        <v>0</v>
      </c>
      <c r="AB57" s="8">
        <f t="shared" si="25"/>
        <v>0</v>
      </c>
    </row>
    <row r="58" spans="1:28" ht="12.75">
      <c r="A58" s="9" t="s">
        <v>39</v>
      </c>
      <c r="B58" s="9">
        <f aca="true" t="shared" si="26" ref="B58:N58">SUM(B34:B57)/3</f>
        <v>678.5000000000001</v>
      </c>
      <c r="C58" s="9">
        <f t="shared" si="26"/>
        <v>546.9000000000002</v>
      </c>
      <c r="D58" s="9">
        <f t="shared" si="26"/>
        <v>290.2</v>
      </c>
      <c r="E58" s="9">
        <f t="shared" si="26"/>
        <v>718.7000000000002</v>
      </c>
      <c r="F58" s="9">
        <f t="shared" si="26"/>
        <v>270.30000000000007</v>
      </c>
      <c r="G58" s="9">
        <f t="shared" si="26"/>
        <v>0</v>
      </c>
      <c r="H58" s="9">
        <f t="shared" si="26"/>
        <v>0</v>
      </c>
      <c r="I58" s="9">
        <f t="shared" si="26"/>
        <v>0</v>
      </c>
      <c r="J58" s="9">
        <f t="shared" si="26"/>
        <v>0</v>
      </c>
      <c r="K58" s="9">
        <f t="shared" si="26"/>
        <v>0</v>
      </c>
      <c r="L58" s="9">
        <f t="shared" si="26"/>
        <v>0</v>
      </c>
      <c r="M58" s="9">
        <f t="shared" si="26"/>
        <v>0</v>
      </c>
      <c r="N58" s="9">
        <f t="shared" si="26"/>
        <v>2504.5999999999995</v>
      </c>
      <c r="P58" s="9" t="s">
        <v>39</v>
      </c>
      <c r="Q58" s="9">
        <f aca="true" t="shared" si="27" ref="Q58:AB58">SUM(Q34:Q57)/3</f>
        <v>678.5000000000001</v>
      </c>
      <c r="R58" s="9">
        <f t="shared" si="27"/>
        <v>1225.3999999999999</v>
      </c>
      <c r="S58" s="9">
        <f t="shared" si="27"/>
        <v>1515.6000000000001</v>
      </c>
      <c r="T58" s="9">
        <f t="shared" si="27"/>
        <v>2234.2999999999997</v>
      </c>
      <c r="U58" s="9">
        <f t="shared" si="27"/>
        <v>2504.5999999999995</v>
      </c>
      <c r="V58" s="9">
        <f t="shared" si="27"/>
        <v>0</v>
      </c>
      <c r="W58" s="9">
        <f t="shared" si="27"/>
        <v>0</v>
      </c>
      <c r="X58" s="9">
        <f t="shared" si="27"/>
        <v>0</v>
      </c>
      <c r="Y58" s="9">
        <f t="shared" si="27"/>
        <v>0</v>
      </c>
      <c r="Z58" s="9">
        <f t="shared" si="27"/>
        <v>0</v>
      </c>
      <c r="AA58" s="9">
        <f t="shared" si="27"/>
        <v>0</v>
      </c>
      <c r="AB58" s="9">
        <f t="shared" si="27"/>
        <v>0</v>
      </c>
    </row>
    <row r="60" spans="1:29" ht="12.75">
      <c r="A60" s="2" t="s">
        <v>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 t="s">
        <v>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3"/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4" t="s">
        <v>10</v>
      </c>
      <c r="K62" s="4" t="s">
        <v>11</v>
      </c>
      <c r="L62" s="4" t="s">
        <v>12</v>
      </c>
      <c r="M62" s="4" t="s">
        <v>13</v>
      </c>
      <c r="N62" s="4" t="s">
        <v>14</v>
      </c>
      <c r="O62" s="3"/>
      <c r="P62" s="3"/>
      <c r="Q62" s="4" t="s">
        <v>2</v>
      </c>
      <c r="R62" s="4" t="s">
        <v>3</v>
      </c>
      <c r="S62" s="4" t="s">
        <v>4</v>
      </c>
      <c r="T62" s="4" t="s">
        <v>5</v>
      </c>
      <c r="U62" s="4" t="s">
        <v>6</v>
      </c>
      <c r="V62" s="4" t="s">
        <v>7</v>
      </c>
      <c r="W62" s="4" t="s">
        <v>8</v>
      </c>
      <c r="X62" s="4" t="s">
        <v>9</v>
      </c>
      <c r="Y62" s="4" t="s">
        <v>10</v>
      </c>
      <c r="Z62" s="4" t="s">
        <v>11</v>
      </c>
      <c r="AA62" s="4" t="s">
        <v>12</v>
      </c>
      <c r="AB62" s="4" t="s">
        <v>13</v>
      </c>
      <c r="AC62" s="3"/>
    </row>
    <row r="63" spans="1:28" ht="12.75">
      <c r="A63" s="5" t="s">
        <v>15</v>
      </c>
      <c r="B63" s="5"/>
      <c r="C63" s="5">
        <v>29.1</v>
      </c>
      <c r="D63" s="5">
        <v>53</v>
      </c>
      <c r="E63" s="5">
        <v>28.5</v>
      </c>
      <c r="F63" s="5">
        <v>25.2</v>
      </c>
      <c r="G63" s="5">
        <v>27.2</v>
      </c>
      <c r="H63" s="5">
        <v>1.3</v>
      </c>
      <c r="I63" s="5">
        <v>5.3</v>
      </c>
      <c r="J63" s="5">
        <v>303.2</v>
      </c>
      <c r="K63" s="5">
        <v>27.4</v>
      </c>
      <c r="L63" s="5">
        <v>3</v>
      </c>
      <c r="M63" s="5">
        <v>175.2</v>
      </c>
      <c r="N63" s="6">
        <f aca="true" t="shared" si="28" ref="N63:N75">SUM(B63:M63)</f>
        <v>678.3999999999999</v>
      </c>
      <c r="P63" s="5" t="s">
        <v>15</v>
      </c>
      <c r="Q63" s="5">
        <f aca="true" t="shared" si="29" ref="Q63:Q75">B63</f>
        <v>0</v>
      </c>
      <c r="R63" s="5">
        <f>C63+Q63</f>
        <v>29.1</v>
      </c>
      <c r="S63" s="5">
        <f>D63+R63</f>
        <v>82.1</v>
      </c>
      <c r="T63" s="5">
        <f>E63+S63</f>
        <v>110.6</v>
      </c>
      <c r="U63" s="5">
        <f>F63+T63</f>
        <v>135.79999999999998</v>
      </c>
      <c r="V63" s="5">
        <f>G63+U63</f>
        <v>162.99999999999997</v>
      </c>
      <c r="W63" s="5">
        <f>H63+V63</f>
        <v>164.29999999999998</v>
      </c>
      <c r="X63" s="5">
        <f>I63+W63</f>
        <v>169.6</v>
      </c>
      <c r="Y63" s="5">
        <f>J63+X63</f>
        <v>472.79999999999995</v>
      </c>
      <c r="Z63" s="5">
        <f>K63+Y63</f>
        <v>500.19999999999993</v>
      </c>
      <c r="AA63" s="5">
        <f>L63+Z63</f>
        <v>503.19999999999993</v>
      </c>
      <c r="AB63" s="5">
        <f>M63+AA63</f>
        <v>678.3999999999999</v>
      </c>
    </row>
    <row r="64" spans="1:28" ht="12.75">
      <c r="A64" s="5" t="s">
        <v>16</v>
      </c>
      <c r="B64" s="5">
        <v>0.1</v>
      </c>
      <c r="C64" s="5">
        <v>0.7</v>
      </c>
      <c r="D64" s="5">
        <v>0.9</v>
      </c>
      <c r="E64" s="5">
        <v>0.2</v>
      </c>
      <c r="F64" s="5">
        <v>0.1</v>
      </c>
      <c r="G64" s="5">
        <v>0.2</v>
      </c>
      <c r="H64" s="5">
        <v>2.3</v>
      </c>
      <c r="I64" s="5">
        <v>246.2</v>
      </c>
      <c r="J64" s="5">
        <v>0.4</v>
      </c>
      <c r="K64" s="5">
        <v>0.6</v>
      </c>
      <c r="L64" s="5">
        <v>0.6</v>
      </c>
      <c r="M64" s="5">
        <v>0.4</v>
      </c>
      <c r="N64" s="6">
        <f t="shared" si="28"/>
        <v>252.7</v>
      </c>
      <c r="P64" s="5" t="s">
        <v>16</v>
      </c>
      <c r="Q64" s="5">
        <f t="shared" si="29"/>
        <v>0.1</v>
      </c>
      <c r="R64" s="5">
        <f>C64+Q64</f>
        <v>0.7999999999999999</v>
      </c>
      <c r="S64" s="5">
        <f>D64+R64</f>
        <v>1.7</v>
      </c>
      <c r="T64" s="5">
        <f>E64+S64</f>
        <v>1.9</v>
      </c>
      <c r="U64" s="5">
        <f>F64+T64</f>
        <v>2</v>
      </c>
      <c r="V64" s="5">
        <f>G64+U64</f>
        <v>2.2</v>
      </c>
      <c r="W64" s="5">
        <f>H64+V64</f>
        <v>4.5</v>
      </c>
      <c r="X64" s="5">
        <f>I64+W64</f>
        <v>250.7</v>
      </c>
      <c r="Y64" s="5">
        <f>J64+X64</f>
        <v>251.1</v>
      </c>
      <c r="Z64" s="5">
        <f>K64+Y64</f>
        <v>251.7</v>
      </c>
      <c r="AA64" s="5">
        <f>L64+Z64</f>
        <v>252.29999999999998</v>
      </c>
      <c r="AB64" s="5">
        <f>M64+AA64</f>
        <v>252.7</v>
      </c>
    </row>
    <row r="65" spans="1:28" ht="12.75">
      <c r="A65" s="5" t="s">
        <v>17</v>
      </c>
      <c r="B65" s="5">
        <v>2471.5</v>
      </c>
      <c r="C65" s="5">
        <v>491.7</v>
      </c>
      <c r="D65" s="5">
        <v>2101.7</v>
      </c>
      <c r="E65" s="5">
        <v>1244.5</v>
      </c>
      <c r="F65" s="5">
        <v>604.5</v>
      </c>
      <c r="G65" s="5">
        <v>6699.1</v>
      </c>
      <c r="H65" s="5">
        <v>472.6</v>
      </c>
      <c r="I65" s="5">
        <v>1122.2</v>
      </c>
      <c r="J65" s="5">
        <v>2197.8</v>
      </c>
      <c r="K65" s="5">
        <v>759</v>
      </c>
      <c r="L65" s="5">
        <v>745.4</v>
      </c>
      <c r="M65" s="5">
        <v>643.7</v>
      </c>
      <c r="N65" s="6">
        <f t="shared" si="28"/>
        <v>19553.700000000004</v>
      </c>
      <c r="P65" s="5" t="s">
        <v>17</v>
      </c>
      <c r="Q65" s="5">
        <f t="shared" si="29"/>
        <v>2471.5</v>
      </c>
      <c r="R65" s="5">
        <f>C65+Q65</f>
        <v>2963.2</v>
      </c>
      <c r="S65" s="5">
        <f>D65+R65</f>
        <v>5064.9</v>
      </c>
      <c r="T65" s="5">
        <f>E65+S65</f>
        <v>6309.4</v>
      </c>
      <c r="U65" s="5">
        <f>F65+T65</f>
        <v>6913.9</v>
      </c>
      <c r="V65" s="5">
        <f>G65+U65</f>
        <v>13613</v>
      </c>
      <c r="W65" s="5">
        <f>H65+V65</f>
        <v>14085.6</v>
      </c>
      <c r="X65" s="5">
        <f>I65+W65</f>
        <v>15207.800000000001</v>
      </c>
      <c r="Y65" s="5">
        <f>J65+X65</f>
        <v>17405.600000000002</v>
      </c>
      <c r="Z65" s="5">
        <f>K65+Y65</f>
        <v>18164.600000000002</v>
      </c>
      <c r="AA65" s="5">
        <f>L65+Z65</f>
        <v>18910.000000000004</v>
      </c>
      <c r="AB65" s="5">
        <f>M65+AA65</f>
        <v>19553.700000000004</v>
      </c>
    </row>
    <row r="66" spans="1:28" ht="12.75">
      <c r="A66" s="5" t="s">
        <v>18</v>
      </c>
      <c r="B66" s="5">
        <v>0.2</v>
      </c>
      <c r="C66" s="5"/>
      <c r="D66" s="5"/>
      <c r="E66" s="5"/>
      <c r="F66" s="5"/>
      <c r="G66" s="5"/>
      <c r="H66" s="5">
        <v>0.1</v>
      </c>
      <c r="I66" s="5"/>
      <c r="J66" s="5">
        <v>0.4</v>
      </c>
      <c r="K66" s="5">
        <v>0.5</v>
      </c>
      <c r="L66" s="5">
        <v>6</v>
      </c>
      <c r="M66" s="5">
        <v>0.6</v>
      </c>
      <c r="N66" s="6">
        <f t="shared" si="28"/>
        <v>7.8</v>
      </c>
      <c r="P66" s="5" t="s">
        <v>18</v>
      </c>
      <c r="Q66" s="5">
        <f t="shared" si="29"/>
        <v>0.2</v>
      </c>
      <c r="R66" s="5">
        <f>C66+Q66</f>
        <v>0.2</v>
      </c>
      <c r="S66" s="5">
        <f>D66+R66</f>
        <v>0.2</v>
      </c>
      <c r="T66" s="5">
        <f>E66+S66</f>
        <v>0.2</v>
      </c>
      <c r="U66" s="5">
        <f>F66+T66</f>
        <v>0.2</v>
      </c>
      <c r="V66" s="5">
        <f>G66+U66</f>
        <v>0.2</v>
      </c>
      <c r="W66" s="5">
        <f>H66+V66</f>
        <v>0.30000000000000004</v>
      </c>
      <c r="X66" s="5">
        <f>I66+W66</f>
        <v>0.30000000000000004</v>
      </c>
      <c r="Y66" s="5">
        <f>J66+X66</f>
        <v>0.7000000000000001</v>
      </c>
      <c r="Z66" s="5">
        <f>K66+Y66</f>
        <v>1.2000000000000002</v>
      </c>
      <c r="AA66" s="5">
        <f>L66+Z66</f>
        <v>7.2</v>
      </c>
      <c r="AB66" s="5">
        <f>M66+AA66</f>
        <v>7.8</v>
      </c>
    </row>
    <row r="67" spans="1:28" ht="12.75">
      <c r="A67" s="5" t="s">
        <v>19</v>
      </c>
      <c r="B67" s="5">
        <v>0.1</v>
      </c>
      <c r="C67" s="5">
        <v>0.1</v>
      </c>
      <c r="D67" s="5"/>
      <c r="E67" s="5"/>
      <c r="F67" s="5"/>
      <c r="G67" s="5"/>
      <c r="H67" s="5"/>
      <c r="I67" s="5">
        <v>0.2</v>
      </c>
      <c r="J67" s="5">
        <v>0.3</v>
      </c>
      <c r="K67" s="5">
        <v>0.3</v>
      </c>
      <c r="L67" s="5">
        <v>0.1</v>
      </c>
      <c r="M67" s="5">
        <v>0.2</v>
      </c>
      <c r="N67" s="6">
        <f t="shared" si="28"/>
        <v>1.3</v>
      </c>
      <c r="P67" s="5" t="s">
        <v>19</v>
      </c>
      <c r="Q67" s="5">
        <f t="shared" si="29"/>
        <v>0.1</v>
      </c>
      <c r="R67" s="5">
        <f>C67+Q67</f>
        <v>0.2</v>
      </c>
      <c r="S67" s="5">
        <f>D67+R67</f>
        <v>0.2</v>
      </c>
      <c r="T67" s="5">
        <f>E67+S67</f>
        <v>0.2</v>
      </c>
      <c r="U67" s="5">
        <f>F67+T67</f>
        <v>0.2</v>
      </c>
      <c r="V67" s="5">
        <f>G67+U67</f>
        <v>0.2</v>
      </c>
      <c r="W67" s="5">
        <f>H67+V67</f>
        <v>0.2</v>
      </c>
      <c r="X67" s="5">
        <f>I67+W67</f>
        <v>0.4</v>
      </c>
      <c r="Y67" s="5">
        <f>J67+X67</f>
        <v>0.7</v>
      </c>
      <c r="Z67" s="5">
        <f>K67+Y67</f>
        <v>1</v>
      </c>
      <c r="AA67" s="5">
        <f>L67+Z67</f>
        <v>1.1</v>
      </c>
      <c r="AB67" s="5">
        <f>M67+AA67</f>
        <v>1.3</v>
      </c>
    </row>
    <row r="68" spans="1:28" ht="12.75">
      <c r="A68" s="5" t="s">
        <v>20</v>
      </c>
      <c r="B68" s="5">
        <v>0.1</v>
      </c>
      <c r="C68" s="5">
        <v>0.2</v>
      </c>
      <c r="D68" s="5"/>
      <c r="E68" s="5"/>
      <c r="F68" s="5">
        <v>0.3</v>
      </c>
      <c r="G68" s="5">
        <v>0.1</v>
      </c>
      <c r="H68" s="5">
        <v>0.1</v>
      </c>
      <c r="I68" s="5">
        <v>0.1</v>
      </c>
      <c r="J68" s="5">
        <v>0.1</v>
      </c>
      <c r="K68" s="5">
        <v>0.3</v>
      </c>
      <c r="L68" s="5">
        <v>0.4</v>
      </c>
      <c r="M68" s="5">
        <v>0.1</v>
      </c>
      <c r="N68" s="6">
        <f t="shared" si="28"/>
        <v>1.8000000000000003</v>
      </c>
      <c r="P68" s="5" t="s">
        <v>20</v>
      </c>
      <c r="Q68" s="5">
        <f t="shared" si="29"/>
        <v>0.1</v>
      </c>
      <c r="R68" s="5">
        <f>C68+Q68</f>
        <v>0.30000000000000004</v>
      </c>
      <c r="S68" s="5">
        <f>D68+R68</f>
        <v>0.30000000000000004</v>
      </c>
      <c r="T68" s="5">
        <f>E68+S68</f>
        <v>0.30000000000000004</v>
      </c>
      <c r="U68" s="5">
        <f>F68+T68</f>
        <v>0.6000000000000001</v>
      </c>
      <c r="V68" s="5">
        <f>G68+U68</f>
        <v>0.7000000000000001</v>
      </c>
      <c r="W68" s="5">
        <f>H68+V68</f>
        <v>0.8</v>
      </c>
      <c r="X68" s="5">
        <f>I68+W68</f>
        <v>0.9</v>
      </c>
      <c r="Y68" s="5">
        <f>J68+X68</f>
        <v>1</v>
      </c>
      <c r="Z68" s="5">
        <f>K68+Y68</f>
        <v>1.3</v>
      </c>
      <c r="AA68" s="5">
        <f>L68+Z68</f>
        <v>1.7000000000000002</v>
      </c>
      <c r="AB68" s="5">
        <f>M68+AA68</f>
        <v>1.8000000000000003</v>
      </c>
    </row>
    <row r="69" spans="1:28" ht="12.75">
      <c r="A69" s="5" t="s">
        <v>21</v>
      </c>
      <c r="B69" s="5"/>
      <c r="C69" s="5"/>
      <c r="D69" s="5"/>
      <c r="E69" s="5"/>
      <c r="F69" s="5">
        <v>12</v>
      </c>
      <c r="G69" s="5"/>
      <c r="H69" s="5"/>
      <c r="I69" s="5"/>
      <c r="J69" s="5"/>
      <c r="K69" s="5"/>
      <c r="L69" s="5"/>
      <c r="M69" s="5"/>
      <c r="N69" s="6">
        <f t="shared" si="28"/>
        <v>12</v>
      </c>
      <c r="P69" s="5" t="s">
        <v>21</v>
      </c>
      <c r="Q69" s="5">
        <f t="shared" si="29"/>
        <v>0</v>
      </c>
      <c r="R69" s="5">
        <f>C69+Q69</f>
        <v>0</v>
      </c>
      <c r="S69" s="5">
        <f>D69+R69</f>
        <v>0</v>
      </c>
      <c r="T69" s="5">
        <f>E69+S69</f>
        <v>0</v>
      </c>
      <c r="U69" s="5">
        <f>F69+T69</f>
        <v>12</v>
      </c>
      <c r="V69" s="5">
        <f>G69+U69</f>
        <v>12</v>
      </c>
      <c r="W69" s="5">
        <f>H69+V69</f>
        <v>12</v>
      </c>
      <c r="X69" s="5">
        <f>I69+W69</f>
        <v>12</v>
      </c>
      <c r="Y69" s="5">
        <f>J69+X69</f>
        <v>12</v>
      </c>
      <c r="Z69" s="5">
        <f>K69+Y69</f>
        <v>12</v>
      </c>
      <c r="AA69" s="5">
        <f>L69+Z69</f>
        <v>12</v>
      </c>
      <c r="AB69" s="5">
        <f>M69+AA69</f>
        <v>12</v>
      </c>
    </row>
    <row r="70" spans="1:28" ht="12.75">
      <c r="A70" s="5" t="s">
        <v>22</v>
      </c>
      <c r="B70" s="5">
        <v>797.6</v>
      </c>
      <c r="C70" s="5">
        <v>1828.6</v>
      </c>
      <c r="D70" s="5">
        <v>1641.8</v>
      </c>
      <c r="E70" s="5">
        <v>609.2</v>
      </c>
      <c r="F70" s="5">
        <v>950.2</v>
      </c>
      <c r="G70" s="5">
        <v>787.3</v>
      </c>
      <c r="H70" s="5">
        <v>619.5</v>
      </c>
      <c r="I70" s="5">
        <v>638.6</v>
      </c>
      <c r="J70" s="5">
        <v>683</v>
      </c>
      <c r="K70" s="5">
        <v>209.2</v>
      </c>
      <c r="L70" s="5">
        <v>142.3</v>
      </c>
      <c r="M70" s="5">
        <v>120.9</v>
      </c>
      <c r="N70" s="6">
        <f t="shared" si="28"/>
        <v>9028.199999999999</v>
      </c>
      <c r="P70" s="5" t="s">
        <v>22</v>
      </c>
      <c r="Q70" s="5">
        <f t="shared" si="29"/>
        <v>797.6</v>
      </c>
      <c r="R70" s="5">
        <f>C70+Q70</f>
        <v>2626.2</v>
      </c>
      <c r="S70" s="5">
        <f>D70+R70</f>
        <v>4268</v>
      </c>
      <c r="T70" s="5">
        <f>E70+S70</f>
        <v>4877.2</v>
      </c>
      <c r="U70" s="5">
        <f>F70+T70</f>
        <v>5827.4</v>
      </c>
      <c r="V70" s="5">
        <f>G70+U70</f>
        <v>6614.7</v>
      </c>
      <c r="W70" s="5">
        <f>H70+V70</f>
        <v>7234.2</v>
      </c>
      <c r="X70" s="5">
        <f>I70+W70</f>
        <v>7872.8</v>
      </c>
      <c r="Y70" s="5">
        <f>J70+X70</f>
        <v>8555.8</v>
      </c>
      <c r="Z70" s="5">
        <f>K70+Y70</f>
        <v>8765</v>
      </c>
      <c r="AA70" s="5">
        <f>L70+Z70</f>
        <v>8907.3</v>
      </c>
      <c r="AB70" s="5">
        <f>M70+AA70</f>
        <v>9028.199999999999</v>
      </c>
    </row>
    <row r="71" spans="1:28" ht="12.75">
      <c r="A71" s="5" t="s">
        <v>23</v>
      </c>
      <c r="B71" s="5">
        <v>55.8</v>
      </c>
      <c r="C71" s="5">
        <v>30.3</v>
      </c>
      <c r="D71" s="5">
        <v>256.5</v>
      </c>
      <c r="E71" s="5">
        <v>195.5</v>
      </c>
      <c r="F71" s="5">
        <v>620</v>
      </c>
      <c r="G71" s="5">
        <v>899.9</v>
      </c>
      <c r="H71" s="5">
        <v>663.3</v>
      </c>
      <c r="I71" s="5">
        <v>510.5</v>
      </c>
      <c r="J71" s="5">
        <v>572</v>
      </c>
      <c r="K71" s="5">
        <v>457.5</v>
      </c>
      <c r="L71" s="5">
        <v>518.7</v>
      </c>
      <c r="M71" s="5">
        <v>90.3</v>
      </c>
      <c r="N71" s="6">
        <f t="shared" si="28"/>
        <v>4870.3</v>
      </c>
      <c r="P71" s="5" t="s">
        <v>23</v>
      </c>
      <c r="Q71" s="5">
        <f t="shared" si="29"/>
        <v>55.8</v>
      </c>
      <c r="R71" s="5">
        <f>C71+Q71</f>
        <v>86.1</v>
      </c>
      <c r="S71" s="5">
        <f>D71+R71</f>
        <v>342.6</v>
      </c>
      <c r="T71" s="5">
        <f>E71+S71</f>
        <v>538.1</v>
      </c>
      <c r="U71" s="5">
        <f>F71+T71</f>
        <v>1158.1</v>
      </c>
      <c r="V71" s="5">
        <f>G71+U71</f>
        <v>2058</v>
      </c>
      <c r="W71" s="5">
        <f>H71+V71</f>
        <v>2721.3</v>
      </c>
      <c r="X71" s="5">
        <f>I71+W71</f>
        <v>3231.8</v>
      </c>
      <c r="Y71" s="5">
        <f>J71+X71</f>
        <v>3803.8</v>
      </c>
      <c r="Z71" s="5">
        <f>K71+Y71</f>
        <v>4261.3</v>
      </c>
      <c r="AA71" s="5">
        <f>L71+Z71</f>
        <v>4780</v>
      </c>
      <c r="AB71" s="5">
        <f>M71+AA71</f>
        <v>4870.3</v>
      </c>
    </row>
    <row r="72" spans="1:28" ht="12.75">
      <c r="A72" s="5" t="s">
        <v>24</v>
      </c>
      <c r="B72" s="5">
        <v>0.5</v>
      </c>
      <c r="C72" s="5"/>
      <c r="D72" s="5"/>
      <c r="E72" s="5">
        <v>1.1</v>
      </c>
      <c r="F72" s="5">
        <v>0.5</v>
      </c>
      <c r="G72" s="5">
        <v>1.6</v>
      </c>
      <c r="H72" s="5">
        <v>2.1</v>
      </c>
      <c r="I72" s="5">
        <v>1.9</v>
      </c>
      <c r="J72" s="5">
        <v>0.4</v>
      </c>
      <c r="K72" s="5">
        <v>0.2</v>
      </c>
      <c r="L72" s="5">
        <v>0.4</v>
      </c>
      <c r="M72" s="5">
        <v>0.1</v>
      </c>
      <c r="N72" s="6">
        <f t="shared" si="28"/>
        <v>8.8</v>
      </c>
      <c r="P72" s="5" t="s">
        <v>24</v>
      </c>
      <c r="Q72" s="5">
        <f t="shared" si="29"/>
        <v>0.5</v>
      </c>
      <c r="R72" s="5">
        <f>C72+Q72</f>
        <v>0.5</v>
      </c>
      <c r="S72" s="5">
        <f>D72+R72</f>
        <v>0.5</v>
      </c>
      <c r="T72" s="5">
        <f>E72+S72</f>
        <v>1.6</v>
      </c>
      <c r="U72" s="5">
        <f>F72+T72</f>
        <v>2.1</v>
      </c>
      <c r="V72" s="5">
        <f>G72+U72</f>
        <v>3.7</v>
      </c>
      <c r="W72" s="5">
        <f>H72+V72</f>
        <v>5.800000000000001</v>
      </c>
      <c r="X72" s="5">
        <f>I72+W72</f>
        <v>7.700000000000001</v>
      </c>
      <c r="Y72" s="5">
        <f>J72+X72</f>
        <v>8.100000000000001</v>
      </c>
      <c r="Z72" s="5">
        <f>K72+Y72</f>
        <v>8.3</v>
      </c>
      <c r="AA72" s="5">
        <f>L72+Z72</f>
        <v>8.700000000000001</v>
      </c>
      <c r="AB72" s="5">
        <f>M72+AA72</f>
        <v>8.8</v>
      </c>
    </row>
    <row r="73" spans="1:28" ht="12.75">
      <c r="A73" s="5" t="s">
        <v>25</v>
      </c>
      <c r="B73" s="5"/>
      <c r="C73" s="5"/>
      <c r="D73" s="5">
        <v>0.1</v>
      </c>
      <c r="E73" s="5"/>
      <c r="F73" s="5"/>
      <c r="G73" s="5">
        <v>0.1</v>
      </c>
      <c r="H73" s="5"/>
      <c r="I73" s="5">
        <v>0.1</v>
      </c>
      <c r="J73" s="5"/>
      <c r="K73" s="5">
        <v>0.1</v>
      </c>
      <c r="L73" s="5"/>
      <c r="M73" s="5"/>
      <c r="N73" s="6">
        <f t="shared" si="28"/>
        <v>0.4</v>
      </c>
      <c r="P73" s="5" t="s">
        <v>25</v>
      </c>
      <c r="Q73" s="5">
        <f t="shared" si="29"/>
        <v>0</v>
      </c>
      <c r="R73" s="5">
        <f>C73+Q73</f>
        <v>0</v>
      </c>
      <c r="S73" s="5">
        <f>D73+R73</f>
        <v>0.1</v>
      </c>
      <c r="T73" s="5">
        <f>E73+S73</f>
        <v>0.1</v>
      </c>
      <c r="U73" s="5">
        <f>F73+T73</f>
        <v>0.1</v>
      </c>
      <c r="V73" s="5">
        <f>G73+U73</f>
        <v>0.2</v>
      </c>
      <c r="W73" s="5">
        <f>H73+V73</f>
        <v>0.2</v>
      </c>
      <c r="X73" s="5">
        <f>I73+W73</f>
        <v>0.30000000000000004</v>
      </c>
      <c r="Y73" s="5">
        <f>J73+X73</f>
        <v>0.30000000000000004</v>
      </c>
      <c r="Z73" s="5">
        <f>K73+Y73</f>
        <v>0.4</v>
      </c>
      <c r="AA73" s="5">
        <f>L73+Z73</f>
        <v>0.4</v>
      </c>
      <c r="AB73" s="5">
        <f>M73+AA73</f>
        <v>0.4</v>
      </c>
    </row>
    <row r="74" spans="1:28" ht="12.75">
      <c r="A74" s="5" t="s">
        <v>26</v>
      </c>
      <c r="B74" s="5">
        <v>0.2</v>
      </c>
      <c r="C74" s="5">
        <v>0.2</v>
      </c>
      <c r="D74" s="5">
        <v>0.5</v>
      </c>
      <c r="E74" s="5">
        <v>0.3</v>
      </c>
      <c r="F74" s="5"/>
      <c r="G74" s="5">
        <v>0.1</v>
      </c>
      <c r="H74" s="5">
        <v>0.1</v>
      </c>
      <c r="I74" s="5"/>
      <c r="J74" s="5">
        <v>0.1</v>
      </c>
      <c r="K74" s="5">
        <v>0.2</v>
      </c>
      <c r="L74" s="5">
        <v>0.2</v>
      </c>
      <c r="M74" s="5">
        <v>0.3</v>
      </c>
      <c r="N74" s="6">
        <f t="shared" si="28"/>
        <v>2.2</v>
      </c>
      <c r="P74" s="5" t="s">
        <v>26</v>
      </c>
      <c r="Q74" s="5">
        <f t="shared" si="29"/>
        <v>0.2</v>
      </c>
      <c r="R74" s="5">
        <f>C74+Q74</f>
        <v>0.4</v>
      </c>
      <c r="S74" s="5">
        <f>D74+R74</f>
        <v>0.9</v>
      </c>
      <c r="T74" s="5">
        <f>E74+S74</f>
        <v>1.2</v>
      </c>
      <c r="U74" s="5">
        <f>F74+T74</f>
        <v>1.2</v>
      </c>
      <c r="V74" s="5">
        <f>G74+U74</f>
        <v>1.3</v>
      </c>
      <c r="W74" s="5">
        <f>H74+V74</f>
        <v>1.4000000000000001</v>
      </c>
      <c r="X74" s="5">
        <f>I74+W74</f>
        <v>1.4000000000000001</v>
      </c>
      <c r="Y74" s="5">
        <f>J74+X74</f>
        <v>1.5000000000000002</v>
      </c>
      <c r="Z74" s="5">
        <f>K74+Y74</f>
        <v>1.7000000000000002</v>
      </c>
      <c r="AA74" s="5">
        <f>L74+Z74</f>
        <v>1.9000000000000001</v>
      </c>
      <c r="AB74" s="5">
        <f>M74+AA74</f>
        <v>2.2</v>
      </c>
    </row>
    <row r="75" spans="1:28" ht="12.75">
      <c r="A75" s="5" t="s">
        <v>27</v>
      </c>
      <c r="B75" s="5"/>
      <c r="C75" s="5"/>
      <c r="D75" s="5"/>
      <c r="E75" s="5"/>
      <c r="F75" s="5"/>
      <c r="G75" s="5"/>
      <c r="H75" s="5"/>
      <c r="I75" s="5"/>
      <c r="J75" s="5">
        <v>15.6</v>
      </c>
      <c r="K75" s="5"/>
      <c r="L75" s="5"/>
      <c r="M75" s="5"/>
      <c r="N75" s="6">
        <f t="shared" si="28"/>
        <v>15.6</v>
      </c>
      <c r="P75" s="5" t="s">
        <v>27</v>
      </c>
      <c r="Q75" s="5">
        <f t="shared" si="29"/>
        <v>0</v>
      </c>
      <c r="R75" s="5">
        <f>C75+Q75</f>
        <v>0</v>
      </c>
      <c r="S75" s="5">
        <f>D75+R75</f>
        <v>0</v>
      </c>
      <c r="T75" s="5">
        <f>E75+S75</f>
        <v>0</v>
      </c>
      <c r="U75" s="5">
        <f>F75+T75</f>
        <v>0</v>
      </c>
      <c r="V75" s="5">
        <f>G75+U75</f>
        <v>0</v>
      </c>
      <c r="W75" s="5">
        <f>H75+V75</f>
        <v>0</v>
      </c>
      <c r="X75" s="5">
        <f>I75+W75</f>
        <v>0</v>
      </c>
      <c r="Y75" s="5">
        <f>J75+X75</f>
        <v>15.6</v>
      </c>
      <c r="Z75" s="5">
        <f>K75+Y75</f>
        <v>15.6</v>
      </c>
      <c r="AA75" s="5">
        <f>L75+Z75</f>
        <v>15.6</v>
      </c>
      <c r="AB75" s="5">
        <f>M75+AA75</f>
        <v>15.6</v>
      </c>
    </row>
    <row r="76" spans="1:28" ht="12.75">
      <c r="A76" s="7" t="s">
        <v>28</v>
      </c>
      <c r="B76" s="7">
        <f aca="true" t="shared" si="30" ref="B76:N76">SUM(B63:B75)</f>
        <v>3326.0999999999995</v>
      </c>
      <c r="C76" s="7">
        <f t="shared" si="30"/>
        <v>2380.9</v>
      </c>
      <c r="D76" s="7">
        <f t="shared" si="30"/>
        <v>4054.4999999999995</v>
      </c>
      <c r="E76" s="7">
        <f t="shared" si="30"/>
        <v>2079.3</v>
      </c>
      <c r="F76" s="7">
        <f t="shared" si="30"/>
        <v>2212.8</v>
      </c>
      <c r="G76" s="7">
        <f t="shared" si="30"/>
        <v>8415.600000000002</v>
      </c>
      <c r="H76" s="7">
        <f t="shared" si="30"/>
        <v>1761.3999999999999</v>
      </c>
      <c r="I76" s="7">
        <f t="shared" si="30"/>
        <v>2525.1</v>
      </c>
      <c r="J76" s="7">
        <f t="shared" si="30"/>
        <v>3773.3</v>
      </c>
      <c r="K76" s="7">
        <f t="shared" si="30"/>
        <v>1455.3</v>
      </c>
      <c r="L76" s="7">
        <f t="shared" si="30"/>
        <v>1417.1000000000001</v>
      </c>
      <c r="M76" s="7">
        <f t="shared" si="30"/>
        <v>1031.8</v>
      </c>
      <c r="N76" s="7">
        <f t="shared" si="30"/>
        <v>34433.200000000004</v>
      </c>
      <c r="P76" s="7" t="s">
        <v>28</v>
      </c>
      <c r="Q76" s="7">
        <f aca="true" t="shared" si="31" ref="Q76:AB76">SUM(Q63:Q75)</f>
        <v>3326.0999999999995</v>
      </c>
      <c r="R76" s="7">
        <f t="shared" si="31"/>
        <v>5707</v>
      </c>
      <c r="S76" s="7">
        <f t="shared" si="31"/>
        <v>9761.5</v>
      </c>
      <c r="T76" s="7">
        <f t="shared" si="31"/>
        <v>11840.800000000001</v>
      </c>
      <c r="U76" s="7">
        <f t="shared" si="31"/>
        <v>14053.6</v>
      </c>
      <c r="V76" s="7">
        <f t="shared" si="31"/>
        <v>22469.200000000004</v>
      </c>
      <c r="W76" s="7">
        <f t="shared" si="31"/>
        <v>24230.6</v>
      </c>
      <c r="X76" s="7">
        <f t="shared" si="31"/>
        <v>26755.7</v>
      </c>
      <c r="Y76" s="7">
        <f t="shared" si="31"/>
        <v>30529</v>
      </c>
      <c r="Z76" s="7">
        <f t="shared" si="31"/>
        <v>31984.300000000003</v>
      </c>
      <c r="AA76" s="7">
        <f t="shared" si="31"/>
        <v>33401.4</v>
      </c>
      <c r="AB76" s="7">
        <f t="shared" si="31"/>
        <v>34433.200000000004</v>
      </c>
    </row>
    <row r="77" spans="1:28" ht="12.75">
      <c r="A77" s="8" t="s">
        <v>29</v>
      </c>
      <c r="B77" s="8">
        <f aca="true" t="shared" si="32" ref="B77:N77">SUM(B63:B76)/2</f>
        <v>3326.0999999999995</v>
      </c>
      <c r="C77" s="8">
        <f t="shared" si="32"/>
        <v>2380.9</v>
      </c>
      <c r="D77" s="8">
        <f t="shared" si="32"/>
        <v>4054.4999999999995</v>
      </c>
      <c r="E77" s="8">
        <f t="shared" si="32"/>
        <v>2079.3</v>
      </c>
      <c r="F77" s="8">
        <f t="shared" si="32"/>
        <v>2212.8</v>
      </c>
      <c r="G77" s="8">
        <f t="shared" si="32"/>
        <v>8415.600000000002</v>
      </c>
      <c r="H77" s="8">
        <f t="shared" si="32"/>
        <v>1761.3999999999999</v>
      </c>
      <c r="I77" s="8">
        <f t="shared" si="32"/>
        <v>2525.1</v>
      </c>
      <c r="J77" s="8">
        <f t="shared" si="32"/>
        <v>3773.3</v>
      </c>
      <c r="K77" s="8">
        <f t="shared" si="32"/>
        <v>1455.3</v>
      </c>
      <c r="L77" s="8">
        <f t="shared" si="32"/>
        <v>1417.1000000000001</v>
      </c>
      <c r="M77" s="8">
        <f t="shared" si="32"/>
        <v>1031.8</v>
      </c>
      <c r="N77" s="8">
        <f t="shared" si="32"/>
        <v>34433.200000000004</v>
      </c>
      <c r="P77" s="8" t="s">
        <v>29</v>
      </c>
      <c r="Q77" s="8">
        <f aca="true" t="shared" si="33" ref="Q77:AB77">SUM(Q63:Q76)/2</f>
        <v>3326.0999999999995</v>
      </c>
      <c r="R77" s="8">
        <f t="shared" si="33"/>
        <v>5707</v>
      </c>
      <c r="S77" s="8">
        <f t="shared" si="33"/>
        <v>9761.5</v>
      </c>
      <c r="T77" s="8">
        <f t="shared" si="33"/>
        <v>11840.800000000001</v>
      </c>
      <c r="U77" s="8">
        <f t="shared" si="33"/>
        <v>14053.6</v>
      </c>
      <c r="V77" s="8">
        <f t="shared" si="33"/>
        <v>22469.200000000004</v>
      </c>
      <c r="W77" s="8">
        <f t="shared" si="33"/>
        <v>24230.6</v>
      </c>
      <c r="X77" s="8">
        <f t="shared" si="33"/>
        <v>26755.7</v>
      </c>
      <c r="Y77" s="8">
        <f t="shared" si="33"/>
        <v>30529</v>
      </c>
      <c r="Z77" s="8">
        <f t="shared" si="33"/>
        <v>31984.300000000003</v>
      </c>
      <c r="AA77" s="8">
        <f t="shared" si="33"/>
        <v>33401.4</v>
      </c>
      <c r="AB77" s="8">
        <f t="shared" si="33"/>
        <v>34433.200000000004</v>
      </c>
    </row>
    <row r="78" spans="1:28" ht="12.75">
      <c r="A78" s="5" t="s">
        <v>30</v>
      </c>
      <c r="B78" s="5"/>
      <c r="C78" s="5">
        <v>2000</v>
      </c>
      <c r="D78" s="5">
        <v>2000</v>
      </c>
      <c r="E78" s="5">
        <v>2200</v>
      </c>
      <c r="F78" s="5">
        <v>1851.1</v>
      </c>
      <c r="G78" s="5">
        <v>2000</v>
      </c>
      <c r="H78" s="5">
        <v>4000</v>
      </c>
      <c r="I78" s="5">
        <v>2000</v>
      </c>
      <c r="J78" s="5">
        <v>2000</v>
      </c>
      <c r="K78" s="5"/>
      <c r="L78" s="5">
        <v>3948.3</v>
      </c>
      <c r="M78" s="5">
        <v>1960.5</v>
      </c>
      <c r="N78" s="6">
        <f aca="true" t="shared" si="34" ref="N78:N85">SUM(B78:M78)</f>
        <v>23959.899999999998</v>
      </c>
      <c r="P78" s="5" t="s">
        <v>30</v>
      </c>
      <c r="Q78" s="5">
        <f aca="true" t="shared" si="35" ref="Q78:Q85">B78</f>
        <v>0</v>
      </c>
      <c r="R78" s="5">
        <f>C78+Q78</f>
        <v>2000</v>
      </c>
      <c r="S78" s="5">
        <f>D78+R78</f>
        <v>4000</v>
      </c>
      <c r="T78" s="5">
        <f>E78+S78</f>
        <v>6200</v>
      </c>
      <c r="U78" s="5">
        <f>F78+T78</f>
        <v>8051.1</v>
      </c>
      <c r="V78" s="5">
        <f>G78+U78</f>
        <v>10051.1</v>
      </c>
      <c r="W78" s="5">
        <f>H78+V78</f>
        <v>14051.1</v>
      </c>
      <c r="X78" s="5">
        <f>I78+W78</f>
        <v>16051.1</v>
      </c>
      <c r="Y78" s="5">
        <f>J78+X78</f>
        <v>18051.1</v>
      </c>
      <c r="Z78" s="5">
        <f>K78+Y78</f>
        <v>18051.1</v>
      </c>
      <c r="AA78" s="5">
        <f>L78+Z78</f>
        <v>21999.399999999998</v>
      </c>
      <c r="AB78" s="5">
        <f>M78+AA78</f>
        <v>23959.899999999998</v>
      </c>
    </row>
    <row r="79" spans="1:28" ht="12.75">
      <c r="A79" s="5" t="s">
        <v>31</v>
      </c>
      <c r="B79" s="5"/>
      <c r="C79" s="5"/>
      <c r="D79" s="5">
        <v>14.8</v>
      </c>
      <c r="E79" s="5">
        <v>3.8</v>
      </c>
      <c r="F79" s="5"/>
      <c r="G79" s="5">
        <v>27.2</v>
      </c>
      <c r="H79" s="5"/>
      <c r="I79" s="5"/>
      <c r="J79" s="5"/>
      <c r="K79" s="5"/>
      <c r="L79" s="5"/>
      <c r="M79" s="5"/>
      <c r="N79" s="6">
        <f t="shared" si="34"/>
        <v>45.8</v>
      </c>
      <c r="P79" s="5" t="s">
        <v>31</v>
      </c>
      <c r="Q79" s="5">
        <f t="shared" si="35"/>
        <v>0</v>
      </c>
      <c r="R79" s="5">
        <f>C79+Q79</f>
        <v>0</v>
      </c>
      <c r="S79" s="5">
        <f>D79+R79</f>
        <v>14.8</v>
      </c>
      <c r="T79" s="5">
        <f>E79+S79</f>
        <v>18.6</v>
      </c>
      <c r="U79" s="5">
        <f>F79+T79</f>
        <v>18.6</v>
      </c>
      <c r="V79" s="5">
        <f>G79+U79</f>
        <v>45.8</v>
      </c>
      <c r="W79" s="5">
        <f>H79+V79</f>
        <v>45.8</v>
      </c>
      <c r="X79" s="5">
        <f>I79+W79</f>
        <v>45.8</v>
      </c>
      <c r="Y79" s="5">
        <f>J79+X79</f>
        <v>45.8</v>
      </c>
      <c r="Z79" s="5">
        <f>K79+Y79</f>
        <v>45.8</v>
      </c>
      <c r="AA79" s="5">
        <f>L79+Z79</f>
        <v>45.8</v>
      </c>
      <c r="AB79" s="5">
        <f>M79+AA79</f>
        <v>45.8</v>
      </c>
    </row>
    <row r="80" spans="1:28" ht="12.75">
      <c r="A80" s="5" t="s">
        <v>53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>
        <f t="shared" si="34"/>
        <v>0</v>
      </c>
      <c r="P80" s="5" t="s">
        <v>53</v>
      </c>
      <c r="Q80" s="5">
        <f t="shared" si="35"/>
        <v>0</v>
      </c>
      <c r="R80" s="5">
        <f>C80+Q80</f>
        <v>0</v>
      </c>
      <c r="S80" s="5">
        <f>D80+R80</f>
        <v>0</v>
      </c>
      <c r="T80" s="5">
        <f>E80+S80</f>
        <v>0</v>
      </c>
      <c r="U80" s="5">
        <f>F80+T80</f>
        <v>0</v>
      </c>
      <c r="V80" s="5">
        <f>G80+U80</f>
        <v>0</v>
      </c>
      <c r="W80" s="5">
        <f>H80+V80</f>
        <v>0</v>
      </c>
      <c r="X80" s="5">
        <f>I80+W80</f>
        <v>0</v>
      </c>
      <c r="Y80" s="5">
        <f>J80+X80</f>
        <v>0</v>
      </c>
      <c r="Z80" s="5">
        <f>K80+Y80</f>
        <v>0</v>
      </c>
      <c r="AA80" s="5">
        <f>L80+Z80</f>
        <v>0</v>
      </c>
      <c r="AB80" s="5">
        <f>M80+AA80</f>
        <v>0</v>
      </c>
    </row>
    <row r="81" spans="1:28" ht="12.75">
      <c r="A81" s="5" t="s">
        <v>32</v>
      </c>
      <c r="B81" s="5"/>
      <c r="C81" s="5"/>
      <c r="D81" s="5"/>
      <c r="E81" s="5">
        <v>2600</v>
      </c>
      <c r="F81" s="5"/>
      <c r="G81" s="5"/>
      <c r="H81" s="5"/>
      <c r="I81" s="5"/>
      <c r="J81" s="5"/>
      <c r="K81" s="5"/>
      <c r="L81" s="5"/>
      <c r="M81" s="5"/>
      <c r="N81" s="6">
        <f t="shared" si="34"/>
        <v>2600</v>
      </c>
      <c r="P81" s="5" t="s">
        <v>32</v>
      </c>
      <c r="Q81" s="5">
        <f t="shared" si="35"/>
        <v>0</v>
      </c>
      <c r="R81" s="5">
        <f>C81+Q81</f>
        <v>0</v>
      </c>
      <c r="S81" s="5">
        <f>D81+R81</f>
        <v>0</v>
      </c>
      <c r="T81" s="5">
        <f>E81+S81</f>
        <v>2600</v>
      </c>
      <c r="U81" s="5">
        <f>F81+T81</f>
        <v>2600</v>
      </c>
      <c r="V81" s="5">
        <f>G81+U81</f>
        <v>2600</v>
      </c>
      <c r="W81" s="5">
        <f>H81+V81</f>
        <v>2600</v>
      </c>
      <c r="X81" s="5">
        <f>I81+W81</f>
        <v>2600</v>
      </c>
      <c r="Y81" s="5">
        <f>J81+X81</f>
        <v>2600</v>
      </c>
      <c r="Z81" s="5">
        <f>K81+Y81</f>
        <v>2600</v>
      </c>
      <c r="AA81" s="5">
        <f>L81+Z81</f>
        <v>2600</v>
      </c>
      <c r="AB81" s="5">
        <f>M81+AA81</f>
        <v>2600</v>
      </c>
    </row>
    <row r="82" spans="1:28" ht="12.75">
      <c r="A82" s="5" t="s">
        <v>54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>
        <f t="shared" si="34"/>
        <v>0</v>
      </c>
      <c r="P82" s="5" t="s">
        <v>54</v>
      </c>
      <c r="Q82" s="5">
        <f t="shared" si="35"/>
        <v>0</v>
      </c>
      <c r="R82" s="5">
        <f>C82+Q82</f>
        <v>0</v>
      </c>
      <c r="S82" s="5">
        <f>D82+R82</f>
        <v>0</v>
      </c>
      <c r="T82" s="5">
        <f>E82+S82</f>
        <v>0</v>
      </c>
      <c r="U82" s="5">
        <f>F82+T82</f>
        <v>0</v>
      </c>
      <c r="V82" s="5">
        <f>G82+U82</f>
        <v>0</v>
      </c>
      <c r="W82" s="5">
        <f>H82+V82</f>
        <v>0</v>
      </c>
      <c r="X82" s="5">
        <f>I82+W82</f>
        <v>0</v>
      </c>
      <c r="Y82" s="5">
        <f>J82+X82</f>
        <v>0</v>
      </c>
      <c r="Z82" s="5">
        <f>K82+Y82</f>
        <v>0</v>
      </c>
      <c r="AA82" s="5">
        <f>L82+Z82</f>
        <v>0</v>
      </c>
      <c r="AB82" s="5">
        <f>M82+AA82</f>
        <v>0</v>
      </c>
    </row>
    <row r="83" spans="1:28" ht="12.75">
      <c r="A83" s="5" t="s">
        <v>33</v>
      </c>
      <c r="B83" s="5">
        <v>13650</v>
      </c>
      <c r="C83" s="5">
        <v>22080.1</v>
      </c>
      <c r="D83" s="5">
        <v>40000</v>
      </c>
      <c r="E83" s="5">
        <v>14122</v>
      </c>
      <c r="F83" s="5">
        <v>27350.9</v>
      </c>
      <c r="G83" s="5">
        <v>10000</v>
      </c>
      <c r="H83" s="5">
        <v>30902</v>
      </c>
      <c r="I83" s="5"/>
      <c r="J83" s="5">
        <v>8200</v>
      </c>
      <c r="K83" s="5">
        <v>42280.7</v>
      </c>
      <c r="L83" s="5">
        <v>36950.6</v>
      </c>
      <c r="M83" s="5"/>
      <c r="N83" s="6">
        <f t="shared" si="34"/>
        <v>245536.30000000002</v>
      </c>
      <c r="P83" s="5" t="s">
        <v>33</v>
      </c>
      <c r="Q83" s="5">
        <f t="shared" si="35"/>
        <v>13650</v>
      </c>
      <c r="R83" s="5">
        <f>C83+Q83</f>
        <v>35730.1</v>
      </c>
      <c r="S83" s="5">
        <f>D83+R83</f>
        <v>75730.1</v>
      </c>
      <c r="T83" s="5">
        <f>E83+S83</f>
        <v>89852.1</v>
      </c>
      <c r="U83" s="5">
        <f>F83+T83</f>
        <v>117203</v>
      </c>
      <c r="V83" s="5">
        <f>G83+U83</f>
        <v>127203</v>
      </c>
      <c r="W83" s="5">
        <f>H83+V83</f>
        <v>158105</v>
      </c>
      <c r="X83" s="5">
        <f>I83+W83</f>
        <v>158105</v>
      </c>
      <c r="Y83" s="5">
        <f>J83+X83</f>
        <v>166305</v>
      </c>
      <c r="Z83" s="5">
        <f>K83+Y83</f>
        <v>208585.7</v>
      </c>
      <c r="AA83" s="5">
        <f>L83+Z83</f>
        <v>245536.30000000002</v>
      </c>
      <c r="AB83" s="5">
        <f>M83+AA83</f>
        <v>245536.30000000002</v>
      </c>
    </row>
    <row r="84" spans="1:28" ht="12.75">
      <c r="A84" s="5" t="s">
        <v>42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>
        <f t="shared" si="34"/>
        <v>0</v>
      </c>
      <c r="P84" s="5" t="s">
        <v>42</v>
      </c>
      <c r="Q84" s="5">
        <f t="shared" si="35"/>
        <v>0</v>
      </c>
      <c r="R84" s="5">
        <f>C84+Q84</f>
        <v>0</v>
      </c>
      <c r="S84" s="5">
        <f>D84+R84</f>
        <v>0</v>
      </c>
      <c r="T84" s="5">
        <f>E84+S84</f>
        <v>0</v>
      </c>
      <c r="U84" s="5">
        <f>F84+T84</f>
        <v>0</v>
      </c>
      <c r="V84" s="5">
        <f>G84+U84</f>
        <v>0</v>
      </c>
      <c r="W84" s="5">
        <f>H84+V84</f>
        <v>0</v>
      </c>
      <c r="X84" s="5">
        <f>I84+W84</f>
        <v>0</v>
      </c>
      <c r="Y84" s="5">
        <f>J84+X84</f>
        <v>0</v>
      </c>
      <c r="Z84" s="5">
        <f>K84+Y84</f>
        <v>0</v>
      </c>
      <c r="AA84" s="5">
        <f>L84+Z84</f>
        <v>0</v>
      </c>
      <c r="AB84" s="5">
        <f>M84+AA84</f>
        <v>0</v>
      </c>
    </row>
    <row r="85" spans="1:28" ht="12.75">
      <c r="A85" s="5" t="s">
        <v>35</v>
      </c>
      <c r="B85" s="5"/>
      <c r="C85" s="5"/>
      <c r="D85" s="5"/>
      <c r="E85" s="5"/>
      <c r="F85" s="5">
        <v>0.5</v>
      </c>
      <c r="G85" s="5"/>
      <c r="H85" s="5"/>
      <c r="I85" s="5"/>
      <c r="J85" s="5"/>
      <c r="K85" s="5"/>
      <c r="L85" s="5"/>
      <c r="M85" s="5"/>
      <c r="N85" s="6">
        <f t="shared" si="34"/>
        <v>0.5</v>
      </c>
      <c r="P85" s="5" t="s">
        <v>35</v>
      </c>
      <c r="Q85" s="5">
        <f t="shared" si="35"/>
        <v>0</v>
      </c>
      <c r="R85" s="5">
        <f>C85+Q85</f>
        <v>0</v>
      </c>
      <c r="S85" s="5">
        <f>D85+R85</f>
        <v>0</v>
      </c>
      <c r="T85" s="5">
        <f>E85+S85</f>
        <v>0</v>
      </c>
      <c r="U85" s="5">
        <f>F85+T85</f>
        <v>0.5</v>
      </c>
      <c r="V85" s="5">
        <f>G85+U85</f>
        <v>0.5</v>
      </c>
      <c r="W85" s="5">
        <f>H85+V85</f>
        <v>0.5</v>
      </c>
      <c r="X85" s="5">
        <f>I85+W85</f>
        <v>0.5</v>
      </c>
      <c r="Y85" s="5">
        <f>J85+X85</f>
        <v>0.5</v>
      </c>
      <c r="Z85" s="5">
        <f>K85+Y85</f>
        <v>0.5</v>
      </c>
      <c r="AA85" s="5">
        <f>L85+Z85</f>
        <v>0.5</v>
      </c>
      <c r="AB85" s="5">
        <f>M85+AA85</f>
        <v>0.5</v>
      </c>
    </row>
    <row r="86" spans="1:28" ht="12.75">
      <c r="A86" s="7" t="s">
        <v>37</v>
      </c>
      <c r="B86" s="7">
        <f aca="true" t="shared" si="36" ref="B86:N86">SUM(B78:B85)</f>
        <v>13650</v>
      </c>
      <c r="C86" s="7">
        <f t="shared" si="36"/>
        <v>24080.1</v>
      </c>
      <c r="D86" s="7">
        <f t="shared" si="36"/>
        <v>42014.8</v>
      </c>
      <c r="E86" s="7">
        <f t="shared" si="36"/>
        <v>18925.8</v>
      </c>
      <c r="F86" s="7">
        <f t="shared" si="36"/>
        <v>29202.5</v>
      </c>
      <c r="G86" s="7">
        <f t="shared" si="36"/>
        <v>12027.2</v>
      </c>
      <c r="H86" s="7">
        <f t="shared" si="36"/>
        <v>34902</v>
      </c>
      <c r="I86" s="7">
        <f t="shared" si="36"/>
        <v>2000</v>
      </c>
      <c r="J86" s="7">
        <f t="shared" si="36"/>
        <v>10200</v>
      </c>
      <c r="K86" s="7">
        <f t="shared" si="36"/>
        <v>42280.7</v>
      </c>
      <c r="L86" s="7">
        <f t="shared" si="36"/>
        <v>40898.9</v>
      </c>
      <c r="M86" s="7">
        <f t="shared" si="36"/>
        <v>1960.5</v>
      </c>
      <c r="N86" s="7">
        <f t="shared" si="36"/>
        <v>272142.5</v>
      </c>
      <c r="P86" s="7" t="s">
        <v>37</v>
      </c>
      <c r="Q86" s="7">
        <f aca="true" t="shared" si="37" ref="Q86:AB86">SUM(Q78:Q85)</f>
        <v>13650</v>
      </c>
      <c r="R86" s="7">
        <f t="shared" si="37"/>
        <v>37730.1</v>
      </c>
      <c r="S86" s="7">
        <f t="shared" si="37"/>
        <v>79744.90000000001</v>
      </c>
      <c r="T86" s="7">
        <f t="shared" si="37"/>
        <v>98670.70000000001</v>
      </c>
      <c r="U86" s="7">
        <f t="shared" si="37"/>
        <v>127873.2</v>
      </c>
      <c r="V86" s="7">
        <f t="shared" si="37"/>
        <v>139900.4</v>
      </c>
      <c r="W86" s="7">
        <f t="shared" si="37"/>
        <v>174802.4</v>
      </c>
      <c r="X86" s="7">
        <f t="shared" si="37"/>
        <v>176802.4</v>
      </c>
      <c r="Y86" s="7">
        <f t="shared" si="37"/>
        <v>187002.4</v>
      </c>
      <c r="Z86" s="7">
        <f t="shared" si="37"/>
        <v>229283.1</v>
      </c>
      <c r="AA86" s="7">
        <f t="shared" si="37"/>
        <v>270182</v>
      </c>
      <c r="AB86" s="7">
        <f t="shared" si="37"/>
        <v>272142.5</v>
      </c>
    </row>
    <row r="87" spans="1:28" ht="12.75">
      <c r="A87" s="8" t="s">
        <v>38</v>
      </c>
      <c r="B87" s="8">
        <f aca="true" t="shared" si="38" ref="B87:N87">SUM(B78:B86)/2</f>
        <v>13650</v>
      </c>
      <c r="C87" s="8">
        <f t="shared" si="38"/>
        <v>24080.1</v>
      </c>
      <c r="D87" s="8">
        <f t="shared" si="38"/>
        <v>42014.8</v>
      </c>
      <c r="E87" s="8">
        <f t="shared" si="38"/>
        <v>18925.8</v>
      </c>
      <c r="F87" s="8">
        <f t="shared" si="38"/>
        <v>29202.5</v>
      </c>
      <c r="G87" s="8">
        <f t="shared" si="38"/>
        <v>12027.2</v>
      </c>
      <c r="H87" s="8">
        <f t="shared" si="38"/>
        <v>34902</v>
      </c>
      <c r="I87" s="8">
        <f t="shared" si="38"/>
        <v>2000</v>
      </c>
      <c r="J87" s="8">
        <f t="shared" si="38"/>
        <v>10200</v>
      </c>
      <c r="K87" s="8">
        <f t="shared" si="38"/>
        <v>42280.7</v>
      </c>
      <c r="L87" s="8">
        <f t="shared" si="38"/>
        <v>40898.9</v>
      </c>
      <c r="M87" s="8">
        <f t="shared" si="38"/>
        <v>1960.5</v>
      </c>
      <c r="N87" s="8">
        <f t="shared" si="38"/>
        <v>272142.5</v>
      </c>
      <c r="P87" s="8" t="s">
        <v>38</v>
      </c>
      <c r="Q87" s="8">
        <f aca="true" t="shared" si="39" ref="Q87:AB87">SUM(Q78:Q86)/2</f>
        <v>13650</v>
      </c>
      <c r="R87" s="8">
        <f t="shared" si="39"/>
        <v>37730.1</v>
      </c>
      <c r="S87" s="8">
        <f t="shared" si="39"/>
        <v>79744.90000000001</v>
      </c>
      <c r="T87" s="8">
        <f t="shared" si="39"/>
        <v>98670.70000000001</v>
      </c>
      <c r="U87" s="8">
        <f t="shared" si="39"/>
        <v>127873.2</v>
      </c>
      <c r="V87" s="8">
        <f t="shared" si="39"/>
        <v>139900.4</v>
      </c>
      <c r="W87" s="8">
        <f t="shared" si="39"/>
        <v>174802.4</v>
      </c>
      <c r="X87" s="8">
        <f t="shared" si="39"/>
        <v>176802.4</v>
      </c>
      <c r="Y87" s="8">
        <f t="shared" si="39"/>
        <v>187002.4</v>
      </c>
      <c r="Z87" s="8">
        <f t="shared" si="39"/>
        <v>229283.1</v>
      </c>
      <c r="AA87" s="8">
        <f t="shared" si="39"/>
        <v>270182</v>
      </c>
      <c r="AB87" s="8">
        <f t="shared" si="39"/>
        <v>272142.5</v>
      </c>
    </row>
    <row r="88" spans="1:28" ht="12.75">
      <c r="A88" s="9" t="s">
        <v>39</v>
      </c>
      <c r="B88" s="9">
        <f aca="true" t="shared" si="40" ref="B88:N88">SUM(B63:B87)/3</f>
        <v>16976.100000000002</v>
      </c>
      <c r="C88" s="9">
        <f t="shared" si="40"/>
        <v>26461</v>
      </c>
      <c r="D88" s="9">
        <f t="shared" si="40"/>
        <v>46069.30000000001</v>
      </c>
      <c r="E88" s="9">
        <f t="shared" si="40"/>
        <v>21005.100000000002</v>
      </c>
      <c r="F88" s="9">
        <f t="shared" si="40"/>
        <v>31415.3</v>
      </c>
      <c r="G88" s="9">
        <f t="shared" si="40"/>
        <v>20442.800000000003</v>
      </c>
      <c r="H88" s="9">
        <f t="shared" si="40"/>
        <v>36663.4</v>
      </c>
      <c r="I88" s="9">
        <f t="shared" si="40"/>
        <v>4525.099999999999</v>
      </c>
      <c r="J88" s="9">
        <f t="shared" si="40"/>
        <v>13973.300000000001</v>
      </c>
      <c r="K88" s="9">
        <f t="shared" si="40"/>
        <v>43736</v>
      </c>
      <c r="L88" s="9">
        <f t="shared" si="40"/>
        <v>42316</v>
      </c>
      <c r="M88" s="9">
        <f t="shared" si="40"/>
        <v>2992.2999999999997</v>
      </c>
      <c r="N88" s="9">
        <f t="shared" si="40"/>
        <v>306575.7</v>
      </c>
      <c r="P88" s="9" t="s">
        <v>39</v>
      </c>
      <c r="Q88" s="9">
        <f aca="true" t="shared" si="41" ref="Q88:AB88">SUM(Q63:Q87)/3</f>
        <v>16976.100000000002</v>
      </c>
      <c r="R88" s="9">
        <f t="shared" si="41"/>
        <v>43437.1</v>
      </c>
      <c r="S88" s="9">
        <f t="shared" si="41"/>
        <v>89506.40000000001</v>
      </c>
      <c r="T88" s="9">
        <f t="shared" si="41"/>
        <v>110511.5</v>
      </c>
      <c r="U88" s="9">
        <f t="shared" si="41"/>
        <v>141926.80000000002</v>
      </c>
      <c r="V88" s="9">
        <f t="shared" si="41"/>
        <v>162369.6</v>
      </c>
      <c r="W88" s="9">
        <f t="shared" si="41"/>
        <v>199033</v>
      </c>
      <c r="X88" s="9">
        <f t="shared" si="41"/>
        <v>203558.1</v>
      </c>
      <c r="Y88" s="9">
        <f t="shared" si="41"/>
        <v>217531.40000000002</v>
      </c>
      <c r="Z88" s="9">
        <f t="shared" si="41"/>
        <v>261267.4</v>
      </c>
      <c r="AA88" s="9">
        <f t="shared" si="41"/>
        <v>303583.39999999997</v>
      </c>
      <c r="AB88" s="9">
        <f t="shared" si="41"/>
        <v>306575.7</v>
      </c>
    </row>
    <row r="90" spans="1:29" ht="12.75">
      <c r="A90" s="2" t="s">
        <v>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 t="s">
        <v>40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3"/>
      <c r="B92" s="4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4" t="s">
        <v>10</v>
      </c>
      <c r="K92" s="4" t="s">
        <v>11</v>
      </c>
      <c r="L92" s="4" t="s">
        <v>12</v>
      </c>
      <c r="M92" s="4" t="s">
        <v>13</v>
      </c>
      <c r="N92" s="4" t="s">
        <v>14</v>
      </c>
      <c r="O92" s="3"/>
      <c r="P92" s="3"/>
      <c r="Q92" s="4" t="s">
        <v>2</v>
      </c>
      <c r="R92" s="4" t="s">
        <v>3</v>
      </c>
      <c r="S92" s="4" t="s">
        <v>4</v>
      </c>
      <c r="T92" s="4" t="s">
        <v>5</v>
      </c>
      <c r="U92" s="4" t="s">
        <v>6</v>
      </c>
      <c r="V92" s="4" t="s">
        <v>7</v>
      </c>
      <c r="W92" s="4" t="s">
        <v>8</v>
      </c>
      <c r="X92" s="4" t="s">
        <v>9</v>
      </c>
      <c r="Y92" s="4" t="s">
        <v>10</v>
      </c>
      <c r="Z92" s="4" t="s">
        <v>11</v>
      </c>
      <c r="AA92" s="4" t="s">
        <v>12</v>
      </c>
      <c r="AB92" s="4" t="s">
        <v>13</v>
      </c>
      <c r="AC92" s="3"/>
    </row>
    <row r="93" spans="1:28" ht="12.75">
      <c r="A93" s="5" t="s">
        <v>41</v>
      </c>
      <c r="B93" s="5">
        <v>1</v>
      </c>
      <c r="C93" s="5">
        <v>4.6</v>
      </c>
      <c r="D93" s="5">
        <v>0.9</v>
      </c>
      <c r="E93" s="5">
        <v>1.2</v>
      </c>
      <c r="F93" s="5">
        <v>1.5</v>
      </c>
      <c r="G93" s="5">
        <v>0.4</v>
      </c>
      <c r="H93" s="5">
        <v>1.8</v>
      </c>
      <c r="I93" s="5">
        <v>1.1</v>
      </c>
      <c r="J93" s="5">
        <v>0.8</v>
      </c>
      <c r="K93" s="5">
        <v>0.9</v>
      </c>
      <c r="L93" s="5">
        <v>0.4</v>
      </c>
      <c r="M93" s="5">
        <v>1.8</v>
      </c>
      <c r="N93" s="6">
        <f aca="true" t="shared" si="42" ref="N93:N102">SUM(B93:M93)</f>
        <v>16.400000000000002</v>
      </c>
      <c r="P93" s="5" t="s">
        <v>41</v>
      </c>
      <c r="Q93" s="5">
        <f aca="true" t="shared" si="43" ref="Q93:Q102">B93</f>
        <v>1</v>
      </c>
      <c r="R93" s="5">
        <f>C93+Q93</f>
        <v>5.6</v>
      </c>
      <c r="S93" s="5">
        <f>D93+R93</f>
        <v>6.5</v>
      </c>
      <c r="T93" s="5">
        <f>E93+S93</f>
        <v>7.7</v>
      </c>
      <c r="U93" s="5">
        <f>F93+T93</f>
        <v>9.2</v>
      </c>
      <c r="V93" s="5">
        <f>G93+U93</f>
        <v>9.6</v>
      </c>
      <c r="W93" s="5">
        <f>H93+V93</f>
        <v>11.4</v>
      </c>
      <c r="X93" s="5">
        <f>I93+W93</f>
        <v>12.5</v>
      </c>
      <c r="Y93" s="5">
        <f>J93+X93</f>
        <v>13.3</v>
      </c>
      <c r="Z93" s="5">
        <f>K93+Y93</f>
        <v>14.200000000000001</v>
      </c>
      <c r="AA93" s="5">
        <f>L93+Z93</f>
        <v>14.600000000000001</v>
      </c>
      <c r="AB93" s="5">
        <f>M93+AA93</f>
        <v>16.400000000000002</v>
      </c>
    </row>
    <row r="94" spans="1:28" ht="12.75">
      <c r="A94" s="5" t="s">
        <v>15</v>
      </c>
      <c r="B94" s="5">
        <v>3.1</v>
      </c>
      <c r="C94" s="5">
        <v>2.3</v>
      </c>
      <c r="D94" s="5"/>
      <c r="E94" s="5">
        <v>1.4</v>
      </c>
      <c r="F94" s="5"/>
      <c r="G94" s="5">
        <v>0.5</v>
      </c>
      <c r="H94" s="5"/>
      <c r="I94" s="5">
        <v>29.6</v>
      </c>
      <c r="J94" s="5">
        <v>0.1</v>
      </c>
      <c r="K94" s="5">
        <v>0.5</v>
      </c>
      <c r="L94" s="5"/>
      <c r="M94" s="5">
        <v>4.9</v>
      </c>
      <c r="N94" s="6">
        <f t="shared" si="42"/>
        <v>42.400000000000006</v>
      </c>
      <c r="P94" s="5" t="s">
        <v>15</v>
      </c>
      <c r="Q94" s="5">
        <f t="shared" si="43"/>
        <v>3.1</v>
      </c>
      <c r="R94" s="5">
        <f>C94+Q94</f>
        <v>5.4</v>
      </c>
      <c r="S94" s="5">
        <f>D94+R94</f>
        <v>5.4</v>
      </c>
      <c r="T94" s="5">
        <f>E94+S94</f>
        <v>6.800000000000001</v>
      </c>
      <c r="U94" s="5">
        <f>F94+T94</f>
        <v>6.800000000000001</v>
      </c>
      <c r="V94" s="5">
        <f>G94+U94</f>
        <v>7.300000000000001</v>
      </c>
      <c r="W94" s="5">
        <f>H94+V94</f>
        <v>7.300000000000001</v>
      </c>
      <c r="X94" s="5">
        <f>I94+W94</f>
        <v>36.900000000000006</v>
      </c>
      <c r="Y94" s="5">
        <f>J94+X94</f>
        <v>37.00000000000001</v>
      </c>
      <c r="Z94" s="5">
        <f>K94+Y94</f>
        <v>37.50000000000001</v>
      </c>
      <c r="AA94" s="5">
        <f>L94+Z94</f>
        <v>37.50000000000001</v>
      </c>
      <c r="AB94" s="5">
        <f>M94+AA94</f>
        <v>42.400000000000006</v>
      </c>
    </row>
    <row r="95" spans="1:28" ht="12.75">
      <c r="A95" s="5" t="s">
        <v>16</v>
      </c>
      <c r="B95" s="5">
        <v>19.8</v>
      </c>
      <c r="C95" s="5">
        <v>28</v>
      </c>
      <c r="D95" s="5"/>
      <c r="E95" s="5">
        <v>0.1</v>
      </c>
      <c r="F95" s="5">
        <v>1.1</v>
      </c>
      <c r="G95" s="5"/>
      <c r="H95" s="5"/>
      <c r="I95" s="5">
        <v>39</v>
      </c>
      <c r="J95" s="5">
        <v>1</v>
      </c>
      <c r="K95" s="5"/>
      <c r="L95" s="5">
        <v>0.3</v>
      </c>
      <c r="M95" s="5">
        <v>13.4</v>
      </c>
      <c r="N95" s="6">
        <f t="shared" si="42"/>
        <v>102.7</v>
      </c>
      <c r="P95" s="5" t="s">
        <v>16</v>
      </c>
      <c r="Q95" s="5">
        <f t="shared" si="43"/>
        <v>19.8</v>
      </c>
      <c r="R95" s="5">
        <f>C95+Q95</f>
        <v>47.8</v>
      </c>
      <c r="S95" s="5">
        <f>D95+R95</f>
        <v>47.8</v>
      </c>
      <c r="T95" s="5">
        <f>E95+S95</f>
        <v>47.9</v>
      </c>
      <c r="U95" s="5">
        <f>F95+T95</f>
        <v>49</v>
      </c>
      <c r="V95" s="5">
        <f>G95+U95</f>
        <v>49</v>
      </c>
      <c r="W95" s="5">
        <f>H95+V95</f>
        <v>49</v>
      </c>
      <c r="X95" s="5">
        <f>I95+W95</f>
        <v>88</v>
      </c>
      <c r="Y95" s="5">
        <f>J95+X95</f>
        <v>89</v>
      </c>
      <c r="Z95" s="5">
        <f>K95+Y95</f>
        <v>89</v>
      </c>
      <c r="AA95" s="5">
        <f>L95+Z95</f>
        <v>89.3</v>
      </c>
      <c r="AB95" s="5">
        <f>M95+AA95</f>
        <v>102.7</v>
      </c>
    </row>
    <row r="96" spans="1:28" ht="12.75">
      <c r="A96" s="5" t="s">
        <v>17</v>
      </c>
      <c r="B96" s="5">
        <v>6.6</v>
      </c>
      <c r="C96" s="5"/>
      <c r="D96" s="5">
        <v>25.9</v>
      </c>
      <c r="E96" s="5">
        <v>202.9</v>
      </c>
      <c r="F96" s="5">
        <v>52.5</v>
      </c>
      <c r="G96" s="5">
        <v>29.3</v>
      </c>
      <c r="H96" s="5">
        <v>57.8</v>
      </c>
      <c r="I96" s="5">
        <v>59.4</v>
      </c>
      <c r="J96" s="5">
        <v>63.5</v>
      </c>
      <c r="K96" s="5">
        <v>44.7</v>
      </c>
      <c r="L96" s="5">
        <v>30.5</v>
      </c>
      <c r="M96" s="5">
        <v>138.7</v>
      </c>
      <c r="N96" s="6">
        <f t="shared" si="42"/>
        <v>711.8</v>
      </c>
      <c r="P96" s="5" t="s">
        <v>17</v>
      </c>
      <c r="Q96" s="5">
        <f t="shared" si="43"/>
        <v>6.6</v>
      </c>
      <c r="R96" s="5">
        <f>C96+Q96</f>
        <v>6.6</v>
      </c>
      <c r="S96" s="5">
        <f>D96+R96</f>
        <v>32.5</v>
      </c>
      <c r="T96" s="5">
        <f>E96+S96</f>
        <v>235.4</v>
      </c>
      <c r="U96" s="5">
        <f>F96+T96</f>
        <v>287.9</v>
      </c>
      <c r="V96" s="5">
        <f>G96+U96</f>
        <v>317.2</v>
      </c>
      <c r="W96" s="5">
        <f>H96+V96</f>
        <v>375</v>
      </c>
      <c r="X96" s="5">
        <f>I96+W96</f>
        <v>434.4</v>
      </c>
      <c r="Y96" s="5">
        <f>J96+X96</f>
        <v>497.9</v>
      </c>
      <c r="Z96" s="5">
        <f>K96+Y96</f>
        <v>542.6</v>
      </c>
      <c r="AA96" s="5">
        <f>L96+Z96</f>
        <v>573.1</v>
      </c>
      <c r="AB96" s="5">
        <f>M96+AA96</f>
        <v>711.8</v>
      </c>
    </row>
    <row r="97" spans="1:28" ht="12.75">
      <c r="A97" s="5" t="s">
        <v>18</v>
      </c>
      <c r="B97" s="5"/>
      <c r="C97" s="5">
        <v>23.5</v>
      </c>
      <c r="D97" s="5"/>
      <c r="E97" s="5">
        <v>24.3</v>
      </c>
      <c r="F97" s="5"/>
      <c r="G97" s="5">
        <v>24.6</v>
      </c>
      <c r="H97" s="5"/>
      <c r="I97" s="5">
        <v>24.8</v>
      </c>
      <c r="J97" s="5">
        <v>24</v>
      </c>
      <c r="K97" s="5"/>
      <c r="L97" s="5">
        <v>2094.9</v>
      </c>
      <c r="M97" s="5"/>
      <c r="N97" s="6">
        <f t="shared" si="42"/>
        <v>2216.1</v>
      </c>
      <c r="P97" s="5" t="s">
        <v>18</v>
      </c>
      <c r="Q97" s="5">
        <f t="shared" si="43"/>
        <v>0</v>
      </c>
      <c r="R97" s="5">
        <f>C97+Q97</f>
        <v>23.5</v>
      </c>
      <c r="S97" s="5">
        <f>D97+R97</f>
        <v>23.5</v>
      </c>
      <c r="T97" s="5">
        <f>E97+S97</f>
        <v>47.8</v>
      </c>
      <c r="U97" s="5">
        <f>F97+T97</f>
        <v>47.8</v>
      </c>
      <c r="V97" s="5">
        <f>G97+U97</f>
        <v>72.4</v>
      </c>
      <c r="W97" s="5">
        <f>H97+V97</f>
        <v>72.4</v>
      </c>
      <c r="X97" s="5">
        <f>I97+W97</f>
        <v>97.2</v>
      </c>
      <c r="Y97" s="5">
        <f>J97+X97</f>
        <v>121.2</v>
      </c>
      <c r="Z97" s="5">
        <f>K97+Y97</f>
        <v>121.2</v>
      </c>
      <c r="AA97" s="5">
        <f>L97+Z97</f>
        <v>2216.1</v>
      </c>
      <c r="AB97" s="5">
        <f>M97+AA97</f>
        <v>2216.1</v>
      </c>
    </row>
    <row r="98" spans="1:28" ht="12.75">
      <c r="A98" s="5" t="s">
        <v>21</v>
      </c>
      <c r="B98" s="5"/>
      <c r="C98" s="5"/>
      <c r="D98" s="5">
        <v>0.1</v>
      </c>
      <c r="E98" s="5">
        <v>0.7</v>
      </c>
      <c r="F98" s="5">
        <v>0.1</v>
      </c>
      <c r="G98" s="5">
        <v>0.1</v>
      </c>
      <c r="H98" s="5">
        <v>0.1</v>
      </c>
      <c r="I98" s="5">
        <v>1.2</v>
      </c>
      <c r="J98" s="5">
        <v>0.1</v>
      </c>
      <c r="K98" s="5">
        <v>0.7</v>
      </c>
      <c r="L98" s="5">
        <v>0.1</v>
      </c>
      <c r="M98" s="5">
        <v>0.6</v>
      </c>
      <c r="N98" s="6">
        <f t="shared" si="42"/>
        <v>3.8</v>
      </c>
      <c r="P98" s="5" t="s">
        <v>21</v>
      </c>
      <c r="Q98" s="5">
        <f t="shared" si="43"/>
        <v>0</v>
      </c>
      <c r="R98" s="5">
        <f>C98+Q98</f>
        <v>0</v>
      </c>
      <c r="S98" s="5">
        <f>D98+R98</f>
        <v>0.1</v>
      </c>
      <c r="T98" s="5">
        <f>E98+S98</f>
        <v>0.7999999999999999</v>
      </c>
      <c r="U98" s="5">
        <f>F98+T98</f>
        <v>0.8999999999999999</v>
      </c>
      <c r="V98" s="5">
        <f>G98+U98</f>
        <v>0.9999999999999999</v>
      </c>
      <c r="W98" s="5">
        <f>H98+V98</f>
        <v>1.0999999999999999</v>
      </c>
      <c r="X98" s="5">
        <f>I98+W98</f>
        <v>2.3</v>
      </c>
      <c r="Y98" s="5">
        <f>J98+X98</f>
        <v>2.4</v>
      </c>
      <c r="Z98" s="5">
        <f>K98+Y98</f>
        <v>3.0999999999999996</v>
      </c>
      <c r="AA98" s="5">
        <f>L98+Z98</f>
        <v>3.1999999999999997</v>
      </c>
      <c r="AB98" s="5">
        <f>M98+AA98</f>
        <v>3.8</v>
      </c>
    </row>
    <row r="99" spans="1:28" ht="12.75">
      <c r="A99" s="5" t="s">
        <v>22</v>
      </c>
      <c r="B99" s="5">
        <v>8.8</v>
      </c>
      <c r="C99" s="5"/>
      <c r="D99" s="5">
        <v>4.8</v>
      </c>
      <c r="E99" s="5">
        <v>27.8</v>
      </c>
      <c r="F99" s="5">
        <v>7.9</v>
      </c>
      <c r="G99" s="5">
        <v>24.6</v>
      </c>
      <c r="H99" s="5">
        <v>19.5</v>
      </c>
      <c r="I99" s="5">
        <v>39.6</v>
      </c>
      <c r="J99" s="5">
        <v>140.5</v>
      </c>
      <c r="K99" s="5">
        <v>212</v>
      </c>
      <c r="L99" s="5">
        <v>52</v>
      </c>
      <c r="M99" s="5">
        <v>12.3</v>
      </c>
      <c r="N99" s="6">
        <f t="shared" si="42"/>
        <v>549.8</v>
      </c>
      <c r="P99" s="5" t="s">
        <v>22</v>
      </c>
      <c r="Q99" s="5">
        <f t="shared" si="43"/>
        <v>8.8</v>
      </c>
      <c r="R99" s="5">
        <f>C99+Q99</f>
        <v>8.8</v>
      </c>
      <c r="S99" s="5">
        <f>D99+R99</f>
        <v>13.600000000000001</v>
      </c>
      <c r="T99" s="5">
        <f>E99+S99</f>
        <v>41.400000000000006</v>
      </c>
      <c r="U99" s="5">
        <f>F99+T99</f>
        <v>49.300000000000004</v>
      </c>
      <c r="V99" s="5">
        <f>G99+U99</f>
        <v>73.9</v>
      </c>
      <c r="W99" s="5">
        <f>H99+V99</f>
        <v>93.4</v>
      </c>
      <c r="X99" s="5">
        <f>I99+W99</f>
        <v>133</v>
      </c>
      <c r="Y99" s="5">
        <f>J99+X99</f>
        <v>273.5</v>
      </c>
      <c r="Z99" s="5">
        <f>K99+Y99</f>
        <v>485.5</v>
      </c>
      <c r="AA99" s="5">
        <f>L99+Z99</f>
        <v>537.5</v>
      </c>
      <c r="AB99" s="5">
        <f>M99+AA99</f>
        <v>549.8</v>
      </c>
    </row>
    <row r="100" spans="1:28" ht="12.75">
      <c r="A100" s="5" t="s">
        <v>23</v>
      </c>
      <c r="B100" s="5">
        <v>0.3</v>
      </c>
      <c r="C100" s="5"/>
      <c r="D100" s="5">
        <v>33.8</v>
      </c>
      <c r="E100" s="5"/>
      <c r="F100" s="5"/>
      <c r="G100" s="5"/>
      <c r="H100" s="5">
        <v>8.1</v>
      </c>
      <c r="I100" s="5">
        <v>121.5</v>
      </c>
      <c r="J100" s="5"/>
      <c r="K100" s="5"/>
      <c r="L100" s="5"/>
      <c r="M100" s="5"/>
      <c r="N100" s="6">
        <f t="shared" si="42"/>
        <v>163.7</v>
      </c>
      <c r="P100" s="5" t="s">
        <v>23</v>
      </c>
      <c r="Q100" s="5">
        <f t="shared" si="43"/>
        <v>0.3</v>
      </c>
      <c r="R100" s="5">
        <f>C100+Q100</f>
        <v>0.3</v>
      </c>
      <c r="S100" s="5">
        <f>D100+R100</f>
        <v>34.099999999999994</v>
      </c>
      <c r="T100" s="5">
        <f>E100+S100</f>
        <v>34.099999999999994</v>
      </c>
      <c r="U100" s="5">
        <f>F100+T100</f>
        <v>34.099999999999994</v>
      </c>
      <c r="V100" s="5">
        <f>G100+U100</f>
        <v>34.099999999999994</v>
      </c>
      <c r="W100" s="5">
        <f>H100+V100</f>
        <v>42.199999999999996</v>
      </c>
      <c r="X100" s="5">
        <f>I100+W100</f>
        <v>163.7</v>
      </c>
      <c r="Y100" s="5">
        <f>J100+X100</f>
        <v>163.7</v>
      </c>
      <c r="Z100" s="5">
        <f>K100+Y100</f>
        <v>163.7</v>
      </c>
      <c r="AA100" s="5">
        <f>L100+Z100</f>
        <v>163.7</v>
      </c>
      <c r="AB100" s="5">
        <f>M100+AA100</f>
        <v>163.7</v>
      </c>
    </row>
    <row r="101" spans="1:28" ht="12.75">
      <c r="A101" s="5" t="s">
        <v>24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>
        <f t="shared" si="42"/>
        <v>0</v>
      </c>
      <c r="P101" s="5" t="s">
        <v>24</v>
      </c>
      <c r="Q101" s="5">
        <f t="shared" si="43"/>
        <v>0</v>
      </c>
      <c r="R101" s="5">
        <f>C101+Q101</f>
        <v>0</v>
      </c>
      <c r="S101" s="5">
        <f>D101+R101</f>
        <v>0</v>
      </c>
      <c r="T101" s="5">
        <f>E101+S101</f>
        <v>0</v>
      </c>
      <c r="U101" s="5">
        <f>F101+T101</f>
        <v>0</v>
      </c>
      <c r="V101" s="5">
        <f>G101+U101</f>
        <v>0</v>
      </c>
      <c r="W101" s="5">
        <f>H101+V101</f>
        <v>0</v>
      </c>
      <c r="X101" s="5">
        <f>I101+W101</f>
        <v>0</v>
      </c>
      <c r="Y101" s="5">
        <f>J101+X101</f>
        <v>0</v>
      </c>
      <c r="Z101" s="5">
        <f>K101+Y101</f>
        <v>0</v>
      </c>
      <c r="AA101" s="5">
        <f>L101+Z101</f>
        <v>0</v>
      </c>
      <c r="AB101" s="5">
        <f>M101+AA101</f>
        <v>0</v>
      </c>
    </row>
    <row r="102" spans="1:28" ht="12.75">
      <c r="A102" s="5" t="s">
        <v>55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>
        <f t="shared" si="42"/>
        <v>0</v>
      </c>
      <c r="P102" s="5" t="s">
        <v>55</v>
      </c>
      <c r="Q102" s="5">
        <f t="shared" si="43"/>
        <v>0</v>
      </c>
      <c r="R102" s="5">
        <f>C102+Q102</f>
        <v>0</v>
      </c>
      <c r="S102" s="5">
        <f>D102+R102</f>
        <v>0</v>
      </c>
      <c r="T102" s="5">
        <f>E102+S102</f>
        <v>0</v>
      </c>
      <c r="U102" s="5">
        <f>F102+T102</f>
        <v>0</v>
      </c>
      <c r="V102" s="5">
        <f>G102+U102</f>
        <v>0</v>
      </c>
      <c r="W102" s="5">
        <f>H102+V102</f>
        <v>0</v>
      </c>
      <c r="X102" s="5">
        <f>I102+W102</f>
        <v>0</v>
      </c>
      <c r="Y102" s="5">
        <f>J102+X102</f>
        <v>0</v>
      </c>
      <c r="Z102" s="5">
        <f>K102+Y102</f>
        <v>0</v>
      </c>
      <c r="AA102" s="5">
        <f>L102+Z102</f>
        <v>0</v>
      </c>
      <c r="AB102" s="5">
        <f>M102+AA102</f>
        <v>0</v>
      </c>
    </row>
    <row r="103" spans="1:28" ht="12.75">
      <c r="A103" s="7" t="s">
        <v>28</v>
      </c>
      <c r="B103" s="7">
        <f aca="true" t="shared" si="44" ref="B103:N103">SUM(B93:B102)</f>
        <v>39.599999999999994</v>
      </c>
      <c r="C103" s="7">
        <f t="shared" si="44"/>
        <v>58.4</v>
      </c>
      <c r="D103" s="7">
        <f t="shared" si="44"/>
        <v>65.5</v>
      </c>
      <c r="E103" s="7">
        <f t="shared" si="44"/>
        <v>258.4</v>
      </c>
      <c r="F103" s="7">
        <f t="shared" si="44"/>
        <v>63.1</v>
      </c>
      <c r="G103" s="7">
        <f t="shared" si="44"/>
        <v>79.5</v>
      </c>
      <c r="H103" s="7">
        <f t="shared" si="44"/>
        <v>87.29999999999998</v>
      </c>
      <c r="I103" s="7">
        <f t="shared" si="44"/>
        <v>316.2</v>
      </c>
      <c r="J103" s="7">
        <f t="shared" si="44"/>
        <v>230</v>
      </c>
      <c r="K103" s="7">
        <f t="shared" si="44"/>
        <v>258.8</v>
      </c>
      <c r="L103" s="7">
        <f t="shared" si="44"/>
        <v>2178.2</v>
      </c>
      <c r="M103" s="7">
        <f t="shared" si="44"/>
        <v>171.7</v>
      </c>
      <c r="N103" s="7">
        <f t="shared" si="44"/>
        <v>3806.7</v>
      </c>
      <c r="P103" s="7" t="s">
        <v>28</v>
      </c>
      <c r="Q103" s="7">
        <f aca="true" t="shared" si="45" ref="Q103:AB103">SUM(Q93:Q102)</f>
        <v>39.599999999999994</v>
      </c>
      <c r="R103" s="7">
        <f t="shared" si="45"/>
        <v>97.99999999999999</v>
      </c>
      <c r="S103" s="7">
        <f t="shared" si="45"/>
        <v>163.49999999999997</v>
      </c>
      <c r="T103" s="7">
        <f t="shared" si="45"/>
        <v>421.9000000000001</v>
      </c>
      <c r="U103" s="7">
        <f t="shared" si="45"/>
        <v>485</v>
      </c>
      <c r="V103" s="7">
        <f t="shared" si="45"/>
        <v>564.5</v>
      </c>
      <c r="W103" s="7">
        <f t="shared" si="45"/>
        <v>651.8000000000001</v>
      </c>
      <c r="X103" s="7">
        <f t="shared" si="45"/>
        <v>968</v>
      </c>
      <c r="Y103" s="7">
        <f t="shared" si="45"/>
        <v>1198.0000000000002</v>
      </c>
      <c r="Z103" s="7">
        <f t="shared" si="45"/>
        <v>1456.8000000000002</v>
      </c>
      <c r="AA103" s="7">
        <f t="shared" si="45"/>
        <v>3634.9999999999995</v>
      </c>
      <c r="AB103" s="7">
        <f t="shared" si="45"/>
        <v>3806.7</v>
      </c>
    </row>
    <row r="104" spans="1:28" ht="12.75">
      <c r="A104" s="8" t="s">
        <v>29</v>
      </c>
      <c r="B104" s="8">
        <f aca="true" t="shared" si="46" ref="B104:N104">SUM(B93:B103)/2</f>
        <v>39.599999999999994</v>
      </c>
      <c r="C104" s="8">
        <f t="shared" si="46"/>
        <v>58.4</v>
      </c>
      <c r="D104" s="8">
        <f t="shared" si="46"/>
        <v>65.5</v>
      </c>
      <c r="E104" s="8">
        <f t="shared" si="46"/>
        <v>258.4</v>
      </c>
      <c r="F104" s="8">
        <f t="shared" si="46"/>
        <v>63.1</v>
      </c>
      <c r="G104" s="8">
        <f t="shared" si="46"/>
        <v>79.5</v>
      </c>
      <c r="H104" s="8">
        <f t="shared" si="46"/>
        <v>87.29999999999998</v>
      </c>
      <c r="I104" s="8">
        <f t="shared" si="46"/>
        <v>316.2</v>
      </c>
      <c r="J104" s="8">
        <f t="shared" si="46"/>
        <v>230</v>
      </c>
      <c r="K104" s="8">
        <f t="shared" si="46"/>
        <v>258.8</v>
      </c>
      <c r="L104" s="8">
        <f t="shared" si="46"/>
        <v>2178.2</v>
      </c>
      <c r="M104" s="8">
        <f t="shared" si="46"/>
        <v>171.7</v>
      </c>
      <c r="N104" s="8">
        <f t="shared" si="46"/>
        <v>3806.7</v>
      </c>
      <c r="P104" s="8" t="s">
        <v>29</v>
      </c>
      <c r="Q104" s="8">
        <f aca="true" t="shared" si="47" ref="Q104:AB104">SUM(Q93:Q103)/2</f>
        <v>39.599999999999994</v>
      </c>
      <c r="R104" s="8">
        <f t="shared" si="47"/>
        <v>97.99999999999999</v>
      </c>
      <c r="S104" s="8">
        <f t="shared" si="47"/>
        <v>163.49999999999997</v>
      </c>
      <c r="T104" s="8">
        <f t="shared" si="47"/>
        <v>421.9000000000001</v>
      </c>
      <c r="U104" s="8">
        <f t="shared" si="47"/>
        <v>485</v>
      </c>
      <c r="V104" s="8">
        <f t="shared" si="47"/>
        <v>564.5</v>
      </c>
      <c r="W104" s="8">
        <f t="shared" si="47"/>
        <v>651.8000000000001</v>
      </c>
      <c r="X104" s="8">
        <f t="shared" si="47"/>
        <v>968</v>
      </c>
      <c r="Y104" s="8">
        <f t="shared" si="47"/>
        <v>1198.0000000000002</v>
      </c>
      <c r="Z104" s="8">
        <f t="shared" si="47"/>
        <v>1456.8000000000002</v>
      </c>
      <c r="AA104" s="8">
        <f t="shared" si="47"/>
        <v>3634.9999999999995</v>
      </c>
      <c r="AB104" s="8">
        <f t="shared" si="47"/>
        <v>3806.7</v>
      </c>
    </row>
    <row r="105" spans="1:28" ht="12.75">
      <c r="A105" s="5" t="s">
        <v>32</v>
      </c>
      <c r="B105" s="5"/>
      <c r="C105" s="5">
        <v>95</v>
      </c>
      <c r="D105" s="5">
        <v>20</v>
      </c>
      <c r="E105" s="5"/>
      <c r="F105" s="5">
        <v>2.7</v>
      </c>
      <c r="G105" s="5">
        <v>3.4</v>
      </c>
      <c r="H105" s="5">
        <v>6.3</v>
      </c>
      <c r="I105" s="5">
        <v>6.6</v>
      </c>
      <c r="J105" s="5">
        <v>5.7</v>
      </c>
      <c r="K105" s="5">
        <v>2.7</v>
      </c>
      <c r="L105" s="5">
        <v>0.5</v>
      </c>
      <c r="M105" s="5"/>
      <c r="N105" s="6">
        <f aca="true" t="shared" si="48" ref="N105:N115">SUM(B105:M105)</f>
        <v>142.89999999999998</v>
      </c>
      <c r="P105" s="5" t="s">
        <v>32</v>
      </c>
      <c r="Q105" s="5">
        <f aca="true" t="shared" si="49" ref="Q105:Q115">B105</f>
        <v>0</v>
      </c>
      <c r="R105" s="5">
        <f>C105+Q105</f>
        <v>95</v>
      </c>
      <c r="S105" s="5">
        <f>D105+R105</f>
        <v>115</v>
      </c>
      <c r="T105" s="5">
        <f>E105+S105</f>
        <v>115</v>
      </c>
      <c r="U105" s="5">
        <f>F105+T105</f>
        <v>117.7</v>
      </c>
      <c r="V105" s="5">
        <f>G105+U105</f>
        <v>121.10000000000001</v>
      </c>
      <c r="W105" s="5">
        <f>H105+V105</f>
        <v>127.4</v>
      </c>
      <c r="X105" s="5">
        <f>I105+W105</f>
        <v>134</v>
      </c>
      <c r="Y105" s="5">
        <f>J105+X105</f>
        <v>139.7</v>
      </c>
      <c r="Z105" s="5">
        <f>K105+Y105</f>
        <v>142.39999999999998</v>
      </c>
      <c r="AA105" s="5">
        <f>L105+Z105</f>
        <v>142.89999999999998</v>
      </c>
      <c r="AB105" s="5">
        <f>M105+AA105</f>
        <v>142.89999999999998</v>
      </c>
    </row>
    <row r="106" spans="1:28" ht="12.75">
      <c r="A106" s="5" t="s">
        <v>33</v>
      </c>
      <c r="B106" s="5">
        <v>0.7</v>
      </c>
      <c r="C106" s="5"/>
      <c r="D106" s="5"/>
      <c r="E106" s="5"/>
      <c r="F106" s="5"/>
      <c r="G106" s="5"/>
      <c r="H106" s="5">
        <v>20</v>
      </c>
      <c r="I106" s="5"/>
      <c r="J106" s="5"/>
      <c r="K106" s="5"/>
      <c r="L106" s="5"/>
      <c r="M106" s="5"/>
      <c r="N106" s="6">
        <f t="shared" si="48"/>
        <v>20.7</v>
      </c>
      <c r="P106" s="5" t="s">
        <v>33</v>
      </c>
      <c r="Q106" s="5">
        <f t="shared" si="49"/>
        <v>0.7</v>
      </c>
      <c r="R106" s="5">
        <f>C106+Q106</f>
        <v>0.7</v>
      </c>
      <c r="S106" s="5">
        <f>D106+R106</f>
        <v>0.7</v>
      </c>
      <c r="T106" s="5">
        <f>E106+S106</f>
        <v>0.7</v>
      </c>
      <c r="U106" s="5">
        <f>F106+T106</f>
        <v>0.7</v>
      </c>
      <c r="V106" s="5">
        <f>G106+U106</f>
        <v>0.7</v>
      </c>
      <c r="W106" s="5">
        <f>H106+V106</f>
        <v>20.7</v>
      </c>
      <c r="X106" s="5">
        <f>I106+W106</f>
        <v>20.7</v>
      </c>
      <c r="Y106" s="5">
        <f>J106+X106</f>
        <v>20.7</v>
      </c>
      <c r="Z106" s="5">
        <f>K106+Y106</f>
        <v>20.7</v>
      </c>
      <c r="AA106" s="5">
        <f>L106+Z106</f>
        <v>20.7</v>
      </c>
      <c r="AB106" s="5">
        <f>M106+AA106</f>
        <v>20.7</v>
      </c>
    </row>
    <row r="107" spans="1:28" ht="12.75">
      <c r="A107" s="5" t="s">
        <v>42</v>
      </c>
      <c r="B107" s="5"/>
      <c r="C107" s="5"/>
      <c r="D107" s="5"/>
      <c r="E107" s="5">
        <v>0.5</v>
      </c>
      <c r="F107" s="5">
        <v>0.8</v>
      </c>
      <c r="G107" s="5"/>
      <c r="H107" s="5"/>
      <c r="I107" s="5"/>
      <c r="J107" s="5"/>
      <c r="K107" s="5"/>
      <c r="L107" s="5"/>
      <c r="M107" s="5"/>
      <c r="N107" s="6">
        <f t="shared" si="48"/>
        <v>1.3</v>
      </c>
      <c r="P107" s="5" t="s">
        <v>42</v>
      </c>
      <c r="Q107" s="5">
        <f t="shared" si="49"/>
        <v>0</v>
      </c>
      <c r="R107" s="5">
        <f>C107+Q107</f>
        <v>0</v>
      </c>
      <c r="S107" s="5">
        <f>D107+R107</f>
        <v>0</v>
      </c>
      <c r="T107" s="5">
        <f>E107+S107</f>
        <v>0.5</v>
      </c>
      <c r="U107" s="5">
        <f>F107+T107</f>
        <v>1.3</v>
      </c>
      <c r="V107" s="5">
        <f>G107+U107</f>
        <v>1.3</v>
      </c>
      <c r="W107" s="5">
        <f>H107+V107</f>
        <v>1.3</v>
      </c>
      <c r="X107" s="5">
        <f>I107+W107</f>
        <v>1.3</v>
      </c>
      <c r="Y107" s="5">
        <f>J107+X107</f>
        <v>1.3</v>
      </c>
      <c r="Z107" s="5">
        <f>K107+Y107</f>
        <v>1.3</v>
      </c>
      <c r="AA107" s="5">
        <f>L107+Z107</f>
        <v>1.3</v>
      </c>
      <c r="AB107" s="5">
        <f>M107+AA107</f>
        <v>1.3</v>
      </c>
    </row>
    <row r="108" spans="1:28" ht="12.75">
      <c r="A108" s="5" t="s">
        <v>43</v>
      </c>
      <c r="B108" s="5"/>
      <c r="C108" s="5"/>
      <c r="D108" s="5"/>
      <c r="E108" s="5"/>
      <c r="F108" s="5"/>
      <c r="G108" s="5"/>
      <c r="H108" s="5">
        <v>20.3</v>
      </c>
      <c r="I108" s="5"/>
      <c r="J108" s="5"/>
      <c r="K108" s="5">
        <v>24</v>
      </c>
      <c r="L108" s="5"/>
      <c r="M108" s="5"/>
      <c r="N108" s="6">
        <f t="shared" si="48"/>
        <v>44.3</v>
      </c>
      <c r="P108" s="5" t="s">
        <v>43</v>
      </c>
      <c r="Q108" s="5">
        <f t="shared" si="49"/>
        <v>0</v>
      </c>
      <c r="R108" s="5">
        <f>C108+Q108</f>
        <v>0</v>
      </c>
      <c r="S108" s="5">
        <f>D108+R108</f>
        <v>0</v>
      </c>
      <c r="T108" s="5">
        <f>E108+S108</f>
        <v>0</v>
      </c>
      <c r="U108" s="5">
        <f>F108+T108</f>
        <v>0</v>
      </c>
      <c r="V108" s="5">
        <f>G108+U108</f>
        <v>0</v>
      </c>
      <c r="W108" s="5">
        <f>H108+V108</f>
        <v>20.3</v>
      </c>
      <c r="X108" s="5">
        <f>I108+W108</f>
        <v>20.3</v>
      </c>
      <c r="Y108" s="5">
        <f>J108+X108</f>
        <v>20.3</v>
      </c>
      <c r="Z108" s="5">
        <f>K108+Y108</f>
        <v>44.3</v>
      </c>
      <c r="AA108" s="5">
        <f>L108+Z108</f>
        <v>44.3</v>
      </c>
      <c r="AB108" s="5">
        <f>M108+AA108</f>
        <v>44.3</v>
      </c>
    </row>
    <row r="109" spans="1:28" ht="12.75">
      <c r="A109" s="5" t="s">
        <v>44</v>
      </c>
      <c r="B109" s="5"/>
      <c r="C109" s="5">
        <v>41.9</v>
      </c>
      <c r="D109" s="5"/>
      <c r="E109" s="5"/>
      <c r="F109" s="5"/>
      <c r="G109" s="5"/>
      <c r="H109" s="5"/>
      <c r="I109" s="5"/>
      <c r="J109" s="5"/>
      <c r="K109" s="5"/>
      <c r="L109" s="5"/>
      <c r="M109" s="5">
        <v>40</v>
      </c>
      <c r="N109" s="6">
        <f t="shared" si="48"/>
        <v>81.9</v>
      </c>
      <c r="P109" s="5" t="s">
        <v>44</v>
      </c>
      <c r="Q109" s="5">
        <f t="shared" si="49"/>
        <v>0</v>
      </c>
      <c r="R109" s="5">
        <f>C109+Q109</f>
        <v>41.9</v>
      </c>
      <c r="S109" s="5">
        <f>D109+R109</f>
        <v>41.9</v>
      </c>
      <c r="T109" s="5">
        <f>E109+S109</f>
        <v>41.9</v>
      </c>
      <c r="U109" s="5">
        <f>F109+T109</f>
        <v>41.9</v>
      </c>
      <c r="V109" s="5">
        <f>G109+U109</f>
        <v>41.9</v>
      </c>
      <c r="W109" s="5">
        <f>H109+V109</f>
        <v>41.9</v>
      </c>
      <c r="X109" s="5">
        <f>I109+W109</f>
        <v>41.9</v>
      </c>
      <c r="Y109" s="5">
        <f>J109+X109</f>
        <v>41.9</v>
      </c>
      <c r="Z109" s="5">
        <f>K109+Y109</f>
        <v>41.9</v>
      </c>
      <c r="AA109" s="5">
        <f>L109+Z109</f>
        <v>41.9</v>
      </c>
      <c r="AB109" s="5">
        <f>M109+AA109</f>
        <v>81.9</v>
      </c>
    </row>
    <row r="110" spans="1:28" ht="12.75">
      <c r="A110" s="5" t="s">
        <v>45</v>
      </c>
      <c r="B110" s="5">
        <v>0.5</v>
      </c>
      <c r="C110" s="5"/>
      <c r="D110" s="5"/>
      <c r="E110" s="5"/>
      <c r="F110" s="5"/>
      <c r="G110" s="5"/>
      <c r="H110" s="5">
        <v>0.3</v>
      </c>
      <c r="I110" s="5">
        <v>0.3</v>
      </c>
      <c r="J110" s="5">
        <v>20.4</v>
      </c>
      <c r="K110" s="5"/>
      <c r="L110" s="5"/>
      <c r="M110" s="5">
        <v>0.3</v>
      </c>
      <c r="N110" s="6">
        <f t="shared" si="48"/>
        <v>21.8</v>
      </c>
      <c r="P110" s="5" t="s">
        <v>45</v>
      </c>
      <c r="Q110" s="5">
        <f t="shared" si="49"/>
        <v>0.5</v>
      </c>
      <c r="R110" s="5">
        <f>C110+Q110</f>
        <v>0.5</v>
      </c>
      <c r="S110" s="5">
        <f>D110+R110</f>
        <v>0.5</v>
      </c>
      <c r="T110" s="5">
        <f>E110+S110</f>
        <v>0.5</v>
      </c>
      <c r="U110" s="5">
        <f>F110+T110</f>
        <v>0.5</v>
      </c>
      <c r="V110" s="5">
        <f>G110+U110</f>
        <v>0.5</v>
      </c>
      <c r="W110" s="5">
        <f>H110+V110</f>
        <v>0.8</v>
      </c>
      <c r="X110" s="5">
        <f>I110+W110</f>
        <v>1.1</v>
      </c>
      <c r="Y110" s="5">
        <f>J110+X110</f>
        <v>21.5</v>
      </c>
      <c r="Z110" s="5">
        <f>K110+Y110</f>
        <v>21.5</v>
      </c>
      <c r="AA110" s="5">
        <f>L110+Z110</f>
        <v>21.5</v>
      </c>
      <c r="AB110" s="5">
        <f>M110+AA110</f>
        <v>21.8</v>
      </c>
    </row>
    <row r="111" spans="1:28" ht="12.75">
      <c r="A111" s="5" t="s">
        <v>46</v>
      </c>
      <c r="B111" s="5">
        <v>12.6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t="shared" si="48"/>
        <v>12.6</v>
      </c>
      <c r="P111" s="5" t="s">
        <v>46</v>
      </c>
      <c r="Q111" s="5">
        <f t="shared" si="49"/>
        <v>12.6</v>
      </c>
      <c r="R111" s="5">
        <f>C111+Q111</f>
        <v>12.6</v>
      </c>
      <c r="S111" s="5">
        <f>D111+R111</f>
        <v>12.6</v>
      </c>
      <c r="T111" s="5">
        <f>E111+S111</f>
        <v>12.6</v>
      </c>
      <c r="U111" s="5">
        <f>F111+T111</f>
        <v>12.6</v>
      </c>
      <c r="V111" s="5">
        <f>G111+U111</f>
        <v>12.6</v>
      </c>
      <c r="W111" s="5">
        <f>H111+V111</f>
        <v>12.6</v>
      </c>
      <c r="X111" s="5">
        <f>I111+W111</f>
        <v>12.6</v>
      </c>
      <c r="Y111" s="5">
        <f>J111+X111</f>
        <v>12.6</v>
      </c>
      <c r="Z111" s="5">
        <f>K111+Y111</f>
        <v>12.6</v>
      </c>
      <c r="AA111" s="5">
        <f>L111+Z111</f>
        <v>12.6</v>
      </c>
      <c r="AB111" s="5">
        <f>M111+AA111</f>
        <v>12.6</v>
      </c>
    </row>
    <row r="112" spans="1:28" ht="12.75">
      <c r="A112" s="5" t="s">
        <v>47</v>
      </c>
      <c r="B112" s="5"/>
      <c r="C112" s="5"/>
      <c r="D112" s="5"/>
      <c r="E112" s="5"/>
      <c r="F112" s="5"/>
      <c r="G112" s="5"/>
      <c r="H112" s="5"/>
      <c r="I112" s="5"/>
      <c r="J112" s="5">
        <v>0.2</v>
      </c>
      <c r="K112" s="5"/>
      <c r="L112" s="5"/>
      <c r="M112" s="5"/>
      <c r="N112" s="6">
        <f t="shared" si="48"/>
        <v>0.2</v>
      </c>
      <c r="P112" s="5" t="s">
        <v>47</v>
      </c>
      <c r="Q112" s="5">
        <f t="shared" si="49"/>
        <v>0</v>
      </c>
      <c r="R112" s="5">
        <f>C112+Q112</f>
        <v>0</v>
      </c>
      <c r="S112" s="5">
        <f>D112+R112</f>
        <v>0</v>
      </c>
      <c r="T112" s="5">
        <f>E112+S112</f>
        <v>0</v>
      </c>
      <c r="U112" s="5">
        <f>F112+T112</f>
        <v>0</v>
      </c>
      <c r="V112" s="5">
        <f>G112+U112</f>
        <v>0</v>
      </c>
      <c r="W112" s="5">
        <f>H112+V112</f>
        <v>0</v>
      </c>
      <c r="X112" s="5">
        <f>I112+W112</f>
        <v>0</v>
      </c>
      <c r="Y112" s="5">
        <f>J112+X112</f>
        <v>0.2</v>
      </c>
      <c r="Z112" s="5">
        <f>K112+Y112</f>
        <v>0.2</v>
      </c>
      <c r="AA112" s="5">
        <f>L112+Z112</f>
        <v>0.2</v>
      </c>
      <c r="AB112" s="5">
        <f>M112+AA112</f>
        <v>0.2</v>
      </c>
    </row>
    <row r="113" spans="1:28" ht="12.75">
      <c r="A113" s="5" t="s">
        <v>48</v>
      </c>
      <c r="B113" s="5"/>
      <c r="C113" s="5"/>
      <c r="D113" s="5"/>
      <c r="E113" s="5"/>
      <c r="F113" s="5"/>
      <c r="G113" s="5"/>
      <c r="H113" s="5"/>
      <c r="I113" s="5">
        <v>3.9</v>
      </c>
      <c r="J113" s="5"/>
      <c r="K113" s="5"/>
      <c r="L113" s="5"/>
      <c r="M113" s="5"/>
      <c r="N113" s="6">
        <f t="shared" si="48"/>
        <v>3.9</v>
      </c>
      <c r="P113" s="5" t="s">
        <v>48</v>
      </c>
      <c r="Q113" s="5">
        <f t="shared" si="49"/>
        <v>0</v>
      </c>
      <c r="R113" s="5">
        <f>C113+Q113</f>
        <v>0</v>
      </c>
      <c r="S113" s="5">
        <f>D113+R113</f>
        <v>0</v>
      </c>
      <c r="T113" s="5">
        <f>E113+S113</f>
        <v>0</v>
      </c>
      <c r="U113" s="5">
        <f>F113+T113</f>
        <v>0</v>
      </c>
      <c r="V113" s="5">
        <f>G113+U113</f>
        <v>0</v>
      </c>
      <c r="W113" s="5">
        <f>H113+V113</f>
        <v>0</v>
      </c>
      <c r="X113" s="5">
        <f>I113+W113</f>
        <v>3.9</v>
      </c>
      <c r="Y113" s="5">
        <f>J113+X113</f>
        <v>3.9</v>
      </c>
      <c r="Z113" s="5">
        <f>K113+Y113</f>
        <v>3.9</v>
      </c>
      <c r="AA113" s="5">
        <f>L113+Z113</f>
        <v>3.9</v>
      </c>
      <c r="AB113" s="5">
        <f>M113+AA113</f>
        <v>3.9</v>
      </c>
    </row>
    <row r="114" spans="1:28" ht="12.75">
      <c r="A114" s="5" t="s">
        <v>49</v>
      </c>
      <c r="B114" s="5"/>
      <c r="C114" s="5">
        <v>19.6</v>
      </c>
      <c r="D114" s="5"/>
      <c r="E114" s="5"/>
      <c r="F114" s="5">
        <v>19.9</v>
      </c>
      <c r="G114" s="5"/>
      <c r="H114" s="5"/>
      <c r="I114" s="5"/>
      <c r="J114" s="5">
        <v>0.7</v>
      </c>
      <c r="K114" s="5">
        <v>21.5</v>
      </c>
      <c r="L114" s="5"/>
      <c r="M114" s="5"/>
      <c r="N114" s="6">
        <f t="shared" si="48"/>
        <v>61.7</v>
      </c>
      <c r="P114" s="5" t="s">
        <v>49</v>
      </c>
      <c r="Q114" s="5">
        <f t="shared" si="49"/>
        <v>0</v>
      </c>
      <c r="R114" s="5">
        <f>C114+Q114</f>
        <v>19.6</v>
      </c>
      <c r="S114" s="5">
        <f>D114+R114</f>
        <v>19.6</v>
      </c>
      <c r="T114" s="5">
        <f>E114+S114</f>
        <v>19.6</v>
      </c>
      <c r="U114" s="5">
        <f>F114+T114</f>
        <v>39.5</v>
      </c>
      <c r="V114" s="5">
        <f>G114+U114</f>
        <v>39.5</v>
      </c>
      <c r="W114" s="5">
        <f>H114+V114</f>
        <v>39.5</v>
      </c>
      <c r="X114" s="5">
        <f>I114+W114</f>
        <v>39.5</v>
      </c>
      <c r="Y114" s="5">
        <f>J114+X114</f>
        <v>40.2</v>
      </c>
      <c r="Z114" s="5">
        <f>K114+Y114</f>
        <v>61.7</v>
      </c>
      <c r="AA114" s="5">
        <f>L114+Z114</f>
        <v>61.7</v>
      </c>
      <c r="AB114" s="5">
        <f>M114+AA114</f>
        <v>61.7</v>
      </c>
    </row>
    <row r="115" spans="1:28" ht="12.75">
      <c r="A115" s="5" t="s">
        <v>50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>
        <v>46.1</v>
      </c>
      <c r="M115" s="5"/>
      <c r="N115" s="6">
        <f t="shared" si="48"/>
        <v>46.1</v>
      </c>
      <c r="P115" s="5" t="s">
        <v>50</v>
      </c>
      <c r="Q115" s="5">
        <f t="shared" si="49"/>
        <v>0</v>
      </c>
      <c r="R115" s="5">
        <f>C115+Q115</f>
        <v>0</v>
      </c>
      <c r="S115" s="5">
        <f>D115+R115</f>
        <v>0</v>
      </c>
      <c r="T115" s="5">
        <f>E115+S115</f>
        <v>0</v>
      </c>
      <c r="U115" s="5">
        <f>F115+T115</f>
        <v>0</v>
      </c>
      <c r="V115" s="5">
        <f>G115+U115</f>
        <v>0</v>
      </c>
      <c r="W115" s="5">
        <f>H115+V115</f>
        <v>0</v>
      </c>
      <c r="X115" s="5">
        <f>I115+W115</f>
        <v>0</v>
      </c>
      <c r="Y115" s="5">
        <f>J115+X115</f>
        <v>0</v>
      </c>
      <c r="Z115" s="5">
        <f>K115+Y115</f>
        <v>0</v>
      </c>
      <c r="AA115" s="5">
        <f>L115+Z115</f>
        <v>46.1</v>
      </c>
      <c r="AB115" s="5">
        <f>M115+AA115</f>
        <v>46.1</v>
      </c>
    </row>
    <row r="116" spans="1:28" ht="12.75">
      <c r="A116" s="7" t="s">
        <v>37</v>
      </c>
      <c r="B116" s="7">
        <f aca="true" t="shared" si="50" ref="B116:N116">SUM(B105:B115)</f>
        <v>13.799999999999999</v>
      </c>
      <c r="C116" s="7">
        <f t="shared" si="50"/>
        <v>156.5</v>
      </c>
      <c r="D116" s="7">
        <f t="shared" si="50"/>
        <v>20</v>
      </c>
      <c r="E116" s="7">
        <f t="shared" si="50"/>
        <v>0.5</v>
      </c>
      <c r="F116" s="7">
        <f t="shared" si="50"/>
        <v>23.4</v>
      </c>
      <c r="G116" s="7">
        <f t="shared" si="50"/>
        <v>3.4</v>
      </c>
      <c r="H116" s="7">
        <f t="shared" si="50"/>
        <v>46.9</v>
      </c>
      <c r="I116" s="7">
        <f t="shared" si="50"/>
        <v>10.799999999999999</v>
      </c>
      <c r="J116" s="7">
        <f t="shared" si="50"/>
        <v>26.999999999999996</v>
      </c>
      <c r="K116" s="7">
        <f t="shared" si="50"/>
        <v>48.2</v>
      </c>
      <c r="L116" s="7">
        <f t="shared" si="50"/>
        <v>46.6</v>
      </c>
      <c r="M116" s="7">
        <f t="shared" si="50"/>
        <v>40.3</v>
      </c>
      <c r="N116" s="7">
        <f t="shared" si="50"/>
        <v>437.40000000000003</v>
      </c>
      <c r="P116" s="7" t="s">
        <v>37</v>
      </c>
      <c r="Q116" s="7">
        <f aca="true" t="shared" si="51" ref="Q116:AB116">SUM(Q105:Q115)</f>
        <v>13.799999999999999</v>
      </c>
      <c r="R116" s="7">
        <f t="shared" si="51"/>
        <v>170.29999999999998</v>
      </c>
      <c r="S116" s="7">
        <f t="shared" si="51"/>
        <v>190.29999999999998</v>
      </c>
      <c r="T116" s="7">
        <f t="shared" si="51"/>
        <v>190.79999999999998</v>
      </c>
      <c r="U116" s="7">
        <f t="shared" si="51"/>
        <v>214.2</v>
      </c>
      <c r="V116" s="7">
        <f t="shared" si="51"/>
        <v>217.6</v>
      </c>
      <c r="W116" s="7">
        <f t="shared" si="51"/>
        <v>264.5</v>
      </c>
      <c r="X116" s="7">
        <f t="shared" si="51"/>
        <v>275.3</v>
      </c>
      <c r="Y116" s="7">
        <f t="shared" si="51"/>
        <v>302.29999999999995</v>
      </c>
      <c r="Z116" s="7">
        <f t="shared" si="51"/>
        <v>350.5</v>
      </c>
      <c r="AA116" s="7">
        <f t="shared" si="51"/>
        <v>397.1</v>
      </c>
      <c r="AB116" s="7">
        <f t="shared" si="51"/>
        <v>437.40000000000003</v>
      </c>
    </row>
    <row r="117" spans="1:28" ht="12.75">
      <c r="A117" s="8" t="s">
        <v>38</v>
      </c>
      <c r="B117" s="8">
        <f aca="true" t="shared" si="52" ref="B117:N117">SUM(B105:B116)/2</f>
        <v>13.799999999999999</v>
      </c>
      <c r="C117" s="8">
        <f t="shared" si="52"/>
        <v>156.5</v>
      </c>
      <c r="D117" s="8">
        <f t="shared" si="52"/>
        <v>20</v>
      </c>
      <c r="E117" s="8">
        <f t="shared" si="52"/>
        <v>0.5</v>
      </c>
      <c r="F117" s="8">
        <f t="shared" si="52"/>
        <v>23.4</v>
      </c>
      <c r="G117" s="8">
        <f t="shared" si="52"/>
        <v>3.4</v>
      </c>
      <c r="H117" s="8">
        <f t="shared" si="52"/>
        <v>46.9</v>
      </c>
      <c r="I117" s="8">
        <f t="shared" si="52"/>
        <v>10.799999999999999</v>
      </c>
      <c r="J117" s="8">
        <f t="shared" si="52"/>
        <v>26.999999999999996</v>
      </c>
      <c r="K117" s="8">
        <f t="shared" si="52"/>
        <v>48.2</v>
      </c>
      <c r="L117" s="8">
        <f t="shared" si="52"/>
        <v>46.6</v>
      </c>
      <c r="M117" s="8">
        <f t="shared" si="52"/>
        <v>40.3</v>
      </c>
      <c r="N117" s="8">
        <f t="shared" si="52"/>
        <v>437.40000000000003</v>
      </c>
      <c r="P117" s="8" t="s">
        <v>38</v>
      </c>
      <c r="Q117" s="8">
        <f aca="true" t="shared" si="53" ref="Q117:AB117">SUM(Q105:Q116)/2</f>
        <v>13.799999999999999</v>
      </c>
      <c r="R117" s="8">
        <f t="shared" si="53"/>
        <v>170.29999999999998</v>
      </c>
      <c r="S117" s="8">
        <f t="shared" si="53"/>
        <v>190.29999999999998</v>
      </c>
      <c r="T117" s="8">
        <f t="shared" si="53"/>
        <v>190.79999999999998</v>
      </c>
      <c r="U117" s="8">
        <f t="shared" si="53"/>
        <v>214.2</v>
      </c>
      <c r="V117" s="8">
        <f t="shared" si="53"/>
        <v>217.6</v>
      </c>
      <c r="W117" s="8">
        <f t="shared" si="53"/>
        <v>264.5</v>
      </c>
      <c r="X117" s="8">
        <f t="shared" si="53"/>
        <v>275.3</v>
      </c>
      <c r="Y117" s="8">
        <f t="shared" si="53"/>
        <v>302.29999999999995</v>
      </c>
      <c r="Z117" s="8">
        <f t="shared" si="53"/>
        <v>350.5</v>
      </c>
      <c r="AA117" s="8">
        <f t="shared" si="53"/>
        <v>397.1</v>
      </c>
      <c r="AB117" s="8">
        <f t="shared" si="53"/>
        <v>437.40000000000003</v>
      </c>
    </row>
    <row r="118" spans="1:28" ht="12.75">
      <c r="A118" s="9" t="s">
        <v>39</v>
      </c>
      <c r="B118" s="9">
        <f aca="true" t="shared" si="54" ref="B118:N118">SUM(B93:B117)/3</f>
        <v>53.400000000000006</v>
      </c>
      <c r="C118" s="9">
        <f t="shared" si="54"/>
        <v>214.9</v>
      </c>
      <c r="D118" s="9">
        <f t="shared" si="54"/>
        <v>85.5</v>
      </c>
      <c r="E118" s="9">
        <f t="shared" si="54"/>
        <v>258.9</v>
      </c>
      <c r="F118" s="9">
        <f t="shared" si="54"/>
        <v>86.5</v>
      </c>
      <c r="G118" s="9">
        <f t="shared" si="54"/>
        <v>82.9</v>
      </c>
      <c r="H118" s="9">
        <f t="shared" si="54"/>
        <v>134.2</v>
      </c>
      <c r="I118" s="9">
        <f t="shared" si="54"/>
        <v>326.99999999999994</v>
      </c>
      <c r="J118" s="9">
        <f t="shared" si="54"/>
        <v>257.00000000000006</v>
      </c>
      <c r="K118" s="9">
        <f t="shared" si="54"/>
        <v>307.00000000000006</v>
      </c>
      <c r="L118" s="9">
        <f t="shared" si="54"/>
        <v>2224.8</v>
      </c>
      <c r="M118" s="9">
        <f t="shared" si="54"/>
        <v>211.99999999999991</v>
      </c>
      <c r="N118" s="9">
        <f t="shared" si="54"/>
        <v>4244.099999999999</v>
      </c>
      <c r="P118" s="9" t="s">
        <v>39</v>
      </c>
      <c r="Q118" s="9">
        <f aca="true" t="shared" si="55" ref="Q118:AB118">SUM(Q93:Q117)/3</f>
        <v>53.400000000000006</v>
      </c>
      <c r="R118" s="9">
        <f t="shared" si="55"/>
        <v>268.29999999999995</v>
      </c>
      <c r="S118" s="9">
        <f t="shared" si="55"/>
        <v>353.79999999999995</v>
      </c>
      <c r="T118" s="9">
        <f t="shared" si="55"/>
        <v>612.7</v>
      </c>
      <c r="U118" s="9">
        <f t="shared" si="55"/>
        <v>699.1999999999999</v>
      </c>
      <c r="V118" s="9">
        <f t="shared" si="55"/>
        <v>782.0999999999999</v>
      </c>
      <c r="W118" s="9">
        <f t="shared" si="55"/>
        <v>916.3000000000002</v>
      </c>
      <c r="X118" s="9">
        <f t="shared" si="55"/>
        <v>1243.3000000000002</v>
      </c>
      <c r="Y118" s="9">
        <f t="shared" si="55"/>
        <v>1500.3000000000002</v>
      </c>
      <c r="Z118" s="9">
        <f t="shared" si="55"/>
        <v>1807.3</v>
      </c>
      <c r="AA118" s="9">
        <f t="shared" si="55"/>
        <v>4032.1</v>
      </c>
      <c r="AB118" s="9">
        <f t="shared" si="55"/>
        <v>4244.099999999999</v>
      </c>
    </row>
    <row r="120" spans="1:2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1:29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1:29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1:29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1:29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1:29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1:29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1:29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1:29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1:29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1:29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1:29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1:29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1:29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1:29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1:29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1:29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1:29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1:29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1:29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1:29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1:29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1:29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1:29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1:29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1:29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1:29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1:29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1:29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1:29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1:29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1:29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1:29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1:29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1:29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1:29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1:29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1:29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1:29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1:29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1:29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1:29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1:29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1:29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1:29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1:29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1:29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1:29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1:29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1:29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1:29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1:29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1:29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1:29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1:29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1:29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1:29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1:29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1:29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1:29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1:29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1:29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1:29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1:29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1:29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1:29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1:29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1:29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30" max="255" man="1"/>
    <brk id="59" max="255" man="1"/>
    <brk id="89" max="255" man="1"/>
    <brk id="119" max="255" man="1"/>
    <brk id="153" max="255" man="1"/>
    <brk id="182" max="255" man="1"/>
    <brk id="220" max="255" man="1"/>
    <brk id="249" max="255" man="1"/>
    <brk id="280" max="255" man="1"/>
    <brk id="310" max="255" man="1"/>
    <brk id="341" max="255" man="1"/>
    <brk id="372" max="255" man="1"/>
    <brk id="398" max="255" man="1"/>
    <brk id="429" max="255" man="1"/>
    <brk id="455" max="255" man="1"/>
    <brk id="488" max="255" man="1"/>
    <brk id="520" max="255" man="1"/>
    <brk id="551" max="255" man="1"/>
    <brk id="588" max="255" man="1"/>
    <brk id="616" max="255" man="1"/>
    <brk id="655" max="255" man="1"/>
    <brk id="682" max="255" man="1"/>
    <brk id="713" max="255" man="1"/>
    <brk id="739" max="255" man="1"/>
    <brk id="766" max="255" man="1"/>
    <brk id="792" max="255" man="1"/>
    <brk id="812" max="255" man="1"/>
    <brk id="833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modified xsi:type="dcterms:W3CDTF">2012-01-20T16:01:38Z</dcterms:modified>
  <cp:category/>
  <cp:version/>
  <cp:contentType/>
  <cp:contentStatus/>
</cp:coreProperties>
</file>