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15" windowWidth="15300" windowHeight="4275" activeTab="0"/>
  </bookViews>
  <sheets>
    <sheet name="PO" sheetId="1" r:id="rId1"/>
    <sheet name="MAS" sheetId="2" r:id="rId2"/>
    <sheet name="MAC" sheetId="3" r:id="rId3"/>
  </sheets>
  <definedNames>
    <definedName name="_xlnm.Print_Titles" localSheetId="2">'MAC'!$6:$7</definedName>
    <definedName name="_xlnm.Print_Titles" localSheetId="1">'MAS'!$6:$7</definedName>
    <definedName name="_xlnm.Print_Titles" localSheetId="0">'PO'!$6:$7</definedName>
    <definedName name="_xlnm.Print_Area" localSheetId="2">'MAC'!$A$1:$U$49</definedName>
    <definedName name="_xlnm.Print_Area" localSheetId="1">'MAS'!$A$1:$U$49</definedName>
    <definedName name="_xlnm.Print_Area" localSheetId="0">'PO'!$A$1:$O$47</definedName>
  </definedNames>
  <calcPr fullCalcOnLoad="1"/>
</workbook>
</file>

<file path=xl/sharedStrings.xml><?xml version="1.0" encoding="utf-8"?>
<sst xmlns="http://schemas.openxmlformats.org/spreadsheetml/2006/main" count="365" uniqueCount="67">
  <si>
    <t>SOUS-TOTAL DES MESURES</t>
  </si>
  <si>
    <t>a</t>
  </si>
  <si>
    <t>OP</t>
  </si>
  <si>
    <t>AOP</t>
  </si>
  <si>
    <t>TOTAL</t>
  </si>
  <si>
    <t>3.4.6</t>
  </si>
  <si>
    <t>Sous-total</t>
  </si>
  <si>
    <t>Achat-Investissement du producteur</t>
  </si>
  <si>
    <t>Achats-Investissement de l'OP</t>
  </si>
  <si>
    <t>b</t>
  </si>
  <si>
    <t>1.33</t>
  </si>
  <si>
    <t>2.17</t>
  </si>
  <si>
    <t>Prestation de service</t>
  </si>
  <si>
    <t>8.2</t>
  </si>
  <si>
    <t>2.16</t>
  </si>
  <si>
    <t>F50</t>
  </si>
  <si>
    <t>Tableau budgétaire et calendrier d'exécution</t>
  </si>
  <si>
    <t>PO:</t>
  </si>
  <si>
    <t>20XX-20XX</t>
  </si>
  <si>
    <t>Type d'action*</t>
  </si>
  <si>
    <t xml:space="preserve">nom de l'OP ou de l'AOP </t>
  </si>
  <si>
    <t>numéro de l'OP</t>
  </si>
  <si>
    <t>code mesure</t>
  </si>
  <si>
    <t>code action</t>
  </si>
  <si>
    <t>catégorie de dépense</t>
  </si>
  <si>
    <t>nom de l'action</t>
  </si>
  <si>
    <t>prestation de service</t>
  </si>
  <si>
    <t>IP</t>
  </si>
  <si>
    <t xml:space="preserve">1 Actions visant à planifier la production </t>
  </si>
  <si>
    <t>2 Actions visant à améliorer ou maintenir une production de qualité</t>
  </si>
  <si>
    <t>4. Actions liées à l'amélioration de la commercialisation</t>
  </si>
  <si>
    <t>xxxx</t>
  </si>
  <si>
    <t>yyyy</t>
  </si>
  <si>
    <t>5 Mesures liées à la recherche et l'expérimentation</t>
  </si>
  <si>
    <t xml:space="preserve">6 Mesures de prévention et de gestion de crises </t>
  </si>
  <si>
    <t>7 Actions de formation et accès au conseil (autres que celles de PGC)</t>
  </si>
  <si>
    <t>8 Autres actions</t>
  </si>
  <si>
    <t xml:space="preserve">3 Actions environnementales </t>
  </si>
  <si>
    <t>F50 : financement à 50 %, taux à 50 %,</t>
  </si>
  <si>
    <t>BIO : production biologique, taux à 60 %,</t>
  </si>
  <si>
    <t>FUS : premier PO présenté par une OP ayant fusionnée avec une autre OP, taux à 60 %,</t>
  </si>
  <si>
    <t>1 PO : premier PO d'une AOP, taux à 60 %,</t>
  </si>
  <si>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TN : action transnationale, taux à 60%,</t>
    </r>
  </si>
  <si>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IP : action interprofessionnelle, taux à 60%,</t>
    </r>
  </si>
  <si>
    <r>
      <rPr>
        <sz val="8"/>
        <rFont val="Times New Roman"/>
        <family val="1"/>
      </rPr>
      <t> </t>
    </r>
    <r>
      <rPr>
        <sz val="8"/>
        <rFont val="Arial"/>
        <family val="2"/>
      </rPr>
      <t>DOM : PO des régions ultrapériphériques, taux à 60 %,</t>
    </r>
  </si>
  <si>
    <r>
      <rPr>
        <sz val="8"/>
        <rFont val="Arial"/>
        <family val="2"/>
      </rPr>
      <t>DG : distribution gratuite, taux à 100 %</t>
    </r>
    <r>
      <rPr>
        <sz val="8"/>
        <rFont val="Times New Roman"/>
        <family val="1"/>
      </rPr>
      <t>.</t>
    </r>
  </si>
  <si>
    <r>
      <rPr>
        <sz val="8"/>
        <rFont val="Times New Roman"/>
        <family val="1"/>
      </rPr>
      <t> </t>
    </r>
    <r>
      <rPr>
        <sz val="8"/>
        <rFont val="Arial"/>
        <family val="2"/>
      </rPr>
      <t>PCE : promotion de la consommation des fruits et légumes chez les enfants dans les établissements scolaires, taux à 60 %</t>
    </r>
  </si>
  <si>
    <t>3.8.2</t>
  </si>
  <si>
    <t>nom action</t>
  </si>
  <si>
    <t>type action</t>
  </si>
  <si>
    <t xml:space="preserve">frais de personnel exploitation </t>
  </si>
  <si>
    <t>6.2</t>
  </si>
  <si>
    <t>Frais de gestion du PO (2% max du sous total mesures)</t>
  </si>
  <si>
    <t>4.15</t>
  </si>
  <si>
    <t>5.7</t>
  </si>
  <si>
    <t>MAS:</t>
  </si>
  <si>
    <t>apres modif</t>
  </si>
  <si>
    <t>MAC:</t>
  </si>
  <si>
    <t>montant en €</t>
  </si>
  <si>
    <t>avant modif (agréé)</t>
  </si>
  <si>
    <t>* types d’action (OBLIGATOIRE), le type d'action ne peut pas différer au sein d'une même action :</t>
  </si>
  <si>
    <t>7.2</t>
  </si>
  <si>
    <t>3.6.1</t>
  </si>
  <si>
    <t>6.7</t>
  </si>
  <si>
    <t>4.18</t>
  </si>
  <si>
    <t>Frais de personnel OP</t>
  </si>
  <si>
    <t>ceci est un simple exemple, vous pouvez ajouter des sous totaux, et corriger les formules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</si>
</sst>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;[Red]\-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  <numFmt numFmtId="180" formatCode="#,##0.000;[Red]\-#,##0.000"/>
    <numFmt numFmtId="181" formatCode="#,##0.0000;[Red]\-#,##0.0000"/>
    <numFmt numFmtId="182" formatCode="0.000%"/>
    <numFmt numFmtId="183" formatCode="#,##0;\-#,##0"/>
    <numFmt numFmtId="184" formatCode="#,##0;[Red]\-#,##0"/>
    <numFmt numFmtId="185" formatCode="#,##0.00;\-#,##0.00"/>
    <numFmt numFmtId="186" formatCode="#,##0.00;[Red]\-#,##0.00"/>
    <numFmt numFmtId="187" formatCode="dd/mmm/yy"/>
    <numFmt numFmtId="188" formatCode="dd/mmm"/>
    <numFmt numFmtId="189" formatCode="mmm/yy"/>
    <numFmt numFmtId="190" formatCode="0.0"/>
    <numFmt numFmtId="191" formatCode="&quot;Vrai&quot;;&quot;Vrai&quot;;&quot;Faux&quot;"/>
    <numFmt numFmtId="192" formatCode="&quot;Actif&quot;;&quot;Actif&quot;;&quot;Inactif&quot;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Symbol"/>
      <family val="1"/>
    </font>
    <font>
      <b/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u val="single"/>
      <sz val="10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sz val="7"/>
      <color indexed="10"/>
      <name val="Arial"/>
      <family val="2"/>
    </font>
    <font>
      <b/>
      <sz val="9"/>
      <color indexed="30"/>
      <name val="Arial"/>
      <family val="2"/>
    </font>
    <font>
      <b/>
      <sz val="10"/>
      <color indexed="23"/>
      <name val="Arial"/>
      <family val="2"/>
    </font>
    <font>
      <b/>
      <sz val="10"/>
      <color indexed="51"/>
      <name val="Arial"/>
      <family val="2"/>
    </font>
    <font>
      <sz val="8"/>
      <color indexed="23"/>
      <name val="Arial"/>
      <family val="2"/>
    </font>
    <font>
      <sz val="8"/>
      <color indexed="51"/>
      <name val="Arial"/>
      <family val="2"/>
    </font>
    <font>
      <sz val="10"/>
      <color indexed="23"/>
      <name val="Arial"/>
      <family val="2"/>
    </font>
    <font>
      <sz val="10"/>
      <color indexed="51"/>
      <name val="Arial"/>
      <family val="2"/>
    </font>
    <font>
      <b/>
      <sz val="9"/>
      <color indexed="23"/>
      <name val="Arial"/>
      <family val="2"/>
    </font>
    <font>
      <b/>
      <sz val="9"/>
      <color indexed="51"/>
      <name val="Arial"/>
      <family val="2"/>
    </font>
    <font>
      <sz val="9"/>
      <color indexed="51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8"/>
      <color indexed="10"/>
      <name val="Arial"/>
      <family val="2"/>
    </font>
    <font>
      <b/>
      <sz val="11"/>
      <color indexed="10"/>
      <name val="Calibri"/>
      <family val="0"/>
    </font>
    <font>
      <b/>
      <u val="single"/>
      <sz val="11"/>
      <color indexed="10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50" applyFont="1">
      <alignment/>
      <protection/>
    </xf>
    <xf numFmtId="0" fontId="0" fillId="0" borderId="10" xfId="50" applyFont="1" applyBorder="1" applyAlignment="1">
      <alignment horizontal="center" vertical="center"/>
      <protection/>
    </xf>
    <xf numFmtId="0" fontId="1" fillId="0" borderId="0" xfId="50" applyFont="1">
      <alignment/>
      <protection/>
    </xf>
    <xf numFmtId="0" fontId="0" fillId="0" borderId="0" xfId="0" applyFont="1" applyBorder="1" applyAlignment="1">
      <alignment/>
    </xf>
    <xf numFmtId="0" fontId="1" fillId="0" borderId="0" xfId="51" applyFont="1">
      <alignment/>
      <protection/>
    </xf>
    <xf numFmtId="0" fontId="0" fillId="0" borderId="0" xfId="51" applyFont="1" applyFill="1" applyAlignment="1">
      <alignment vertical="center"/>
      <protection/>
    </xf>
    <xf numFmtId="0" fontId="0" fillId="0" borderId="0" xfId="51" applyFont="1" applyFill="1" applyAlignment="1">
      <alignment vertical="center" wrapText="1"/>
      <protection/>
    </xf>
    <xf numFmtId="0" fontId="0" fillId="0" borderId="0" xfId="51" applyFont="1" applyAlignment="1">
      <alignment vertical="center"/>
      <protection/>
    </xf>
    <xf numFmtId="0" fontId="0" fillId="0" borderId="0" xfId="51" applyFont="1">
      <alignment/>
      <protection/>
    </xf>
    <xf numFmtId="0" fontId="9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1" xfId="50" applyFont="1" applyBorder="1" applyAlignment="1">
      <alignment horizontal="center" vertical="center"/>
      <protection/>
    </xf>
    <xf numFmtId="0" fontId="16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3" xfId="51" applyFont="1" applyBorder="1" applyAlignment="1">
      <alignment vertical="center"/>
      <protection/>
    </xf>
    <xf numFmtId="0" fontId="0" fillId="0" borderId="14" xfId="51" applyFont="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0" fillId="0" borderId="15" xfId="51" applyFont="1" applyBorder="1" applyAlignment="1">
      <alignment vertical="center"/>
      <protection/>
    </xf>
    <xf numFmtId="0" fontId="12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2" fillId="0" borderId="18" xfId="0" applyFont="1" applyBorder="1" applyAlignment="1">
      <alignment/>
    </xf>
    <xf numFmtId="0" fontId="0" fillId="0" borderId="18" xfId="51" applyFont="1" applyBorder="1" applyAlignment="1">
      <alignment vertical="center"/>
      <protection/>
    </xf>
    <xf numFmtId="0" fontId="0" fillId="0" borderId="19" xfId="51" applyFont="1" applyBorder="1" applyAlignment="1">
      <alignment vertical="center"/>
      <protection/>
    </xf>
    <xf numFmtId="0" fontId="14" fillId="0" borderId="20" xfId="0" applyFont="1" applyBorder="1" applyAlignment="1">
      <alignment/>
    </xf>
    <xf numFmtId="3" fontId="0" fillId="0" borderId="10" xfId="45" applyNumberFormat="1" applyFont="1" applyBorder="1" applyAlignment="1">
      <alignment vertical="center"/>
    </xf>
    <xf numFmtId="3" fontId="1" fillId="33" borderId="10" xfId="45" applyNumberFormat="1" applyFont="1" applyFill="1" applyBorder="1" applyAlignment="1">
      <alignment vertical="center"/>
    </xf>
    <xf numFmtId="3" fontId="7" fillId="0" borderId="10" xfId="45" applyNumberFormat="1" applyFont="1" applyBorder="1" applyAlignment="1">
      <alignment vertical="center"/>
    </xf>
    <xf numFmtId="0" fontId="7" fillId="0" borderId="10" xfId="45" applyNumberFormat="1" applyFont="1" applyBorder="1" applyAlignment="1">
      <alignment vertical="center"/>
    </xf>
    <xf numFmtId="0" fontId="1" fillId="35" borderId="10" xfId="50" applyFont="1" applyFill="1" applyBorder="1" applyAlignment="1">
      <alignment vertical="center"/>
      <protection/>
    </xf>
    <xf numFmtId="0" fontId="1" fillId="35" borderId="10" xfId="0" applyFont="1" applyFill="1" applyBorder="1" applyAlignment="1">
      <alignment vertical="center"/>
    </xf>
    <xf numFmtId="0" fontId="1" fillId="35" borderId="10" xfId="50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0" fillId="0" borderId="23" xfId="50" applyFont="1" applyBorder="1" applyAlignment="1">
      <alignment horizontal="center" vertical="center"/>
      <protection/>
    </xf>
    <xf numFmtId="3" fontId="0" fillId="0" borderId="23" xfId="45" applyNumberFormat="1" applyFont="1" applyBorder="1" applyAlignment="1">
      <alignment vertical="center"/>
    </xf>
    <xf numFmtId="0" fontId="17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8" fillId="0" borderId="10" xfId="51" applyFont="1" applyBorder="1" applyAlignment="1">
      <alignment vertical="center"/>
      <protection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" fillId="0" borderId="27" xfId="51" applyFont="1" applyFill="1" applyBorder="1" applyAlignment="1">
      <alignment vertical="center"/>
      <protection/>
    </xf>
    <xf numFmtId="0" fontId="1" fillId="34" borderId="28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" fillId="33" borderId="10" xfId="50" applyFont="1" applyFill="1" applyBorder="1">
      <alignment/>
      <protection/>
    </xf>
    <xf numFmtId="0" fontId="0" fillId="0" borderId="0" xfId="0" applyFont="1" applyAlignment="1">
      <alignment wrapText="1"/>
    </xf>
    <xf numFmtId="3" fontId="0" fillId="36" borderId="23" xfId="45" applyNumberFormat="1" applyFont="1" applyFill="1" applyBorder="1" applyAlignment="1">
      <alignment vertical="center"/>
    </xf>
    <xf numFmtId="3" fontId="0" fillId="36" borderId="10" xfId="45" applyNumberFormat="1" applyFont="1" applyFill="1" applyBorder="1" applyAlignment="1">
      <alignment vertical="center"/>
    </xf>
    <xf numFmtId="0" fontId="7" fillId="36" borderId="10" xfId="45" applyNumberFormat="1" applyFont="1" applyFill="1" applyBorder="1" applyAlignment="1">
      <alignment vertical="center"/>
    </xf>
    <xf numFmtId="0" fontId="12" fillId="36" borderId="23" xfId="0" applyFont="1" applyFill="1" applyBorder="1" applyAlignment="1">
      <alignment vertical="center"/>
    </xf>
    <xf numFmtId="3" fontId="1" fillId="36" borderId="10" xfId="45" applyNumberFormat="1" applyFont="1" applyFill="1" applyBorder="1" applyAlignment="1">
      <alignment vertical="center"/>
    </xf>
    <xf numFmtId="3" fontId="18" fillId="36" borderId="10" xfId="45" applyNumberFormat="1" applyFont="1" applyFill="1" applyBorder="1" applyAlignment="1">
      <alignment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6" fillId="0" borderId="2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20" fillId="36" borderId="22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 wrapText="1"/>
    </xf>
    <xf numFmtId="0" fontId="12" fillId="36" borderId="23" xfId="0" applyFont="1" applyFill="1" applyBorder="1" applyAlignment="1">
      <alignment horizontal="center" vertical="center" wrapText="1"/>
    </xf>
    <xf numFmtId="3" fontId="23" fillId="0" borderId="23" xfId="45" applyNumberFormat="1" applyFont="1" applyBorder="1" applyAlignment="1">
      <alignment vertical="center"/>
    </xf>
    <xf numFmtId="3" fontId="24" fillId="36" borderId="23" xfId="45" applyNumberFormat="1" applyFont="1" applyFill="1" applyBorder="1" applyAlignment="1">
      <alignment vertical="center"/>
    </xf>
    <xf numFmtId="3" fontId="23" fillId="0" borderId="10" xfId="45" applyNumberFormat="1" applyFont="1" applyBorder="1" applyAlignment="1">
      <alignment vertical="center"/>
    </xf>
    <xf numFmtId="3" fontId="24" fillId="36" borderId="10" xfId="45" applyNumberFormat="1" applyFont="1" applyFill="1" applyBorder="1" applyAlignment="1">
      <alignment vertical="center"/>
    </xf>
    <xf numFmtId="3" fontId="19" fillId="33" borderId="10" xfId="45" applyNumberFormat="1" applyFont="1" applyFill="1" applyBorder="1" applyAlignment="1">
      <alignment vertical="center"/>
    </xf>
    <xf numFmtId="3" fontId="20" fillId="36" borderId="10" xfId="45" applyNumberFormat="1" applyFont="1" applyFill="1" applyBorder="1" applyAlignment="1">
      <alignment vertical="center"/>
    </xf>
    <xf numFmtId="0" fontId="25" fillId="0" borderId="10" xfId="45" applyNumberFormat="1" applyFont="1" applyBorder="1" applyAlignment="1">
      <alignment vertical="center"/>
    </xf>
    <xf numFmtId="0" fontId="26" fillId="36" borderId="10" xfId="45" applyNumberFormat="1" applyFont="1" applyFill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2" fillId="36" borderId="23" xfId="0" applyFont="1" applyFill="1" applyBorder="1" applyAlignment="1">
      <alignment vertical="center"/>
    </xf>
    <xf numFmtId="0" fontId="25" fillId="0" borderId="10" xfId="51" applyFont="1" applyBorder="1" applyAlignment="1">
      <alignment vertical="center"/>
      <protection/>
    </xf>
    <xf numFmtId="3" fontId="26" fillId="36" borderId="10" xfId="45" applyNumberFormat="1" applyFont="1" applyFill="1" applyBorder="1" applyAlignment="1">
      <alignment vertical="center"/>
    </xf>
    <xf numFmtId="3" fontId="9" fillId="0" borderId="23" xfId="45" applyNumberFormat="1" applyFont="1" applyBorder="1" applyAlignment="1">
      <alignment vertical="center"/>
    </xf>
    <xf numFmtId="3" fontId="27" fillId="36" borderId="23" xfId="45" applyNumberFormat="1" applyFont="1" applyFill="1" applyBorder="1" applyAlignment="1">
      <alignment vertical="center"/>
    </xf>
    <xf numFmtId="3" fontId="9" fillId="36" borderId="23" xfId="45" applyNumberFormat="1" applyFont="1" applyFill="1" applyBorder="1" applyAlignment="1">
      <alignment vertical="center"/>
    </xf>
    <xf numFmtId="3" fontId="9" fillId="0" borderId="10" xfId="45" applyNumberFormat="1" applyFont="1" applyBorder="1" applyAlignment="1">
      <alignment vertical="center"/>
    </xf>
    <xf numFmtId="3" fontId="27" fillId="36" borderId="10" xfId="45" applyNumberFormat="1" applyFont="1" applyFill="1" applyBorder="1" applyAlignment="1">
      <alignment vertical="center"/>
    </xf>
    <xf numFmtId="3" fontId="9" fillId="36" borderId="10" xfId="45" applyNumberFormat="1" applyFont="1" applyFill="1" applyBorder="1" applyAlignment="1">
      <alignment vertical="center"/>
    </xf>
    <xf numFmtId="3" fontId="7" fillId="33" borderId="10" xfId="45" applyNumberFormat="1" applyFont="1" applyFill="1" applyBorder="1" applyAlignment="1">
      <alignment vertical="center"/>
    </xf>
    <xf numFmtId="3" fontId="7" fillId="36" borderId="10" xfId="45" applyNumberFormat="1" applyFont="1" applyFill="1" applyBorder="1" applyAlignment="1">
      <alignment vertical="center"/>
    </xf>
    <xf numFmtId="3" fontId="12" fillId="0" borderId="23" xfId="45" applyNumberFormat="1" applyFont="1" applyBorder="1" applyAlignment="1">
      <alignment vertical="center"/>
    </xf>
    <xf numFmtId="3" fontId="22" fillId="36" borderId="23" xfId="45" applyNumberFormat="1" applyFont="1" applyFill="1" applyBorder="1" applyAlignment="1">
      <alignment vertical="center"/>
    </xf>
    <xf numFmtId="3" fontId="12" fillId="36" borderId="23" xfId="45" applyNumberFormat="1" applyFont="1" applyFill="1" applyBorder="1" applyAlignment="1">
      <alignment vertical="center"/>
    </xf>
    <xf numFmtId="3" fontId="18" fillId="0" borderId="10" xfId="45" applyNumberFormat="1" applyFont="1" applyBorder="1" applyAlignment="1">
      <alignment vertical="center"/>
    </xf>
    <xf numFmtId="0" fontId="28" fillId="0" borderId="0" xfId="0" applyFont="1" applyAlignment="1">
      <alignment/>
    </xf>
    <xf numFmtId="0" fontId="1" fillId="36" borderId="2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1" fillId="37" borderId="35" xfId="0" applyFont="1" applyFill="1" applyBorder="1" applyAlignment="1">
      <alignment vertical="center" wrapText="1"/>
    </xf>
    <xf numFmtId="0" fontId="1" fillId="37" borderId="23" xfId="50" applyFont="1" applyFill="1" applyBorder="1" applyAlignment="1">
      <alignment horizontal="center" vertical="center"/>
      <protection/>
    </xf>
    <xf numFmtId="3" fontId="19" fillId="37" borderId="23" xfId="45" applyNumberFormat="1" applyFont="1" applyFill="1" applyBorder="1" applyAlignment="1">
      <alignment vertical="center"/>
    </xf>
    <xf numFmtId="3" fontId="7" fillId="37" borderId="23" xfId="45" applyNumberFormat="1" applyFont="1" applyFill="1" applyBorder="1" applyAlignment="1">
      <alignment vertical="center"/>
    </xf>
    <xf numFmtId="3" fontId="26" fillId="37" borderId="23" xfId="45" applyNumberFormat="1" applyFont="1" applyFill="1" applyBorder="1" applyAlignment="1">
      <alignment vertical="center"/>
    </xf>
    <xf numFmtId="3" fontId="1" fillId="37" borderId="23" xfId="45" applyNumberFormat="1" applyFont="1" applyFill="1" applyBorder="1" applyAlignment="1">
      <alignment vertical="center"/>
    </xf>
    <xf numFmtId="3" fontId="20" fillId="37" borderId="23" xfId="45" applyNumberFormat="1" applyFont="1" applyFill="1" applyBorder="1" applyAlignment="1">
      <alignment vertical="center"/>
    </xf>
    <xf numFmtId="0" fontId="1" fillId="36" borderId="36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" fillId="33" borderId="10" xfId="50" applyFont="1" applyFill="1" applyBorder="1" applyAlignment="1">
      <alignment vertical="center"/>
      <protection/>
    </xf>
    <xf numFmtId="0" fontId="1" fillId="33" borderId="10" xfId="50" applyFont="1" applyFill="1" applyBorder="1" applyAlignment="1">
      <alignment horizontal="center" vertical="center"/>
      <protection/>
    </xf>
    <xf numFmtId="0" fontId="65" fillId="0" borderId="10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" fillId="0" borderId="37" xfId="51" applyFont="1" applyFill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12" fillId="0" borderId="3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37" xfId="51" applyFont="1" applyFill="1" applyBorder="1" applyAlignment="1">
      <alignment horizontal="center" vertical="center" wrapText="1"/>
      <protection/>
    </xf>
    <xf numFmtId="0" fontId="16" fillId="0" borderId="11" xfId="51" applyFont="1" applyFill="1" applyBorder="1" applyAlignment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" xfId="50"/>
    <cellStyle name="Normal_Feuil_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1685925</xdr:colOff>
      <xdr:row>0</xdr:row>
      <xdr:rowOff>104775</xdr:rowOff>
    </xdr:from>
    <xdr:to>
      <xdr:col>10</xdr:col>
      <xdr:colOff>266700</xdr:colOff>
      <xdr:row>2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181350" y="104775"/>
          <a:ext cx="6515100" cy="4476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OP sont libres d'ajouter des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sous-totaux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par actions et/ou mesure.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Ceux-ci ne peuvent être parametrés à l'avance dans le modele compte-tenu du nombre de ligne aléatoire.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0</xdr:row>
      <xdr:rowOff>85725</xdr:rowOff>
    </xdr:from>
    <xdr:to>
      <xdr:col>7</xdr:col>
      <xdr:colOff>495300</xdr:colOff>
      <xdr:row>2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933700" y="85725"/>
          <a:ext cx="6381750" cy="4476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OP sont libres d'ajouter des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sous-totaux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par actions et/ou mesure.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Ceux-ci ne peuvent être parametrés à l'avance dans le modele compte-tenu du nombre de ligne aléatoire.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1571625</xdr:colOff>
      <xdr:row>0</xdr:row>
      <xdr:rowOff>85725</xdr:rowOff>
    </xdr:from>
    <xdr:to>
      <xdr:col>6</xdr:col>
      <xdr:colOff>133350</xdr:colOff>
      <xdr:row>2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067050" y="85725"/>
          <a:ext cx="4495800" cy="447675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ATTENTION : il s'agit d'un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modele pour le montage du dossier.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        Le tableau doit ê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tre saisi en ligne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pour les MAC 2015</a:t>
          </a:r>
        </a:p>
      </xdr:txBody>
    </xdr:sp>
    <xdr:clientData/>
  </xdr:twoCellAnchor>
  <xdr:twoCellAnchor>
    <xdr:from>
      <xdr:col>2</xdr:col>
      <xdr:colOff>1571625</xdr:colOff>
      <xdr:row>0</xdr:row>
      <xdr:rowOff>85725</xdr:rowOff>
    </xdr:from>
    <xdr:to>
      <xdr:col>9</xdr:col>
      <xdr:colOff>381000</xdr:colOff>
      <xdr:row>2</xdr:row>
      <xdr:rowOff>133350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3067050" y="85725"/>
          <a:ext cx="6515100" cy="447675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OP sont libres d'ajouter des 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sous-totaux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par actions et/ou mesure.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Ceux-ci ne peuvent être parametrés à l'avance dans le modele compte-tenu du nombre de ligne aléatoire.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zoomScalePageLayoutView="0" workbookViewId="0" topLeftCell="A1">
      <selection activeCell="C12" sqref="C12"/>
    </sheetView>
  </sheetViews>
  <sheetFormatPr defaultColWidth="10.28125" defaultRowHeight="12.75"/>
  <cols>
    <col min="1" max="1" width="11.7109375" style="17" customWidth="1"/>
    <col min="2" max="2" width="10.7109375" style="17" customWidth="1"/>
    <col min="3" max="3" width="31.28125" style="14" customWidth="1"/>
    <col min="4" max="4" width="33.8515625" style="15" customWidth="1"/>
    <col min="5" max="5" width="9.57421875" style="16" customWidth="1"/>
    <col min="6" max="15" width="8.8515625" style="16" customWidth="1"/>
    <col min="16" max="16384" width="10.28125" style="17" customWidth="1"/>
  </cols>
  <sheetData>
    <row r="1" spans="1:15" s="3" customFormat="1" ht="15.75">
      <c r="A1" s="19" t="s">
        <v>20</v>
      </c>
      <c r="D1" s="19"/>
      <c r="E1" s="2"/>
      <c r="G1" s="2"/>
      <c r="H1" s="2"/>
      <c r="I1" s="2"/>
      <c r="O1" s="4"/>
    </row>
    <row r="2" spans="1:15" s="3" customFormat="1" ht="15.75">
      <c r="A2" s="20" t="s">
        <v>21</v>
      </c>
      <c r="D2" s="21"/>
      <c r="E2" s="2"/>
      <c r="G2" s="2"/>
      <c r="H2" s="2"/>
      <c r="I2" s="2"/>
      <c r="O2" s="4"/>
    </row>
    <row r="3" spans="1:15" s="3" customFormat="1" ht="16.5" thickBot="1">
      <c r="A3" s="22" t="s">
        <v>17</v>
      </c>
      <c r="C3" s="23" t="s">
        <v>18</v>
      </c>
      <c r="E3" s="2"/>
      <c r="F3" s="2"/>
      <c r="G3" s="2"/>
      <c r="H3" s="4"/>
      <c r="I3" s="4"/>
      <c r="J3" s="4"/>
      <c r="L3" s="2"/>
      <c r="M3" s="2"/>
      <c r="N3" s="2"/>
      <c r="O3" s="5"/>
    </row>
    <row r="4" spans="1:15" s="1" customFormat="1" ht="18.75" thickBot="1">
      <c r="A4" s="67"/>
      <c r="B4" s="68"/>
      <c r="C4" s="155" t="s">
        <v>16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3:15" s="1" customFormat="1" ht="13.5" thickBot="1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" customFormat="1" ht="24.75" customHeight="1" thickBot="1">
      <c r="A6" s="132" t="s">
        <v>58</v>
      </c>
      <c r="C6" s="55"/>
      <c r="D6" s="56"/>
      <c r="F6" s="64">
        <v>2016</v>
      </c>
      <c r="G6" s="65"/>
      <c r="H6" s="65">
        <v>2017</v>
      </c>
      <c r="I6" s="65"/>
      <c r="J6" s="65">
        <v>2018</v>
      </c>
      <c r="K6" s="65"/>
      <c r="L6" s="65">
        <v>2019</v>
      </c>
      <c r="M6" s="65"/>
      <c r="N6" s="65">
        <v>2020</v>
      </c>
      <c r="O6" s="66"/>
    </row>
    <row r="7" spans="1:15" s="1" customFormat="1" ht="26.25" thickBot="1">
      <c r="A7" s="57" t="s">
        <v>22</v>
      </c>
      <c r="B7" s="58" t="s">
        <v>23</v>
      </c>
      <c r="C7" s="59" t="s">
        <v>25</v>
      </c>
      <c r="D7" s="26" t="s">
        <v>24</v>
      </c>
      <c r="E7" s="135" t="s">
        <v>19</v>
      </c>
      <c r="F7" s="134" t="s">
        <v>2</v>
      </c>
      <c r="G7" s="133" t="s">
        <v>3</v>
      </c>
      <c r="H7" s="63" t="s">
        <v>2</v>
      </c>
      <c r="I7" s="133" t="s">
        <v>3</v>
      </c>
      <c r="J7" s="63" t="s">
        <v>2</v>
      </c>
      <c r="K7" s="133" t="s">
        <v>3</v>
      </c>
      <c r="L7" s="63" t="s">
        <v>2</v>
      </c>
      <c r="M7" s="133" t="s">
        <v>3</v>
      </c>
      <c r="N7" s="63" t="s">
        <v>2</v>
      </c>
      <c r="O7" s="98" t="s">
        <v>3</v>
      </c>
    </row>
    <row r="8" spans="1:15" s="9" customFormat="1" ht="12.75">
      <c r="A8" s="78" t="s">
        <v>10</v>
      </c>
      <c r="B8" s="79" t="s">
        <v>1</v>
      </c>
      <c r="C8" s="80" t="s">
        <v>31</v>
      </c>
      <c r="D8" s="80" t="s">
        <v>7</v>
      </c>
      <c r="E8" s="60" t="s">
        <v>15</v>
      </c>
      <c r="F8" s="61">
        <v>30000</v>
      </c>
      <c r="G8" s="89"/>
      <c r="H8" s="61">
        <v>30000</v>
      </c>
      <c r="I8" s="89"/>
      <c r="J8" s="61">
        <v>40000</v>
      </c>
      <c r="K8" s="89"/>
      <c r="L8" s="61">
        <v>40000</v>
      </c>
      <c r="M8" s="89"/>
      <c r="N8" s="61">
        <v>1000</v>
      </c>
      <c r="O8" s="89"/>
    </row>
    <row r="9" spans="1:15" s="9" customFormat="1" ht="12.75">
      <c r="A9" s="81" t="s">
        <v>10</v>
      </c>
      <c r="B9" s="82" t="s">
        <v>9</v>
      </c>
      <c r="C9" s="83" t="s">
        <v>32</v>
      </c>
      <c r="D9" s="83" t="s">
        <v>8</v>
      </c>
      <c r="E9" s="10" t="s">
        <v>15</v>
      </c>
      <c r="F9" s="47">
        <v>30000</v>
      </c>
      <c r="G9" s="90"/>
      <c r="H9" s="47">
        <v>30000</v>
      </c>
      <c r="I9" s="90"/>
      <c r="J9" s="47">
        <v>40000</v>
      </c>
      <c r="K9" s="90"/>
      <c r="L9" s="47">
        <v>40000</v>
      </c>
      <c r="M9" s="90"/>
      <c r="N9" s="47">
        <v>0</v>
      </c>
      <c r="O9" s="90"/>
    </row>
    <row r="10" spans="1:15" s="11" customFormat="1" ht="12.75">
      <c r="A10" s="71" t="s">
        <v>28</v>
      </c>
      <c r="B10" s="87"/>
      <c r="C10" s="87"/>
      <c r="D10" s="24" t="s">
        <v>6</v>
      </c>
      <c r="E10" s="152"/>
      <c r="F10" s="48">
        <f>SUBTOTAL(9,F8:F9)</f>
        <v>60000</v>
      </c>
      <c r="G10" s="93">
        <f>SUBTOTAL(9,G8:G9)</f>
        <v>0</v>
      </c>
      <c r="H10" s="48">
        <f aca="true" t="shared" si="0" ref="H10:O10">SUBTOTAL(9,H8:H9)</f>
        <v>60000</v>
      </c>
      <c r="I10" s="93">
        <f t="shared" si="0"/>
        <v>0</v>
      </c>
      <c r="J10" s="48">
        <f t="shared" si="0"/>
        <v>80000</v>
      </c>
      <c r="K10" s="93">
        <f t="shared" si="0"/>
        <v>0</v>
      </c>
      <c r="L10" s="48">
        <f t="shared" si="0"/>
        <v>80000</v>
      </c>
      <c r="M10" s="93">
        <f t="shared" si="0"/>
        <v>0</v>
      </c>
      <c r="N10" s="48">
        <f t="shared" si="0"/>
        <v>1000</v>
      </c>
      <c r="O10" s="93">
        <f t="shared" si="0"/>
        <v>0</v>
      </c>
    </row>
    <row r="11" spans="1:15" s="9" customFormat="1" ht="12.75">
      <c r="A11" s="81" t="s">
        <v>14</v>
      </c>
      <c r="B11" s="86" t="s">
        <v>1</v>
      </c>
      <c r="C11" s="83" t="s">
        <v>31</v>
      </c>
      <c r="D11" s="83" t="s">
        <v>12</v>
      </c>
      <c r="E11" s="25" t="s">
        <v>15</v>
      </c>
      <c r="F11" s="47">
        <v>50000</v>
      </c>
      <c r="G11" s="90"/>
      <c r="H11" s="47">
        <v>60000</v>
      </c>
      <c r="I11" s="90"/>
      <c r="J11" s="47">
        <v>60000</v>
      </c>
      <c r="K11" s="90"/>
      <c r="L11" s="47">
        <v>70000</v>
      </c>
      <c r="M11" s="90"/>
      <c r="N11" s="47">
        <v>70000</v>
      </c>
      <c r="O11" s="90"/>
    </row>
    <row r="12" spans="1:15" s="9" customFormat="1" ht="12.75">
      <c r="A12" s="81" t="s">
        <v>11</v>
      </c>
      <c r="B12" s="82" t="s">
        <v>1</v>
      </c>
      <c r="C12" s="154" t="s">
        <v>66</v>
      </c>
      <c r="D12" s="83"/>
      <c r="E12" s="25"/>
      <c r="F12" s="47"/>
      <c r="G12" s="90"/>
      <c r="H12" s="47"/>
      <c r="I12" s="90"/>
      <c r="J12" s="47"/>
      <c r="K12" s="90"/>
      <c r="L12" s="47"/>
      <c r="M12" s="90"/>
      <c r="N12" s="47"/>
      <c r="O12" s="90"/>
    </row>
    <row r="13" spans="1:15" s="9" customFormat="1" ht="12.75">
      <c r="A13" s="81" t="s">
        <v>11</v>
      </c>
      <c r="B13" s="82" t="s">
        <v>1</v>
      </c>
      <c r="C13" s="83" t="s">
        <v>31</v>
      </c>
      <c r="D13" s="83" t="s">
        <v>26</v>
      </c>
      <c r="E13" s="25" t="s">
        <v>15</v>
      </c>
      <c r="F13" s="47">
        <v>10000</v>
      </c>
      <c r="G13" s="90"/>
      <c r="H13" s="47">
        <v>10000</v>
      </c>
      <c r="I13" s="90"/>
      <c r="J13" s="47">
        <v>10000</v>
      </c>
      <c r="K13" s="90"/>
      <c r="L13" s="47">
        <v>10000</v>
      </c>
      <c r="M13" s="90"/>
      <c r="N13" s="47">
        <v>10000</v>
      </c>
      <c r="O13" s="90"/>
    </row>
    <row r="14" spans="1:15" s="9" customFormat="1" ht="12.75">
      <c r="A14" s="81" t="s">
        <v>11</v>
      </c>
      <c r="B14" s="82" t="s">
        <v>1</v>
      </c>
      <c r="C14" s="83" t="s">
        <v>31</v>
      </c>
      <c r="D14" s="83" t="s">
        <v>7</v>
      </c>
      <c r="E14" s="25" t="s">
        <v>15</v>
      </c>
      <c r="F14" s="47">
        <v>50000</v>
      </c>
      <c r="G14" s="90"/>
      <c r="H14" s="47">
        <v>60000</v>
      </c>
      <c r="I14" s="90"/>
      <c r="J14" s="47">
        <v>60000</v>
      </c>
      <c r="K14" s="90"/>
      <c r="L14" s="47">
        <v>70000</v>
      </c>
      <c r="M14" s="90"/>
      <c r="N14" s="47">
        <v>70000</v>
      </c>
      <c r="O14" s="90"/>
    </row>
    <row r="15" spans="1:15" s="9" customFormat="1" ht="12.75">
      <c r="A15" s="81" t="s">
        <v>11</v>
      </c>
      <c r="B15" s="82" t="s">
        <v>9</v>
      </c>
      <c r="C15" s="83" t="s">
        <v>32</v>
      </c>
      <c r="D15" s="83" t="s">
        <v>7</v>
      </c>
      <c r="E15" s="25" t="s">
        <v>27</v>
      </c>
      <c r="F15" s="47">
        <v>10000</v>
      </c>
      <c r="G15" s="90"/>
      <c r="H15" s="47">
        <v>15000</v>
      </c>
      <c r="I15" s="90"/>
      <c r="J15" s="47">
        <v>15000</v>
      </c>
      <c r="K15" s="90"/>
      <c r="L15" s="47">
        <v>15000</v>
      </c>
      <c r="M15" s="90"/>
      <c r="N15" s="47">
        <v>15000</v>
      </c>
      <c r="O15" s="90"/>
    </row>
    <row r="16" spans="1:15" s="11" customFormat="1" ht="12.75">
      <c r="A16" s="71" t="s">
        <v>29</v>
      </c>
      <c r="B16" s="87"/>
      <c r="C16" s="87"/>
      <c r="D16" s="87"/>
      <c r="E16" s="152"/>
      <c r="F16" s="48">
        <f aca="true" t="shared" si="1" ref="F16:O16">SUBTOTAL(9,F11:F15)</f>
        <v>120000</v>
      </c>
      <c r="G16" s="93">
        <f t="shared" si="1"/>
        <v>0</v>
      </c>
      <c r="H16" s="48">
        <f t="shared" si="1"/>
        <v>145000</v>
      </c>
      <c r="I16" s="93">
        <f t="shared" si="1"/>
        <v>0</v>
      </c>
      <c r="J16" s="48">
        <f t="shared" si="1"/>
        <v>145000</v>
      </c>
      <c r="K16" s="93">
        <f t="shared" si="1"/>
        <v>0</v>
      </c>
      <c r="L16" s="48">
        <f t="shared" si="1"/>
        <v>165000</v>
      </c>
      <c r="M16" s="93">
        <f t="shared" si="1"/>
        <v>0</v>
      </c>
      <c r="N16" s="48">
        <f t="shared" si="1"/>
        <v>165000</v>
      </c>
      <c r="O16" s="93">
        <f t="shared" si="1"/>
        <v>0</v>
      </c>
    </row>
    <row r="17" spans="1:15" s="9" customFormat="1" ht="12.75">
      <c r="A17" s="81" t="s">
        <v>5</v>
      </c>
      <c r="B17" s="86" t="s">
        <v>1</v>
      </c>
      <c r="C17" s="83" t="s">
        <v>31</v>
      </c>
      <c r="D17" s="83" t="s">
        <v>50</v>
      </c>
      <c r="E17" s="25" t="s">
        <v>15</v>
      </c>
      <c r="F17" s="47">
        <v>50000</v>
      </c>
      <c r="G17" s="90"/>
      <c r="H17" s="47">
        <v>60000</v>
      </c>
      <c r="I17" s="90"/>
      <c r="J17" s="47">
        <v>60000</v>
      </c>
      <c r="K17" s="90"/>
      <c r="L17" s="47">
        <v>70000</v>
      </c>
      <c r="M17" s="90"/>
      <c r="N17" s="47">
        <v>70000</v>
      </c>
      <c r="O17" s="90"/>
    </row>
    <row r="18" spans="1:15" s="9" customFormat="1" ht="12.75">
      <c r="A18" s="81" t="s">
        <v>5</v>
      </c>
      <c r="B18" s="82" t="s">
        <v>9</v>
      </c>
      <c r="C18" s="83" t="s">
        <v>32</v>
      </c>
      <c r="D18" s="83" t="s">
        <v>7</v>
      </c>
      <c r="E18" s="25" t="s">
        <v>15</v>
      </c>
      <c r="F18" s="47">
        <v>50000</v>
      </c>
      <c r="G18" s="90"/>
      <c r="H18" s="47">
        <v>60000</v>
      </c>
      <c r="I18" s="90"/>
      <c r="J18" s="47">
        <v>60000</v>
      </c>
      <c r="K18" s="90"/>
      <c r="L18" s="47">
        <v>70000</v>
      </c>
      <c r="M18" s="90"/>
      <c r="N18" s="47">
        <v>70000</v>
      </c>
      <c r="O18" s="90"/>
    </row>
    <row r="19" spans="1:15" s="9" customFormat="1" ht="12.75">
      <c r="A19" s="81" t="s">
        <v>47</v>
      </c>
      <c r="B19" s="86" t="s">
        <v>1</v>
      </c>
      <c r="C19" s="83" t="s">
        <v>31</v>
      </c>
      <c r="D19" s="83" t="s">
        <v>26</v>
      </c>
      <c r="E19" s="25" t="s">
        <v>15</v>
      </c>
      <c r="F19" s="47">
        <v>20000</v>
      </c>
      <c r="G19" s="90"/>
      <c r="H19" s="47">
        <v>30000</v>
      </c>
      <c r="I19" s="90"/>
      <c r="J19" s="47">
        <v>30000</v>
      </c>
      <c r="K19" s="90"/>
      <c r="L19" s="47">
        <v>20000</v>
      </c>
      <c r="M19" s="90"/>
      <c r="N19" s="47">
        <v>30000</v>
      </c>
      <c r="O19" s="90"/>
    </row>
    <row r="20" spans="1:15" s="28" customFormat="1" ht="12.75">
      <c r="A20" s="71" t="s">
        <v>37</v>
      </c>
      <c r="B20" s="54"/>
      <c r="C20" s="54"/>
      <c r="D20" s="24"/>
      <c r="E20" s="27"/>
      <c r="F20" s="48">
        <f>SUBTOTAL(9,F17:F19)</f>
        <v>120000</v>
      </c>
      <c r="G20" s="93">
        <f aca="true" t="shared" si="2" ref="G20:O20">SUBTOTAL(9,G17:G18)</f>
        <v>0</v>
      </c>
      <c r="H20" s="48">
        <f>SUBTOTAL(9,H17:H19)</f>
        <v>150000</v>
      </c>
      <c r="I20" s="93">
        <f t="shared" si="2"/>
        <v>0</v>
      </c>
      <c r="J20" s="48">
        <f>SUBTOTAL(9,J17:J19)</f>
        <v>150000</v>
      </c>
      <c r="K20" s="93">
        <f t="shared" si="2"/>
        <v>0</v>
      </c>
      <c r="L20" s="48">
        <f>SUBTOTAL(9,L17:L19)</f>
        <v>160000</v>
      </c>
      <c r="M20" s="93">
        <f t="shared" si="2"/>
        <v>0</v>
      </c>
      <c r="N20" s="48">
        <f>SUBTOTAL(9,N17:N19)</f>
        <v>170000</v>
      </c>
      <c r="O20" s="93">
        <f t="shared" si="2"/>
        <v>0</v>
      </c>
    </row>
    <row r="21" spans="1:15" s="1" customFormat="1" ht="15" customHeight="1">
      <c r="A21" s="75" t="s">
        <v>53</v>
      </c>
      <c r="B21" s="76" t="s">
        <v>23</v>
      </c>
      <c r="C21" s="69" t="s">
        <v>48</v>
      </c>
      <c r="D21" s="69" t="s">
        <v>24</v>
      </c>
      <c r="E21" s="70" t="s">
        <v>49</v>
      </c>
      <c r="F21" s="47"/>
      <c r="G21" s="90"/>
      <c r="H21" s="47"/>
      <c r="I21" s="90"/>
      <c r="J21" s="47"/>
      <c r="K21" s="90"/>
      <c r="L21" s="47"/>
      <c r="M21" s="90"/>
      <c r="N21" s="47"/>
      <c r="O21" s="90"/>
    </row>
    <row r="22" spans="1:15" s="28" customFormat="1" ht="12.75">
      <c r="A22" s="72" t="s">
        <v>30</v>
      </c>
      <c r="B22" s="54"/>
      <c r="C22" s="54"/>
      <c r="D22" s="24"/>
      <c r="E22" s="27"/>
      <c r="F22" s="48">
        <f aca="true" t="shared" si="3" ref="F22:O22">SUBTOTAL(9,F21:F21)</f>
        <v>0</v>
      </c>
      <c r="G22" s="93">
        <f t="shared" si="3"/>
        <v>0</v>
      </c>
      <c r="H22" s="48">
        <f t="shared" si="3"/>
        <v>0</v>
      </c>
      <c r="I22" s="93">
        <f t="shared" si="3"/>
        <v>0</v>
      </c>
      <c r="J22" s="48">
        <f t="shared" si="3"/>
        <v>0</v>
      </c>
      <c r="K22" s="93">
        <f t="shared" si="3"/>
        <v>0</v>
      </c>
      <c r="L22" s="48">
        <f t="shared" si="3"/>
        <v>0</v>
      </c>
      <c r="M22" s="93">
        <f t="shared" si="3"/>
        <v>0</v>
      </c>
      <c r="N22" s="48">
        <f t="shared" si="3"/>
        <v>0</v>
      </c>
      <c r="O22" s="93">
        <f t="shared" si="3"/>
        <v>0</v>
      </c>
    </row>
    <row r="23" spans="1:15" s="1" customFormat="1" ht="12.75">
      <c r="A23" s="75" t="s">
        <v>54</v>
      </c>
      <c r="B23" s="76" t="s">
        <v>23</v>
      </c>
      <c r="C23" s="69" t="s">
        <v>48</v>
      </c>
      <c r="D23" s="69" t="s">
        <v>24</v>
      </c>
      <c r="E23" s="70" t="s">
        <v>49</v>
      </c>
      <c r="F23" s="47"/>
      <c r="G23" s="90"/>
      <c r="H23" s="47"/>
      <c r="I23" s="90"/>
      <c r="J23" s="47"/>
      <c r="K23" s="90"/>
      <c r="L23" s="47"/>
      <c r="M23" s="90"/>
      <c r="N23" s="47"/>
      <c r="O23" s="90"/>
    </row>
    <row r="24" spans="1:15" s="30" customFormat="1" ht="12.75">
      <c r="A24" s="71" t="s">
        <v>33</v>
      </c>
      <c r="B24" s="77"/>
      <c r="C24" s="29"/>
      <c r="D24" s="54"/>
      <c r="E24" s="153"/>
      <c r="F24" s="48">
        <f>SUBTOTAL(9,F23)</f>
        <v>0</v>
      </c>
      <c r="G24" s="93">
        <f>SUBTOTAL(9,G23)</f>
        <v>0</v>
      </c>
      <c r="H24" s="48">
        <f aca="true" t="shared" si="4" ref="H24:N24">SUBTOTAL(9,H23)</f>
        <v>0</v>
      </c>
      <c r="I24" s="93">
        <f>SUBTOTAL(9,I23)</f>
        <v>0</v>
      </c>
      <c r="J24" s="48">
        <f t="shared" si="4"/>
        <v>0</v>
      </c>
      <c r="K24" s="93">
        <f>SUBTOTAL(9,K23)</f>
        <v>0</v>
      </c>
      <c r="L24" s="48">
        <f t="shared" si="4"/>
        <v>0</v>
      </c>
      <c r="M24" s="93">
        <f>SUBTOTAL(9,M23)</f>
        <v>0</v>
      </c>
      <c r="N24" s="48">
        <f t="shared" si="4"/>
        <v>0</v>
      </c>
      <c r="O24" s="93">
        <f>SUBTOTAL(9,O23)</f>
        <v>0</v>
      </c>
    </row>
    <row r="25" spans="1:15" s="1" customFormat="1" ht="12.75">
      <c r="A25" s="75" t="s">
        <v>51</v>
      </c>
      <c r="B25" s="76" t="s">
        <v>1</v>
      </c>
      <c r="C25" s="69" t="s">
        <v>48</v>
      </c>
      <c r="D25" s="69" t="s">
        <v>24</v>
      </c>
      <c r="E25" s="70" t="s">
        <v>49</v>
      </c>
      <c r="F25" s="47"/>
      <c r="G25" s="90"/>
      <c r="H25" s="47"/>
      <c r="I25" s="90"/>
      <c r="J25" s="47"/>
      <c r="K25" s="90"/>
      <c r="L25" s="47"/>
      <c r="M25" s="90"/>
      <c r="N25" s="47"/>
      <c r="O25" s="90"/>
    </row>
    <row r="26" spans="1:15" s="30" customFormat="1" ht="12.75">
      <c r="A26" s="71" t="s">
        <v>34</v>
      </c>
      <c r="B26" s="77"/>
      <c r="C26" s="29"/>
      <c r="D26" s="54"/>
      <c r="E26" s="27"/>
      <c r="F26" s="48">
        <f>SUBTOTAL(9,F25)</f>
        <v>0</v>
      </c>
      <c r="G26" s="93">
        <f>SUBTOTAL(9,G25)</f>
        <v>0</v>
      </c>
      <c r="H26" s="48">
        <f aca="true" t="shared" si="5" ref="H26:N26">SUBTOTAL(9,H25)</f>
        <v>0</v>
      </c>
      <c r="I26" s="93">
        <f>SUBTOTAL(9,I25)</f>
        <v>0</v>
      </c>
      <c r="J26" s="48">
        <f t="shared" si="5"/>
        <v>0</v>
      </c>
      <c r="K26" s="93">
        <f>SUBTOTAL(9,K25)</f>
        <v>0</v>
      </c>
      <c r="L26" s="48">
        <f t="shared" si="5"/>
        <v>0</v>
      </c>
      <c r="M26" s="93">
        <f>SUBTOTAL(9,M25)</f>
        <v>0</v>
      </c>
      <c r="N26" s="48">
        <f t="shared" si="5"/>
        <v>0</v>
      </c>
      <c r="O26" s="93">
        <f>SUBTOTAL(9,O25)</f>
        <v>0</v>
      </c>
    </row>
    <row r="27" spans="1:15" s="1" customFormat="1" ht="12.75">
      <c r="A27" s="75" t="s">
        <v>61</v>
      </c>
      <c r="B27" s="76" t="s">
        <v>1</v>
      </c>
      <c r="C27" s="69" t="s">
        <v>48</v>
      </c>
      <c r="D27" s="69" t="s">
        <v>24</v>
      </c>
      <c r="E27" s="70" t="s">
        <v>49</v>
      </c>
      <c r="F27" s="47"/>
      <c r="G27" s="90"/>
      <c r="H27" s="47"/>
      <c r="I27" s="90"/>
      <c r="J27" s="47"/>
      <c r="K27" s="90"/>
      <c r="L27" s="47"/>
      <c r="M27" s="90"/>
      <c r="N27" s="47"/>
      <c r="O27" s="90"/>
    </row>
    <row r="28" spans="1:15" s="30" customFormat="1" ht="12.75">
      <c r="A28" s="71" t="s">
        <v>35</v>
      </c>
      <c r="B28" s="77"/>
      <c r="C28" s="29"/>
      <c r="D28" s="24"/>
      <c r="E28" s="27"/>
      <c r="F28" s="48">
        <f>SUBTOTAL(9,F27)</f>
        <v>0</v>
      </c>
      <c r="G28" s="93">
        <f>SUBTOTAL(9,G27)</f>
        <v>0</v>
      </c>
      <c r="H28" s="48">
        <f aca="true" t="shared" si="6" ref="H28:N28">SUBTOTAL(9,H27)</f>
        <v>0</v>
      </c>
      <c r="I28" s="93">
        <f>SUBTOTAL(9,I27)</f>
        <v>0</v>
      </c>
      <c r="J28" s="48">
        <f t="shared" si="6"/>
        <v>0</v>
      </c>
      <c r="K28" s="93">
        <f>SUBTOTAL(9,K27)</f>
        <v>0</v>
      </c>
      <c r="L28" s="48">
        <f t="shared" si="6"/>
        <v>0</v>
      </c>
      <c r="M28" s="93">
        <f>SUBTOTAL(9,M27)</f>
        <v>0</v>
      </c>
      <c r="N28" s="48">
        <f t="shared" si="6"/>
        <v>0</v>
      </c>
      <c r="O28" s="93">
        <f>SUBTOTAL(9,O27)</f>
        <v>0</v>
      </c>
    </row>
    <row r="29" spans="1:15" s="1" customFormat="1" ht="12.75">
      <c r="A29" s="75" t="s">
        <v>13</v>
      </c>
      <c r="B29" s="76" t="s">
        <v>23</v>
      </c>
      <c r="C29" s="69" t="s">
        <v>48</v>
      </c>
      <c r="D29" s="69" t="s">
        <v>24</v>
      </c>
      <c r="E29" s="70" t="s">
        <v>49</v>
      </c>
      <c r="F29" s="47"/>
      <c r="G29" s="90"/>
      <c r="H29" s="47"/>
      <c r="I29" s="90"/>
      <c r="J29" s="47"/>
      <c r="K29" s="90"/>
      <c r="L29" s="47"/>
      <c r="M29" s="90"/>
      <c r="N29" s="47"/>
      <c r="O29" s="90"/>
    </row>
    <row r="30" spans="1:15" s="30" customFormat="1" ht="12.75">
      <c r="A30" s="27" t="s">
        <v>36</v>
      </c>
      <c r="B30" s="54"/>
      <c r="C30" s="29"/>
      <c r="D30" s="24"/>
      <c r="E30" s="153"/>
      <c r="F30" s="48">
        <f>SUBTOTAL(9,F29)</f>
        <v>0</v>
      </c>
      <c r="G30" s="93">
        <f>SUBTOTAL(9,G29)</f>
        <v>0</v>
      </c>
      <c r="H30" s="48">
        <f aca="true" t="shared" si="7" ref="H30:N30">SUBTOTAL(9,H29)</f>
        <v>0</v>
      </c>
      <c r="I30" s="93">
        <f>SUBTOTAL(9,I29)</f>
        <v>0</v>
      </c>
      <c r="J30" s="48">
        <f t="shared" si="7"/>
        <v>0</v>
      </c>
      <c r="K30" s="93">
        <f>SUBTOTAL(9,K29)</f>
        <v>0</v>
      </c>
      <c r="L30" s="48">
        <f t="shared" si="7"/>
        <v>0</v>
      </c>
      <c r="M30" s="93">
        <f>SUBTOTAL(9,M29)</f>
        <v>0</v>
      </c>
      <c r="N30" s="48">
        <f t="shared" si="7"/>
        <v>0</v>
      </c>
      <c r="O30" s="93">
        <f>SUBTOTAL(9,O29)</f>
        <v>0</v>
      </c>
    </row>
    <row r="31" spans="1:15" s="32" customFormat="1" ht="12.75">
      <c r="A31" s="31"/>
      <c r="C31" s="85"/>
      <c r="D31" s="140"/>
      <c r="E31" s="141"/>
      <c r="F31" s="145"/>
      <c r="G31" s="145"/>
      <c r="H31" s="145"/>
      <c r="I31" s="145"/>
      <c r="J31" s="145"/>
      <c r="K31" s="145"/>
      <c r="L31" s="145"/>
      <c r="M31" s="145"/>
      <c r="N31" s="145"/>
      <c r="O31" s="145"/>
    </row>
    <row r="32" spans="3:15" s="13" customFormat="1" ht="12.75">
      <c r="C32" s="84"/>
      <c r="D32" s="157" t="s">
        <v>0</v>
      </c>
      <c r="E32" s="158"/>
      <c r="F32" s="49">
        <f aca="true" t="shared" si="8" ref="F32:O32">F10+F16+F20+F22+F24+F26+F28+F30</f>
        <v>300000</v>
      </c>
      <c r="G32" s="91">
        <f t="shared" si="8"/>
        <v>0</v>
      </c>
      <c r="H32" s="50">
        <f t="shared" si="8"/>
        <v>355000</v>
      </c>
      <c r="I32" s="91">
        <f t="shared" si="8"/>
        <v>0</v>
      </c>
      <c r="J32" s="50">
        <f t="shared" si="8"/>
        <v>375000</v>
      </c>
      <c r="K32" s="91">
        <f t="shared" si="8"/>
        <v>0</v>
      </c>
      <c r="L32" s="50">
        <f t="shared" si="8"/>
        <v>405000</v>
      </c>
      <c r="M32" s="91">
        <f t="shared" si="8"/>
        <v>0</v>
      </c>
      <c r="N32" s="50">
        <f t="shared" si="8"/>
        <v>336000</v>
      </c>
      <c r="O32" s="91">
        <f t="shared" si="8"/>
        <v>0</v>
      </c>
    </row>
    <row r="33" spans="4:15" s="1" customFormat="1" ht="12.75">
      <c r="D33" s="159" t="s">
        <v>52</v>
      </c>
      <c r="E33" s="160"/>
      <c r="F33" s="73">
        <f>F32*0.02</f>
        <v>6000</v>
      </c>
      <c r="G33" s="92">
        <f>G32*0.02</f>
        <v>0</v>
      </c>
      <c r="H33" s="73">
        <f aca="true" t="shared" si="9" ref="H33:O33">H32*0.02</f>
        <v>7100</v>
      </c>
      <c r="I33" s="92">
        <f t="shared" si="9"/>
        <v>0</v>
      </c>
      <c r="J33" s="73">
        <f t="shared" si="9"/>
        <v>7500</v>
      </c>
      <c r="K33" s="92">
        <f t="shared" si="9"/>
        <v>0</v>
      </c>
      <c r="L33" s="73">
        <f t="shared" si="9"/>
        <v>8100</v>
      </c>
      <c r="M33" s="92">
        <f t="shared" si="9"/>
        <v>0</v>
      </c>
      <c r="N33" s="73">
        <f t="shared" si="9"/>
        <v>6720</v>
      </c>
      <c r="O33" s="92">
        <f t="shared" si="9"/>
        <v>0</v>
      </c>
    </row>
    <row r="34" spans="3:15" s="13" customFormat="1" ht="12.75">
      <c r="C34" s="84"/>
      <c r="D34" s="161" t="s">
        <v>4</v>
      </c>
      <c r="E34" s="162"/>
      <c r="F34" s="74">
        <f>F32+F33</f>
        <v>306000</v>
      </c>
      <c r="G34" s="94">
        <f>G32+G33</f>
        <v>0</v>
      </c>
      <c r="H34" s="74">
        <f aca="true" t="shared" si="10" ref="H34:O34">H32+H33</f>
        <v>362100</v>
      </c>
      <c r="I34" s="94">
        <f t="shared" si="10"/>
        <v>0</v>
      </c>
      <c r="J34" s="74">
        <f t="shared" si="10"/>
        <v>382500</v>
      </c>
      <c r="K34" s="94">
        <f t="shared" si="10"/>
        <v>0</v>
      </c>
      <c r="L34" s="74">
        <f t="shared" si="10"/>
        <v>413100</v>
      </c>
      <c r="M34" s="94">
        <f t="shared" si="10"/>
        <v>0</v>
      </c>
      <c r="N34" s="74">
        <f t="shared" si="10"/>
        <v>342720</v>
      </c>
      <c r="O34" s="94">
        <f t="shared" si="10"/>
        <v>0</v>
      </c>
    </row>
    <row r="36" spans="3:4" ht="13.5" thickBot="1">
      <c r="C36" s="18"/>
      <c r="D36"/>
    </row>
    <row r="37" spans="1:4" ht="12.75">
      <c r="A37" s="46" t="s">
        <v>60</v>
      </c>
      <c r="B37" s="33"/>
      <c r="C37" s="34"/>
      <c r="D37" s="35"/>
    </row>
    <row r="38" spans="1:4" ht="12.75">
      <c r="A38" s="38" t="s">
        <v>38</v>
      </c>
      <c r="B38" s="39"/>
      <c r="C38" s="36"/>
      <c r="D38" s="37"/>
    </row>
    <row r="39" spans="1:4" ht="12.75">
      <c r="A39" s="41" t="s">
        <v>42</v>
      </c>
      <c r="B39" s="39"/>
      <c r="C39" s="36"/>
      <c r="D39" s="37"/>
    </row>
    <row r="40" spans="1:4" ht="12.75">
      <c r="A40" s="41" t="s">
        <v>43</v>
      </c>
      <c r="B40" s="39"/>
      <c r="C40" s="36"/>
      <c r="D40" s="37"/>
    </row>
    <row r="41" spans="1:4" ht="12.75">
      <c r="A41" s="38" t="s">
        <v>39</v>
      </c>
      <c r="B41" s="39"/>
      <c r="C41" s="36"/>
      <c r="D41" s="37"/>
    </row>
    <row r="42" spans="1:4" ht="12.75">
      <c r="A42" s="38" t="s">
        <v>40</v>
      </c>
      <c r="B42" s="39"/>
      <c r="C42" s="36"/>
      <c r="D42" s="37"/>
    </row>
    <row r="43" spans="1:4" ht="12.75">
      <c r="A43" s="38" t="s">
        <v>41</v>
      </c>
      <c r="B43" s="40"/>
      <c r="C43" s="36"/>
      <c r="D43" s="37"/>
    </row>
    <row r="44" spans="1:4" ht="12.75">
      <c r="A44" s="41" t="s">
        <v>44</v>
      </c>
      <c r="B44" s="40"/>
      <c r="C44" s="36"/>
      <c r="D44" s="37"/>
    </row>
    <row r="45" spans="1:4" ht="12.75">
      <c r="A45" s="41" t="s">
        <v>46</v>
      </c>
      <c r="B45" s="40"/>
      <c r="C45" s="36"/>
      <c r="D45" s="37"/>
    </row>
    <row r="46" spans="1:4" ht="13.5" thickBot="1">
      <c r="A46" s="42" t="s">
        <v>45</v>
      </c>
      <c r="B46" s="43"/>
      <c r="C46" s="44"/>
      <c r="D46" s="45"/>
    </row>
  </sheetData>
  <sheetProtection/>
  <mergeCells count="4">
    <mergeCell ref="C4:O4"/>
    <mergeCell ref="D32:E32"/>
    <mergeCell ref="D33:E33"/>
    <mergeCell ref="D34:E34"/>
  </mergeCells>
  <printOptions horizontalCentered="1"/>
  <pageMargins left="0.08" right="0.1968503937007874" top="0.15748031496062992" bottom="0.3937007874015748" header="0.31496062992125984" footer="0.1968503937007874"/>
  <pageSetup horizontalDpi="600" verticalDpi="600" orientation="landscape" paperSize="9" scale="78" r:id="rId2"/>
  <headerFooter alignWithMargins="0">
    <oddFooter>&amp;L&amp;8&amp;F/&amp;A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SheetLayoutView="100" zoomScalePageLayoutView="0" workbookViewId="0" topLeftCell="A1">
      <selection activeCell="D14" sqref="D14"/>
    </sheetView>
  </sheetViews>
  <sheetFormatPr defaultColWidth="10.28125" defaultRowHeight="12.75"/>
  <cols>
    <col min="1" max="1" width="11.7109375" style="17" customWidth="1"/>
    <col min="2" max="2" width="10.7109375" style="17" customWidth="1"/>
    <col min="3" max="3" width="48.7109375" style="14" customWidth="1"/>
    <col min="4" max="4" width="33.8515625" style="15" customWidth="1"/>
    <col min="5" max="5" width="9.57421875" style="16" customWidth="1"/>
    <col min="6" max="15" width="8.8515625" style="16" customWidth="1"/>
    <col min="16" max="16384" width="10.28125" style="17" customWidth="1"/>
  </cols>
  <sheetData>
    <row r="1" spans="1:15" s="3" customFormat="1" ht="15.75">
      <c r="A1" s="19" t="s">
        <v>20</v>
      </c>
      <c r="D1" s="19"/>
      <c r="E1" s="2"/>
      <c r="G1" s="2"/>
      <c r="H1" s="2"/>
      <c r="I1" s="2"/>
      <c r="O1" s="4"/>
    </row>
    <row r="2" spans="1:15" s="3" customFormat="1" ht="15.75">
      <c r="A2" s="20" t="s">
        <v>21</v>
      </c>
      <c r="D2" s="21"/>
      <c r="E2" s="2"/>
      <c r="G2" s="2"/>
      <c r="H2" s="2"/>
      <c r="I2" s="2"/>
      <c r="O2" s="4"/>
    </row>
    <row r="3" spans="1:15" s="3" customFormat="1" ht="16.5" thickBot="1">
      <c r="A3" s="22" t="s">
        <v>55</v>
      </c>
      <c r="C3" s="23" t="s">
        <v>18</v>
      </c>
      <c r="E3" s="2"/>
      <c r="F3" s="2"/>
      <c r="G3" s="2"/>
      <c r="H3" s="4"/>
      <c r="I3" s="4"/>
      <c r="J3" s="4"/>
      <c r="L3" s="2"/>
      <c r="M3" s="2"/>
      <c r="N3" s="2"/>
      <c r="O3" s="5"/>
    </row>
    <row r="4" spans="1:15" s="1" customFormat="1" ht="18.75" thickBot="1">
      <c r="A4" s="67"/>
      <c r="B4" s="68"/>
      <c r="C4" s="155" t="s">
        <v>16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3:15" s="1" customFormat="1" ht="13.5" thickBot="1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21" s="1" customFormat="1" ht="24.75" customHeight="1" thickBot="1">
      <c r="A6" s="132" t="s">
        <v>58</v>
      </c>
      <c r="C6" s="55"/>
      <c r="D6" s="56"/>
      <c r="F6" s="95">
        <v>2016</v>
      </c>
      <c r="G6" s="96"/>
      <c r="H6" s="96"/>
      <c r="I6" s="96"/>
      <c r="J6" s="95">
        <v>2017</v>
      </c>
      <c r="K6" s="96"/>
      <c r="L6" s="96"/>
      <c r="M6" s="96"/>
      <c r="N6" s="95">
        <v>2018</v>
      </c>
      <c r="O6" s="96"/>
      <c r="P6" s="96"/>
      <c r="Q6" s="96"/>
      <c r="R6" s="95">
        <v>2019</v>
      </c>
      <c r="S6" s="96"/>
      <c r="T6" s="96"/>
      <c r="U6" s="96"/>
    </row>
    <row r="7" spans="1:21" s="1" customFormat="1" ht="26.25" thickBot="1">
      <c r="A7" s="57" t="s">
        <v>22</v>
      </c>
      <c r="B7" s="58" t="s">
        <v>23</v>
      </c>
      <c r="C7" s="59" t="s">
        <v>25</v>
      </c>
      <c r="D7" s="97" t="s">
        <v>24</v>
      </c>
      <c r="E7" s="148" t="s">
        <v>19</v>
      </c>
      <c r="F7" s="150" t="s">
        <v>2</v>
      </c>
      <c r="G7" s="63" t="s">
        <v>2</v>
      </c>
      <c r="H7" s="103" t="s">
        <v>3</v>
      </c>
      <c r="I7" s="98" t="s">
        <v>3</v>
      </c>
      <c r="J7" s="149" t="s">
        <v>2</v>
      </c>
      <c r="K7" s="63" t="s">
        <v>2</v>
      </c>
      <c r="L7" s="103" t="s">
        <v>3</v>
      </c>
      <c r="M7" s="147" t="s">
        <v>3</v>
      </c>
      <c r="N7" s="150" t="s">
        <v>2</v>
      </c>
      <c r="O7" s="63" t="s">
        <v>2</v>
      </c>
      <c r="P7" s="103" t="s">
        <v>3</v>
      </c>
      <c r="Q7" s="98" t="s">
        <v>3</v>
      </c>
      <c r="R7" s="150" t="s">
        <v>2</v>
      </c>
      <c r="S7" s="63" t="s">
        <v>2</v>
      </c>
      <c r="T7" s="103" t="s">
        <v>3</v>
      </c>
      <c r="U7" s="98" t="s">
        <v>3</v>
      </c>
    </row>
    <row r="8" spans="1:21" s="88" customFormat="1" ht="29.25" customHeight="1">
      <c r="A8" s="136"/>
      <c r="B8" s="137"/>
      <c r="C8" s="137"/>
      <c r="D8" s="138"/>
      <c r="E8" s="139"/>
      <c r="F8" s="104" t="s">
        <v>59</v>
      </c>
      <c r="G8" s="105" t="s">
        <v>56</v>
      </c>
      <c r="H8" s="106" t="s">
        <v>59</v>
      </c>
      <c r="I8" s="107" t="s">
        <v>56</v>
      </c>
      <c r="J8" s="104" t="s">
        <v>59</v>
      </c>
      <c r="K8" s="105" t="s">
        <v>56</v>
      </c>
      <c r="L8" s="106" t="s">
        <v>59</v>
      </c>
      <c r="M8" s="107" t="s">
        <v>56</v>
      </c>
      <c r="N8" s="104" t="s">
        <v>59</v>
      </c>
      <c r="O8" s="105" t="s">
        <v>56</v>
      </c>
      <c r="P8" s="106" t="s">
        <v>59</v>
      </c>
      <c r="Q8" s="107" t="s">
        <v>56</v>
      </c>
      <c r="R8" s="104" t="s">
        <v>59</v>
      </c>
      <c r="S8" s="105" t="s">
        <v>56</v>
      </c>
      <c r="T8" s="106" t="s">
        <v>59</v>
      </c>
      <c r="U8" s="107" t="s">
        <v>56</v>
      </c>
    </row>
    <row r="9" spans="1:21" s="9" customFormat="1" ht="12.75">
      <c r="A9" s="81" t="s">
        <v>10</v>
      </c>
      <c r="B9" s="86" t="s">
        <v>1</v>
      </c>
      <c r="C9" s="83" t="s">
        <v>31</v>
      </c>
      <c r="D9" s="83" t="s">
        <v>7</v>
      </c>
      <c r="E9" s="60" t="s">
        <v>15</v>
      </c>
      <c r="F9" s="108">
        <v>30000</v>
      </c>
      <c r="G9" s="61">
        <v>20000</v>
      </c>
      <c r="H9" s="109"/>
      <c r="I9" s="89"/>
      <c r="J9" s="108">
        <v>30000</v>
      </c>
      <c r="K9" s="61">
        <v>20000</v>
      </c>
      <c r="L9" s="109"/>
      <c r="M9" s="89"/>
      <c r="N9" s="108">
        <v>30000</v>
      </c>
      <c r="O9" s="61">
        <v>20000</v>
      </c>
      <c r="P9" s="109"/>
      <c r="Q9" s="89"/>
      <c r="R9" s="108">
        <v>30000</v>
      </c>
      <c r="S9" s="61">
        <v>20000</v>
      </c>
      <c r="T9" s="109"/>
      <c r="U9" s="89"/>
    </row>
    <row r="10" spans="1:21" s="9" customFormat="1" ht="12.75">
      <c r="A10" s="81" t="s">
        <v>10</v>
      </c>
      <c r="B10" s="82" t="s">
        <v>9</v>
      </c>
      <c r="C10" s="83" t="s">
        <v>32</v>
      </c>
      <c r="D10" s="83" t="s">
        <v>8</v>
      </c>
      <c r="E10" s="10" t="s">
        <v>15</v>
      </c>
      <c r="F10" s="110">
        <v>30000</v>
      </c>
      <c r="G10" s="47">
        <v>15000</v>
      </c>
      <c r="H10" s="111">
        <v>30000</v>
      </c>
      <c r="I10" s="90"/>
      <c r="J10" s="110">
        <v>30000</v>
      </c>
      <c r="K10" s="47">
        <v>15000</v>
      </c>
      <c r="L10" s="111">
        <v>30000</v>
      </c>
      <c r="M10" s="90"/>
      <c r="N10" s="110">
        <v>30000</v>
      </c>
      <c r="O10" s="47">
        <v>15000</v>
      </c>
      <c r="P10" s="111">
        <v>30000</v>
      </c>
      <c r="Q10" s="90"/>
      <c r="R10" s="110">
        <v>30000</v>
      </c>
      <c r="S10" s="47">
        <v>15000</v>
      </c>
      <c r="T10" s="111">
        <v>30000</v>
      </c>
      <c r="U10" s="90"/>
    </row>
    <row r="11" spans="1:21" s="11" customFormat="1" ht="12.75">
      <c r="A11" s="71" t="s">
        <v>28</v>
      </c>
      <c r="B11" s="87"/>
      <c r="C11" s="87"/>
      <c r="D11" s="24" t="s">
        <v>6</v>
      </c>
      <c r="E11" s="51"/>
      <c r="F11" s="112">
        <f aca="true" t="shared" si="0" ref="F11:U11">SUBTOTAL(9,F9:F10)</f>
        <v>60000</v>
      </c>
      <c r="G11" s="48">
        <f t="shared" si="0"/>
        <v>35000</v>
      </c>
      <c r="H11" s="113">
        <f t="shared" si="0"/>
        <v>30000</v>
      </c>
      <c r="I11" s="93">
        <f t="shared" si="0"/>
        <v>0</v>
      </c>
      <c r="J11" s="112">
        <f t="shared" si="0"/>
        <v>60000</v>
      </c>
      <c r="K11" s="48">
        <f t="shared" si="0"/>
        <v>35000</v>
      </c>
      <c r="L11" s="113">
        <f t="shared" si="0"/>
        <v>30000</v>
      </c>
      <c r="M11" s="93">
        <f t="shared" si="0"/>
        <v>0</v>
      </c>
      <c r="N11" s="112">
        <f t="shared" si="0"/>
        <v>60000</v>
      </c>
      <c r="O11" s="48">
        <f t="shared" si="0"/>
        <v>35000</v>
      </c>
      <c r="P11" s="113">
        <f t="shared" si="0"/>
        <v>30000</v>
      </c>
      <c r="Q11" s="93">
        <f t="shared" si="0"/>
        <v>0</v>
      </c>
      <c r="R11" s="112">
        <f t="shared" si="0"/>
        <v>60000</v>
      </c>
      <c r="S11" s="48">
        <f t="shared" si="0"/>
        <v>35000</v>
      </c>
      <c r="T11" s="113">
        <f t="shared" si="0"/>
        <v>30000</v>
      </c>
      <c r="U11" s="93">
        <f t="shared" si="0"/>
        <v>0</v>
      </c>
    </row>
    <row r="12" spans="1:21" s="9" customFormat="1" ht="12.75">
      <c r="A12" s="81" t="s">
        <v>14</v>
      </c>
      <c r="B12" s="86" t="s">
        <v>1</v>
      </c>
      <c r="C12" s="83" t="s">
        <v>31</v>
      </c>
      <c r="D12" s="83" t="s">
        <v>12</v>
      </c>
      <c r="E12" s="25" t="s">
        <v>15</v>
      </c>
      <c r="F12" s="110">
        <v>50000</v>
      </c>
      <c r="G12" s="47">
        <v>50000</v>
      </c>
      <c r="H12" s="111"/>
      <c r="I12" s="90"/>
      <c r="J12" s="110">
        <v>50000</v>
      </c>
      <c r="K12" s="47">
        <v>50000</v>
      </c>
      <c r="L12" s="111"/>
      <c r="M12" s="90"/>
      <c r="N12" s="110">
        <v>50000</v>
      </c>
      <c r="O12" s="47">
        <v>50000</v>
      </c>
      <c r="P12" s="111"/>
      <c r="Q12" s="90"/>
      <c r="R12" s="110">
        <v>50000</v>
      </c>
      <c r="S12" s="47">
        <v>50000</v>
      </c>
      <c r="T12" s="111"/>
      <c r="U12" s="90"/>
    </row>
    <row r="13" spans="1:21" s="9" customFormat="1" ht="12.75">
      <c r="A13" s="81" t="s">
        <v>11</v>
      </c>
      <c r="B13" s="82" t="s">
        <v>1</v>
      </c>
      <c r="C13" s="83" t="s">
        <v>31</v>
      </c>
      <c r="D13" s="151"/>
      <c r="E13" s="25" t="s">
        <v>15</v>
      </c>
      <c r="F13" s="110">
        <f>F14+F15</f>
        <v>70000</v>
      </c>
      <c r="G13" s="110">
        <f>G14+G15</f>
        <v>25000</v>
      </c>
      <c r="H13" s="111"/>
      <c r="I13" s="90"/>
      <c r="J13" s="110">
        <f>J14+J15</f>
        <v>70000</v>
      </c>
      <c r="K13" s="110">
        <f>K14+K15</f>
        <v>25000</v>
      </c>
      <c r="L13" s="111"/>
      <c r="M13" s="90"/>
      <c r="N13" s="110">
        <f>N14+N15</f>
        <v>70000</v>
      </c>
      <c r="O13" s="110">
        <f>O14+O15</f>
        <v>25000</v>
      </c>
      <c r="P13" s="111"/>
      <c r="Q13" s="90"/>
      <c r="R13" s="110">
        <f>R14+R15</f>
        <v>70000</v>
      </c>
      <c r="S13" s="110">
        <f>S14+S15</f>
        <v>25000</v>
      </c>
      <c r="T13" s="111"/>
      <c r="U13" s="90"/>
    </row>
    <row r="14" spans="1:21" s="9" customFormat="1" ht="12.75">
      <c r="A14" s="154" t="s">
        <v>66</v>
      </c>
      <c r="B14" s="82"/>
      <c r="C14" s="83"/>
      <c r="D14" s="83" t="s">
        <v>7</v>
      </c>
      <c r="E14" s="25" t="s">
        <v>15</v>
      </c>
      <c r="F14" s="110">
        <v>50000</v>
      </c>
      <c r="G14" s="47">
        <v>0</v>
      </c>
      <c r="H14" s="111"/>
      <c r="I14" s="90"/>
      <c r="J14" s="110">
        <v>50000</v>
      </c>
      <c r="K14" s="47">
        <v>0</v>
      </c>
      <c r="L14" s="111"/>
      <c r="M14" s="90"/>
      <c r="N14" s="110">
        <v>50000</v>
      </c>
      <c r="O14" s="47">
        <v>0</v>
      </c>
      <c r="P14" s="111"/>
      <c r="Q14" s="90"/>
      <c r="R14" s="110">
        <v>50000</v>
      </c>
      <c r="S14" s="47">
        <v>0</v>
      </c>
      <c r="T14" s="111"/>
      <c r="U14" s="90"/>
    </row>
    <row r="15" spans="1:21" s="9" customFormat="1" ht="12.75">
      <c r="A15" s="81"/>
      <c r="B15" s="86"/>
      <c r="C15" s="83"/>
      <c r="D15" s="83" t="s">
        <v>26</v>
      </c>
      <c r="E15" s="25" t="s">
        <v>15</v>
      </c>
      <c r="F15" s="110">
        <v>20000</v>
      </c>
      <c r="G15" s="47">
        <v>25000</v>
      </c>
      <c r="H15" s="111"/>
      <c r="I15" s="90"/>
      <c r="J15" s="110">
        <v>20000</v>
      </c>
      <c r="K15" s="47">
        <v>25000</v>
      </c>
      <c r="L15" s="111"/>
      <c r="M15" s="90"/>
      <c r="N15" s="110">
        <v>20000</v>
      </c>
      <c r="O15" s="47">
        <v>25000</v>
      </c>
      <c r="P15" s="111"/>
      <c r="Q15" s="90"/>
      <c r="R15" s="110">
        <v>20000</v>
      </c>
      <c r="S15" s="47">
        <v>25000</v>
      </c>
      <c r="T15" s="111"/>
      <c r="U15" s="90"/>
    </row>
    <row r="16" spans="1:21" s="9" customFormat="1" ht="12.75">
      <c r="A16" s="81" t="s">
        <v>11</v>
      </c>
      <c r="B16" s="82" t="s">
        <v>9</v>
      </c>
      <c r="C16" s="83" t="s">
        <v>32</v>
      </c>
      <c r="D16" s="83" t="s">
        <v>7</v>
      </c>
      <c r="E16" s="25" t="s">
        <v>27</v>
      </c>
      <c r="F16" s="110">
        <v>10000</v>
      </c>
      <c r="G16" s="47">
        <v>15000</v>
      </c>
      <c r="H16" s="111"/>
      <c r="I16" s="90"/>
      <c r="J16" s="110">
        <v>10000</v>
      </c>
      <c r="K16" s="47">
        <v>15000</v>
      </c>
      <c r="L16" s="111"/>
      <c r="M16" s="90"/>
      <c r="N16" s="110">
        <v>10000</v>
      </c>
      <c r="O16" s="47">
        <v>15000</v>
      </c>
      <c r="P16" s="111"/>
      <c r="Q16" s="90"/>
      <c r="R16" s="110">
        <v>10000</v>
      </c>
      <c r="S16" s="47">
        <v>15000</v>
      </c>
      <c r="T16" s="111"/>
      <c r="U16" s="90"/>
    </row>
    <row r="17" spans="1:21" s="11" customFormat="1" ht="12.75">
      <c r="A17" s="71" t="s">
        <v>29</v>
      </c>
      <c r="B17" s="87"/>
      <c r="C17" s="87"/>
      <c r="D17" s="87"/>
      <c r="E17" s="51"/>
      <c r="F17" s="112">
        <f aca="true" t="shared" si="1" ref="F17:U17">SUBTOTAL(9,F12:F16)</f>
        <v>200000</v>
      </c>
      <c r="G17" s="48">
        <f t="shared" si="1"/>
        <v>115000</v>
      </c>
      <c r="H17" s="113">
        <f t="shared" si="1"/>
        <v>0</v>
      </c>
      <c r="I17" s="93">
        <f t="shared" si="1"/>
        <v>0</v>
      </c>
      <c r="J17" s="112">
        <f t="shared" si="1"/>
        <v>200000</v>
      </c>
      <c r="K17" s="48">
        <f t="shared" si="1"/>
        <v>115000</v>
      </c>
      <c r="L17" s="113">
        <f t="shared" si="1"/>
        <v>0</v>
      </c>
      <c r="M17" s="93">
        <f t="shared" si="1"/>
        <v>0</v>
      </c>
      <c r="N17" s="112">
        <f t="shared" si="1"/>
        <v>200000</v>
      </c>
      <c r="O17" s="48">
        <f t="shared" si="1"/>
        <v>115000</v>
      </c>
      <c r="P17" s="113">
        <f t="shared" si="1"/>
        <v>0</v>
      </c>
      <c r="Q17" s="93">
        <f t="shared" si="1"/>
        <v>0</v>
      </c>
      <c r="R17" s="112">
        <f t="shared" si="1"/>
        <v>200000</v>
      </c>
      <c r="S17" s="48">
        <f t="shared" si="1"/>
        <v>115000</v>
      </c>
      <c r="T17" s="113">
        <f t="shared" si="1"/>
        <v>0</v>
      </c>
      <c r="U17" s="93">
        <f t="shared" si="1"/>
        <v>0</v>
      </c>
    </row>
    <row r="18" spans="1:21" s="12" customFormat="1" ht="12.75">
      <c r="A18" s="81" t="s">
        <v>5</v>
      </c>
      <c r="B18" s="86" t="s">
        <v>1</v>
      </c>
      <c r="C18" s="83" t="s">
        <v>31</v>
      </c>
      <c r="D18" s="83" t="s">
        <v>7</v>
      </c>
      <c r="E18" s="10" t="s">
        <v>15</v>
      </c>
      <c r="F18" s="110">
        <v>30000</v>
      </c>
      <c r="G18" s="47">
        <v>40000</v>
      </c>
      <c r="H18" s="111"/>
      <c r="I18" s="90"/>
      <c r="J18" s="110">
        <v>30000</v>
      </c>
      <c r="K18" s="47">
        <v>40000</v>
      </c>
      <c r="L18" s="111"/>
      <c r="M18" s="90"/>
      <c r="N18" s="110">
        <v>30000</v>
      </c>
      <c r="O18" s="47">
        <v>40000</v>
      </c>
      <c r="P18" s="111"/>
      <c r="Q18" s="90"/>
      <c r="R18" s="110">
        <v>30000</v>
      </c>
      <c r="S18" s="47">
        <v>40000</v>
      </c>
      <c r="T18" s="111"/>
      <c r="U18" s="90"/>
    </row>
    <row r="19" spans="1:21" s="12" customFormat="1" ht="12.75">
      <c r="A19" s="81" t="s">
        <v>62</v>
      </c>
      <c r="B19" s="82" t="s">
        <v>9</v>
      </c>
      <c r="C19" s="83" t="s">
        <v>32</v>
      </c>
      <c r="D19" s="83" t="s">
        <v>8</v>
      </c>
      <c r="E19" s="10" t="s">
        <v>15</v>
      </c>
      <c r="F19" s="110">
        <v>30000</v>
      </c>
      <c r="G19" s="47">
        <v>1000</v>
      </c>
      <c r="H19" s="111"/>
      <c r="I19" s="90"/>
      <c r="J19" s="110">
        <v>30000</v>
      </c>
      <c r="K19" s="47">
        <v>1000</v>
      </c>
      <c r="L19" s="111"/>
      <c r="M19" s="90"/>
      <c r="N19" s="110">
        <v>30000</v>
      </c>
      <c r="O19" s="47">
        <v>1000</v>
      </c>
      <c r="P19" s="111"/>
      <c r="Q19" s="90"/>
      <c r="R19" s="110">
        <v>30000</v>
      </c>
      <c r="S19" s="47">
        <v>1000</v>
      </c>
      <c r="T19" s="111"/>
      <c r="U19" s="90"/>
    </row>
    <row r="20" spans="1:21" s="28" customFormat="1" ht="12.75">
      <c r="A20" s="71" t="s">
        <v>37</v>
      </c>
      <c r="B20" s="54"/>
      <c r="C20" s="54"/>
      <c r="D20" s="24"/>
      <c r="E20" s="52"/>
      <c r="F20" s="112">
        <f>SUBTOTAL(9,F18:F19)</f>
        <v>60000</v>
      </c>
      <c r="G20" s="48">
        <f>SUBTOTAL(9,G17:G19)</f>
        <v>41000</v>
      </c>
      <c r="H20" s="113">
        <f>SUBTOTAL(9,H18:H19)</f>
        <v>0</v>
      </c>
      <c r="I20" s="93">
        <f>SUBTOTAL(9,I18:I19)</f>
        <v>0</v>
      </c>
      <c r="J20" s="112">
        <f>SUBTOTAL(9,J18:J19)</f>
        <v>60000</v>
      </c>
      <c r="K20" s="48">
        <f>SUBTOTAL(9,K17:K19)</f>
        <v>41000</v>
      </c>
      <c r="L20" s="113">
        <f>SUBTOTAL(9,L18:L19)</f>
        <v>0</v>
      </c>
      <c r="M20" s="93">
        <f>SUBTOTAL(9,M18:M19)</f>
        <v>0</v>
      </c>
      <c r="N20" s="112">
        <f>SUBTOTAL(9,N18:N19)</f>
        <v>60000</v>
      </c>
      <c r="O20" s="48">
        <f>SUBTOTAL(9,O17:O19)</f>
        <v>41000</v>
      </c>
      <c r="P20" s="113">
        <f>SUBTOTAL(9,P18:P19)</f>
        <v>0</v>
      </c>
      <c r="Q20" s="93">
        <f>SUBTOTAL(9,Q18:Q19)</f>
        <v>0</v>
      </c>
      <c r="R20" s="112">
        <f>SUBTOTAL(9,R18:R19)</f>
        <v>60000</v>
      </c>
      <c r="S20" s="48">
        <f>SUBTOTAL(9,S17:S19)</f>
        <v>41000</v>
      </c>
      <c r="T20" s="113">
        <f>SUBTOTAL(9,T18:T19)</f>
        <v>0</v>
      </c>
      <c r="U20" s="93">
        <f>SUBTOTAL(9,U18:U19)</f>
        <v>0</v>
      </c>
    </row>
    <row r="21" spans="1:21" s="9" customFormat="1" ht="12.75">
      <c r="A21" s="81" t="s">
        <v>53</v>
      </c>
      <c r="B21" s="86" t="s">
        <v>1</v>
      </c>
      <c r="C21" s="83" t="s">
        <v>31</v>
      </c>
      <c r="D21" s="83" t="s">
        <v>12</v>
      </c>
      <c r="E21" s="25" t="s">
        <v>15</v>
      </c>
      <c r="F21" s="110">
        <v>50000</v>
      </c>
      <c r="G21" s="47">
        <v>0</v>
      </c>
      <c r="H21" s="111"/>
      <c r="I21" s="90"/>
      <c r="J21" s="110">
        <v>50000</v>
      </c>
      <c r="K21" s="47">
        <v>0</v>
      </c>
      <c r="L21" s="111"/>
      <c r="M21" s="90"/>
      <c r="N21" s="110">
        <v>50000</v>
      </c>
      <c r="O21" s="47">
        <v>0</v>
      </c>
      <c r="P21" s="111"/>
      <c r="Q21" s="90"/>
      <c r="R21" s="110">
        <v>50000</v>
      </c>
      <c r="S21" s="47">
        <v>0</v>
      </c>
      <c r="T21" s="111"/>
      <c r="U21" s="90"/>
    </row>
    <row r="22" spans="1:21" s="9" customFormat="1" ht="12.75">
      <c r="A22" s="81" t="s">
        <v>64</v>
      </c>
      <c r="B22" s="82" t="s">
        <v>1</v>
      </c>
      <c r="C22" s="83" t="s">
        <v>32</v>
      </c>
      <c r="D22" s="83" t="s">
        <v>65</v>
      </c>
      <c r="E22" s="25" t="s">
        <v>15</v>
      </c>
      <c r="F22" s="110">
        <v>50000</v>
      </c>
      <c r="G22" s="47">
        <v>40000</v>
      </c>
      <c r="H22" s="111"/>
      <c r="I22" s="90"/>
      <c r="J22" s="110">
        <v>50000</v>
      </c>
      <c r="K22" s="47">
        <v>40000</v>
      </c>
      <c r="L22" s="111"/>
      <c r="M22" s="90"/>
      <c r="N22" s="110">
        <v>50000</v>
      </c>
      <c r="O22" s="47">
        <v>40000</v>
      </c>
      <c r="P22" s="111"/>
      <c r="Q22" s="90"/>
      <c r="R22" s="110">
        <v>50000</v>
      </c>
      <c r="S22" s="47">
        <v>40000</v>
      </c>
      <c r="T22" s="111"/>
      <c r="U22" s="90"/>
    </row>
    <row r="23" spans="1:21" s="9" customFormat="1" ht="12.75">
      <c r="A23" s="81"/>
      <c r="B23" s="86"/>
      <c r="C23" s="83"/>
      <c r="D23" s="83" t="s">
        <v>26</v>
      </c>
      <c r="E23" s="25" t="s">
        <v>15</v>
      </c>
      <c r="F23" s="110">
        <v>0</v>
      </c>
      <c r="G23" s="47">
        <v>10000</v>
      </c>
      <c r="H23" s="111"/>
      <c r="I23" s="90"/>
      <c r="J23" s="110">
        <v>0</v>
      </c>
      <c r="K23" s="47">
        <v>10000</v>
      </c>
      <c r="L23" s="111"/>
      <c r="M23" s="90"/>
      <c r="N23" s="110">
        <v>0</v>
      </c>
      <c r="O23" s="47">
        <v>10000</v>
      </c>
      <c r="P23" s="111"/>
      <c r="Q23" s="90"/>
      <c r="R23" s="110">
        <v>0</v>
      </c>
      <c r="S23" s="47">
        <v>10000</v>
      </c>
      <c r="T23" s="111"/>
      <c r="U23" s="90"/>
    </row>
    <row r="24" spans="1:21" s="28" customFormat="1" ht="12.75">
      <c r="A24" s="72" t="s">
        <v>30</v>
      </c>
      <c r="B24" s="54"/>
      <c r="C24" s="54"/>
      <c r="D24" s="24"/>
      <c r="E24" s="52"/>
      <c r="F24" s="112">
        <f aca="true" t="shared" si="2" ref="F24:U24">SUBTOTAL(9,F21:F23)</f>
        <v>100000</v>
      </c>
      <c r="G24" s="48">
        <f t="shared" si="2"/>
        <v>50000</v>
      </c>
      <c r="H24" s="113">
        <f t="shared" si="2"/>
        <v>0</v>
      </c>
      <c r="I24" s="93">
        <f t="shared" si="2"/>
        <v>0</v>
      </c>
      <c r="J24" s="112">
        <f t="shared" si="2"/>
        <v>100000</v>
      </c>
      <c r="K24" s="48">
        <f t="shared" si="2"/>
        <v>50000</v>
      </c>
      <c r="L24" s="113">
        <f t="shared" si="2"/>
        <v>0</v>
      </c>
      <c r="M24" s="93">
        <f t="shared" si="2"/>
        <v>0</v>
      </c>
      <c r="N24" s="112">
        <f t="shared" si="2"/>
        <v>100000</v>
      </c>
      <c r="O24" s="48">
        <f t="shared" si="2"/>
        <v>50000</v>
      </c>
      <c r="P24" s="113">
        <f t="shared" si="2"/>
        <v>0</v>
      </c>
      <c r="Q24" s="93">
        <f t="shared" si="2"/>
        <v>0</v>
      </c>
      <c r="R24" s="112">
        <f t="shared" si="2"/>
        <v>100000</v>
      </c>
      <c r="S24" s="48">
        <f t="shared" si="2"/>
        <v>50000</v>
      </c>
      <c r="T24" s="113">
        <f t="shared" si="2"/>
        <v>0</v>
      </c>
      <c r="U24" s="93">
        <f t="shared" si="2"/>
        <v>0</v>
      </c>
    </row>
    <row r="25" spans="1:21" s="1" customFormat="1" ht="15" customHeight="1">
      <c r="A25" s="75" t="s">
        <v>54</v>
      </c>
      <c r="B25" s="76" t="s">
        <v>23</v>
      </c>
      <c r="C25" s="69" t="s">
        <v>48</v>
      </c>
      <c r="D25" s="69" t="s">
        <v>24</v>
      </c>
      <c r="E25" s="70" t="s">
        <v>49</v>
      </c>
      <c r="F25" s="110"/>
      <c r="G25" s="47"/>
      <c r="H25" s="111"/>
      <c r="I25" s="90"/>
      <c r="J25" s="110"/>
      <c r="K25" s="47"/>
      <c r="L25" s="111"/>
      <c r="M25" s="90"/>
      <c r="N25" s="110"/>
      <c r="O25" s="47"/>
      <c r="P25" s="111"/>
      <c r="Q25" s="90"/>
      <c r="R25" s="110"/>
      <c r="S25" s="47"/>
      <c r="T25" s="111"/>
      <c r="U25" s="90"/>
    </row>
    <row r="26" spans="1:21" s="30" customFormat="1" ht="12.75">
      <c r="A26" s="71" t="s">
        <v>33</v>
      </c>
      <c r="B26" s="77"/>
      <c r="C26" s="29"/>
      <c r="D26" s="54"/>
      <c r="E26" s="53"/>
      <c r="F26" s="112">
        <f aca="true" t="shared" si="3" ref="F26:U26">SUBTOTAL(9,F25)</f>
        <v>0</v>
      </c>
      <c r="G26" s="48">
        <f t="shared" si="3"/>
        <v>0</v>
      </c>
      <c r="H26" s="113">
        <f t="shared" si="3"/>
        <v>0</v>
      </c>
      <c r="I26" s="93">
        <f t="shared" si="3"/>
        <v>0</v>
      </c>
      <c r="J26" s="112">
        <f t="shared" si="3"/>
        <v>0</v>
      </c>
      <c r="K26" s="48">
        <f t="shared" si="3"/>
        <v>0</v>
      </c>
      <c r="L26" s="113">
        <f t="shared" si="3"/>
        <v>0</v>
      </c>
      <c r="M26" s="93">
        <f t="shared" si="3"/>
        <v>0</v>
      </c>
      <c r="N26" s="112">
        <f t="shared" si="3"/>
        <v>0</v>
      </c>
      <c r="O26" s="48">
        <f t="shared" si="3"/>
        <v>0</v>
      </c>
      <c r="P26" s="113">
        <f t="shared" si="3"/>
        <v>0</v>
      </c>
      <c r="Q26" s="93">
        <f t="shared" si="3"/>
        <v>0</v>
      </c>
      <c r="R26" s="112">
        <f t="shared" si="3"/>
        <v>0</v>
      </c>
      <c r="S26" s="48">
        <f t="shared" si="3"/>
        <v>0</v>
      </c>
      <c r="T26" s="113">
        <f t="shared" si="3"/>
        <v>0</v>
      </c>
      <c r="U26" s="93">
        <f t="shared" si="3"/>
        <v>0</v>
      </c>
    </row>
    <row r="27" spans="1:21" s="1" customFormat="1" ht="12.75">
      <c r="A27" s="75" t="s">
        <v>63</v>
      </c>
      <c r="B27" s="76" t="s">
        <v>23</v>
      </c>
      <c r="C27" s="69" t="s">
        <v>48</v>
      </c>
      <c r="D27" s="69" t="s">
        <v>24</v>
      </c>
      <c r="E27" s="70" t="s">
        <v>49</v>
      </c>
      <c r="F27" s="110"/>
      <c r="G27" s="47"/>
      <c r="H27" s="111"/>
      <c r="I27" s="90"/>
      <c r="J27" s="110"/>
      <c r="K27" s="47"/>
      <c r="L27" s="111"/>
      <c r="M27" s="90"/>
      <c r="N27" s="110"/>
      <c r="O27" s="47"/>
      <c r="P27" s="111"/>
      <c r="Q27" s="90"/>
      <c r="R27" s="110"/>
      <c r="S27" s="47"/>
      <c r="T27" s="111"/>
      <c r="U27" s="90"/>
    </row>
    <row r="28" spans="1:21" s="30" customFormat="1" ht="12.75">
      <c r="A28" s="71" t="s">
        <v>34</v>
      </c>
      <c r="B28" s="77"/>
      <c r="C28" s="29"/>
      <c r="D28" s="54"/>
      <c r="E28" s="52"/>
      <c r="F28" s="112">
        <f aca="true" t="shared" si="4" ref="F28:U28">SUBTOTAL(9,F27)</f>
        <v>0</v>
      </c>
      <c r="G28" s="48">
        <f t="shared" si="4"/>
        <v>0</v>
      </c>
      <c r="H28" s="113">
        <f t="shared" si="4"/>
        <v>0</v>
      </c>
      <c r="I28" s="93">
        <f t="shared" si="4"/>
        <v>0</v>
      </c>
      <c r="J28" s="112">
        <f t="shared" si="4"/>
        <v>0</v>
      </c>
      <c r="K28" s="48">
        <f t="shared" si="4"/>
        <v>0</v>
      </c>
      <c r="L28" s="113">
        <f t="shared" si="4"/>
        <v>0</v>
      </c>
      <c r="M28" s="93">
        <f t="shared" si="4"/>
        <v>0</v>
      </c>
      <c r="N28" s="112">
        <f t="shared" si="4"/>
        <v>0</v>
      </c>
      <c r="O28" s="48">
        <f t="shared" si="4"/>
        <v>0</v>
      </c>
      <c r="P28" s="113">
        <f t="shared" si="4"/>
        <v>0</v>
      </c>
      <c r="Q28" s="93">
        <f t="shared" si="4"/>
        <v>0</v>
      </c>
      <c r="R28" s="112">
        <f t="shared" si="4"/>
        <v>0</v>
      </c>
      <c r="S28" s="48">
        <f t="shared" si="4"/>
        <v>0</v>
      </c>
      <c r="T28" s="113">
        <f t="shared" si="4"/>
        <v>0</v>
      </c>
      <c r="U28" s="93">
        <f t="shared" si="4"/>
        <v>0</v>
      </c>
    </row>
    <row r="29" spans="1:21" s="1" customFormat="1" ht="12.75">
      <c r="A29" s="75" t="s">
        <v>61</v>
      </c>
      <c r="B29" s="76" t="s">
        <v>1</v>
      </c>
      <c r="C29" s="69" t="s">
        <v>48</v>
      </c>
      <c r="D29" s="69" t="s">
        <v>24</v>
      </c>
      <c r="E29" s="70" t="s">
        <v>49</v>
      </c>
      <c r="F29" s="110"/>
      <c r="G29" s="47"/>
      <c r="H29" s="111"/>
      <c r="I29" s="90"/>
      <c r="J29" s="110"/>
      <c r="K29" s="47"/>
      <c r="L29" s="111"/>
      <c r="M29" s="90"/>
      <c r="N29" s="110"/>
      <c r="O29" s="47"/>
      <c r="P29" s="111"/>
      <c r="Q29" s="90"/>
      <c r="R29" s="110"/>
      <c r="S29" s="47"/>
      <c r="T29" s="111"/>
      <c r="U29" s="90"/>
    </row>
    <row r="30" spans="1:21" s="30" customFormat="1" ht="12.75">
      <c r="A30" s="71" t="s">
        <v>35</v>
      </c>
      <c r="B30" s="77"/>
      <c r="C30" s="29"/>
      <c r="D30" s="24"/>
      <c r="E30" s="52"/>
      <c r="F30" s="112">
        <f aca="true" t="shared" si="5" ref="F30:U30">SUBTOTAL(9,F29)</f>
        <v>0</v>
      </c>
      <c r="G30" s="48">
        <f t="shared" si="5"/>
        <v>0</v>
      </c>
      <c r="H30" s="113">
        <f t="shared" si="5"/>
        <v>0</v>
      </c>
      <c r="I30" s="93">
        <f t="shared" si="5"/>
        <v>0</v>
      </c>
      <c r="J30" s="112">
        <f t="shared" si="5"/>
        <v>0</v>
      </c>
      <c r="K30" s="48">
        <f t="shared" si="5"/>
        <v>0</v>
      </c>
      <c r="L30" s="113">
        <f t="shared" si="5"/>
        <v>0</v>
      </c>
      <c r="M30" s="93">
        <f t="shared" si="5"/>
        <v>0</v>
      </c>
      <c r="N30" s="112">
        <f t="shared" si="5"/>
        <v>0</v>
      </c>
      <c r="O30" s="48">
        <f t="shared" si="5"/>
        <v>0</v>
      </c>
      <c r="P30" s="113">
        <f t="shared" si="5"/>
        <v>0</v>
      </c>
      <c r="Q30" s="93">
        <f t="shared" si="5"/>
        <v>0</v>
      </c>
      <c r="R30" s="112">
        <f t="shared" si="5"/>
        <v>0</v>
      </c>
      <c r="S30" s="48">
        <f t="shared" si="5"/>
        <v>0</v>
      </c>
      <c r="T30" s="113">
        <f t="shared" si="5"/>
        <v>0</v>
      </c>
      <c r="U30" s="93">
        <f t="shared" si="5"/>
        <v>0</v>
      </c>
    </row>
    <row r="31" spans="1:21" s="1" customFormat="1" ht="12.75">
      <c r="A31" s="75" t="s">
        <v>13</v>
      </c>
      <c r="B31" s="76" t="s">
        <v>23</v>
      </c>
      <c r="C31" s="69" t="s">
        <v>48</v>
      </c>
      <c r="D31" s="69" t="s">
        <v>24</v>
      </c>
      <c r="E31" s="70" t="s">
        <v>49</v>
      </c>
      <c r="F31" s="110"/>
      <c r="G31" s="47"/>
      <c r="H31" s="111"/>
      <c r="I31" s="90"/>
      <c r="J31" s="110"/>
      <c r="K31" s="47"/>
      <c r="L31" s="111"/>
      <c r="M31" s="90"/>
      <c r="N31" s="110"/>
      <c r="O31" s="47"/>
      <c r="P31" s="111"/>
      <c r="Q31" s="90"/>
      <c r="R31" s="110"/>
      <c r="S31" s="47"/>
      <c r="T31" s="111"/>
      <c r="U31" s="90"/>
    </row>
    <row r="32" spans="1:21" s="30" customFormat="1" ht="12.75">
      <c r="A32" s="27" t="s">
        <v>36</v>
      </c>
      <c r="B32" s="54"/>
      <c r="C32" s="29"/>
      <c r="D32" s="24"/>
      <c r="E32" s="53"/>
      <c r="F32" s="112">
        <f aca="true" t="shared" si="6" ref="F32:U32">SUBTOTAL(9,F31)</f>
        <v>0</v>
      </c>
      <c r="G32" s="48">
        <f t="shared" si="6"/>
        <v>0</v>
      </c>
      <c r="H32" s="113">
        <f t="shared" si="6"/>
        <v>0</v>
      </c>
      <c r="I32" s="93">
        <f t="shared" si="6"/>
        <v>0</v>
      </c>
      <c r="J32" s="112">
        <f t="shared" si="6"/>
        <v>0</v>
      </c>
      <c r="K32" s="48">
        <f t="shared" si="6"/>
        <v>0</v>
      </c>
      <c r="L32" s="113">
        <f t="shared" si="6"/>
        <v>0</v>
      </c>
      <c r="M32" s="93">
        <f t="shared" si="6"/>
        <v>0</v>
      </c>
      <c r="N32" s="112">
        <f t="shared" si="6"/>
        <v>0</v>
      </c>
      <c r="O32" s="48">
        <f t="shared" si="6"/>
        <v>0</v>
      </c>
      <c r="P32" s="113">
        <f t="shared" si="6"/>
        <v>0</v>
      </c>
      <c r="Q32" s="93">
        <f t="shared" si="6"/>
        <v>0</v>
      </c>
      <c r="R32" s="112">
        <f t="shared" si="6"/>
        <v>0</v>
      </c>
      <c r="S32" s="48">
        <f t="shared" si="6"/>
        <v>0</v>
      </c>
      <c r="T32" s="113">
        <f t="shared" si="6"/>
        <v>0</v>
      </c>
      <c r="U32" s="93">
        <f t="shared" si="6"/>
        <v>0</v>
      </c>
    </row>
    <row r="33" spans="1:21" s="32" customFormat="1" ht="12.75">
      <c r="A33" s="31"/>
      <c r="C33" s="85"/>
      <c r="D33" s="140"/>
      <c r="E33" s="141"/>
      <c r="F33" s="142"/>
      <c r="G33" s="145"/>
      <c r="H33" s="146"/>
      <c r="I33" s="145"/>
      <c r="J33" s="142"/>
      <c r="K33" s="145"/>
      <c r="L33" s="146"/>
      <c r="M33" s="145"/>
      <c r="N33" s="142"/>
      <c r="O33" s="145"/>
      <c r="P33" s="146"/>
      <c r="Q33" s="145"/>
      <c r="R33" s="142"/>
      <c r="S33" s="145"/>
      <c r="T33" s="146"/>
      <c r="U33" s="145"/>
    </row>
    <row r="34" spans="3:21" s="13" customFormat="1" ht="12.75">
      <c r="C34" s="84"/>
      <c r="D34" s="157" t="s">
        <v>0</v>
      </c>
      <c r="E34" s="158"/>
      <c r="F34" s="114">
        <f aca="true" t="shared" si="7" ref="F34:U34">F11+F17+F20+F24+F26+F28+F30+F32</f>
        <v>420000</v>
      </c>
      <c r="G34" s="50">
        <f t="shared" si="7"/>
        <v>241000</v>
      </c>
      <c r="H34" s="115">
        <f t="shared" si="7"/>
        <v>30000</v>
      </c>
      <c r="I34" s="91">
        <f t="shared" si="7"/>
        <v>0</v>
      </c>
      <c r="J34" s="114">
        <f t="shared" si="7"/>
        <v>420000</v>
      </c>
      <c r="K34" s="50">
        <f t="shared" si="7"/>
        <v>241000</v>
      </c>
      <c r="L34" s="115">
        <f t="shared" si="7"/>
        <v>30000</v>
      </c>
      <c r="M34" s="91">
        <f t="shared" si="7"/>
        <v>0</v>
      </c>
      <c r="N34" s="114">
        <f t="shared" si="7"/>
        <v>420000</v>
      </c>
      <c r="O34" s="50">
        <f t="shared" si="7"/>
        <v>241000</v>
      </c>
      <c r="P34" s="115">
        <f t="shared" si="7"/>
        <v>30000</v>
      </c>
      <c r="Q34" s="91">
        <f t="shared" si="7"/>
        <v>0</v>
      </c>
      <c r="R34" s="114">
        <f t="shared" si="7"/>
        <v>420000</v>
      </c>
      <c r="S34" s="50">
        <f t="shared" si="7"/>
        <v>241000</v>
      </c>
      <c r="T34" s="115">
        <f t="shared" si="7"/>
        <v>30000</v>
      </c>
      <c r="U34" s="91">
        <f t="shared" si="7"/>
        <v>0</v>
      </c>
    </row>
    <row r="35" spans="4:21" s="1" customFormat="1" ht="12.75">
      <c r="D35" s="159" t="s">
        <v>52</v>
      </c>
      <c r="E35" s="160"/>
      <c r="F35" s="116">
        <f aca="true" t="shared" si="8" ref="F35:U35">F34*0.02</f>
        <v>8400</v>
      </c>
      <c r="G35" s="73">
        <f t="shared" si="8"/>
        <v>4820</v>
      </c>
      <c r="H35" s="117">
        <f t="shared" si="8"/>
        <v>600</v>
      </c>
      <c r="I35" s="92">
        <f t="shared" si="8"/>
        <v>0</v>
      </c>
      <c r="J35" s="116">
        <f t="shared" si="8"/>
        <v>8400</v>
      </c>
      <c r="K35" s="73">
        <f t="shared" si="8"/>
        <v>4820</v>
      </c>
      <c r="L35" s="117">
        <f t="shared" si="8"/>
        <v>600</v>
      </c>
      <c r="M35" s="92">
        <f t="shared" si="8"/>
        <v>0</v>
      </c>
      <c r="N35" s="116">
        <f t="shared" si="8"/>
        <v>8400</v>
      </c>
      <c r="O35" s="73">
        <f t="shared" si="8"/>
        <v>4820</v>
      </c>
      <c r="P35" s="117">
        <f t="shared" si="8"/>
        <v>600</v>
      </c>
      <c r="Q35" s="92">
        <f t="shared" si="8"/>
        <v>0</v>
      </c>
      <c r="R35" s="116">
        <f t="shared" si="8"/>
        <v>8400</v>
      </c>
      <c r="S35" s="73">
        <f t="shared" si="8"/>
        <v>4820</v>
      </c>
      <c r="T35" s="117">
        <f t="shared" si="8"/>
        <v>600</v>
      </c>
      <c r="U35" s="92">
        <f t="shared" si="8"/>
        <v>0</v>
      </c>
    </row>
    <row r="36" spans="3:21" s="13" customFormat="1" ht="12.75">
      <c r="C36" s="84"/>
      <c r="D36" s="161" t="s">
        <v>4</v>
      </c>
      <c r="E36" s="162"/>
      <c r="F36" s="118">
        <f aca="true" t="shared" si="9" ref="F36:U36">F34+F35</f>
        <v>428400</v>
      </c>
      <c r="G36" s="74">
        <f t="shared" si="9"/>
        <v>245820</v>
      </c>
      <c r="H36" s="119">
        <f t="shared" si="9"/>
        <v>30600</v>
      </c>
      <c r="I36" s="94">
        <f t="shared" si="9"/>
        <v>0</v>
      </c>
      <c r="J36" s="118">
        <f t="shared" si="9"/>
        <v>428400</v>
      </c>
      <c r="K36" s="74">
        <f t="shared" si="9"/>
        <v>245820</v>
      </c>
      <c r="L36" s="119">
        <f t="shared" si="9"/>
        <v>30600</v>
      </c>
      <c r="M36" s="94">
        <f t="shared" si="9"/>
        <v>0</v>
      </c>
      <c r="N36" s="118">
        <f t="shared" si="9"/>
        <v>428400</v>
      </c>
      <c r="O36" s="74">
        <f t="shared" si="9"/>
        <v>245820</v>
      </c>
      <c r="P36" s="119">
        <f t="shared" si="9"/>
        <v>30600</v>
      </c>
      <c r="Q36" s="94">
        <f t="shared" si="9"/>
        <v>0</v>
      </c>
      <c r="R36" s="118">
        <f t="shared" si="9"/>
        <v>428400</v>
      </c>
      <c r="S36" s="74">
        <f t="shared" si="9"/>
        <v>245820</v>
      </c>
      <c r="T36" s="119">
        <f t="shared" si="9"/>
        <v>30600</v>
      </c>
      <c r="U36" s="94">
        <f t="shared" si="9"/>
        <v>0</v>
      </c>
    </row>
    <row r="38" spans="3:4" ht="13.5" thickBot="1">
      <c r="C38" s="18"/>
      <c r="D38"/>
    </row>
    <row r="39" spans="1:4" ht="12.75">
      <c r="A39" s="46" t="s">
        <v>60</v>
      </c>
      <c r="B39" s="33"/>
      <c r="C39" s="34"/>
      <c r="D39" s="35"/>
    </row>
    <row r="40" spans="1:4" ht="12.75">
      <c r="A40" s="38" t="s">
        <v>38</v>
      </c>
      <c r="B40" s="39"/>
      <c r="C40" s="36"/>
      <c r="D40" s="37"/>
    </row>
    <row r="41" spans="1:4" ht="12.75">
      <c r="A41" s="41" t="s">
        <v>42</v>
      </c>
      <c r="B41" s="39"/>
      <c r="C41" s="36"/>
      <c r="D41" s="37"/>
    </row>
    <row r="42" spans="1:4" ht="12.75">
      <c r="A42" s="41" t="s">
        <v>43</v>
      </c>
      <c r="B42" s="39"/>
      <c r="C42" s="36"/>
      <c r="D42" s="37"/>
    </row>
    <row r="43" spans="1:4" ht="12.75">
      <c r="A43" s="38" t="s">
        <v>39</v>
      </c>
      <c r="B43" s="39"/>
      <c r="C43" s="36"/>
      <c r="D43" s="37"/>
    </row>
    <row r="44" spans="1:4" ht="12.75">
      <c r="A44" s="38" t="s">
        <v>40</v>
      </c>
      <c r="B44" s="39"/>
      <c r="C44" s="36"/>
      <c r="D44" s="37"/>
    </row>
    <row r="45" spans="1:4" ht="12.75">
      <c r="A45" s="38" t="s">
        <v>41</v>
      </c>
      <c r="B45" s="40"/>
      <c r="C45" s="36"/>
      <c r="D45" s="37"/>
    </row>
    <row r="46" spans="1:4" ht="12.75">
      <c r="A46" s="41" t="s">
        <v>44</v>
      </c>
      <c r="B46" s="40"/>
      <c r="C46" s="36"/>
      <c r="D46" s="37"/>
    </row>
    <row r="47" spans="1:4" ht="12.75">
      <c r="A47" s="41" t="s">
        <v>46</v>
      </c>
      <c r="B47" s="40"/>
      <c r="C47" s="36"/>
      <c r="D47" s="37"/>
    </row>
    <row r="48" spans="1:4" ht="13.5" thickBot="1">
      <c r="A48" s="42" t="s">
        <v>45</v>
      </c>
      <c r="B48" s="43"/>
      <c r="C48" s="44"/>
      <c r="D48" s="45"/>
    </row>
  </sheetData>
  <sheetProtection/>
  <mergeCells count="4">
    <mergeCell ref="C4:O4"/>
    <mergeCell ref="D34:E34"/>
    <mergeCell ref="D35:E35"/>
    <mergeCell ref="D36:E36"/>
  </mergeCells>
  <printOptions horizontalCentered="1"/>
  <pageMargins left="0.08" right="0.1968503937007874" top="0.15748031496062992" bottom="0.3937007874015748" header="0.31496062992125984" footer="0.1968503937007874"/>
  <pageSetup horizontalDpi="600" verticalDpi="600" orientation="landscape" paperSize="9" scale="59" r:id="rId2"/>
  <headerFooter alignWithMargins="0">
    <oddFooter>&amp;L&amp;8&amp;F/&amp;A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00" zoomScalePageLayoutView="0" workbookViewId="0" topLeftCell="A1">
      <selection activeCell="A14" sqref="A14"/>
    </sheetView>
  </sheetViews>
  <sheetFormatPr defaultColWidth="10.28125" defaultRowHeight="12.75"/>
  <cols>
    <col min="1" max="1" width="11.7109375" style="17" customWidth="1"/>
    <col min="2" max="2" width="10.7109375" style="17" customWidth="1"/>
    <col min="3" max="3" width="36.7109375" style="14" customWidth="1"/>
    <col min="4" max="4" width="33.8515625" style="15" customWidth="1"/>
    <col min="5" max="5" width="9.57421875" style="16" customWidth="1"/>
    <col min="6" max="15" width="8.8515625" style="16" customWidth="1"/>
    <col min="16" max="16384" width="10.28125" style="17" customWidth="1"/>
  </cols>
  <sheetData>
    <row r="1" spans="1:15" s="3" customFormat="1" ht="15.75">
      <c r="A1" s="19" t="s">
        <v>20</v>
      </c>
      <c r="D1" s="19"/>
      <c r="E1" s="2"/>
      <c r="G1" s="2"/>
      <c r="H1" s="2"/>
      <c r="I1" s="2"/>
      <c r="O1" s="4"/>
    </row>
    <row r="2" spans="1:15" s="3" customFormat="1" ht="15.75">
      <c r="A2" s="20" t="s">
        <v>21</v>
      </c>
      <c r="D2" s="21"/>
      <c r="E2" s="2"/>
      <c r="G2" s="2"/>
      <c r="H2" s="2"/>
      <c r="I2" s="2"/>
      <c r="O2" s="4"/>
    </row>
    <row r="3" spans="1:15" s="3" customFormat="1" ht="16.5" thickBot="1">
      <c r="A3" s="22" t="s">
        <v>57</v>
      </c>
      <c r="C3" s="23" t="s">
        <v>18</v>
      </c>
      <c r="E3" s="2"/>
      <c r="F3" s="2"/>
      <c r="G3" s="2"/>
      <c r="H3" s="4"/>
      <c r="I3" s="4"/>
      <c r="J3" s="4"/>
      <c r="L3" s="2"/>
      <c r="M3" s="2"/>
      <c r="N3" s="2"/>
      <c r="O3" s="5"/>
    </row>
    <row r="4" spans="1:15" s="1" customFormat="1" ht="18.75" thickBot="1">
      <c r="A4" s="67"/>
      <c r="B4" s="68"/>
      <c r="C4" s="100" t="s">
        <v>16</v>
      </c>
      <c r="D4" s="100"/>
      <c r="E4" s="100"/>
      <c r="F4" s="100"/>
      <c r="G4" s="100"/>
      <c r="H4" s="100"/>
      <c r="I4" s="101"/>
      <c r="J4" s="99"/>
      <c r="K4" s="99"/>
      <c r="L4" s="99"/>
      <c r="M4" s="99"/>
      <c r="N4" s="99"/>
      <c r="O4" s="99"/>
    </row>
    <row r="5" spans="3:15" s="1" customFormat="1" ht="13.5" thickBot="1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9" s="1" customFormat="1" ht="24.75" customHeight="1" thickBot="1">
      <c r="A6" s="132" t="s">
        <v>58</v>
      </c>
      <c r="C6" s="55"/>
      <c r="D6" s="56"/>
      <c r="F6" s="95">
        <v>2015</v>
      </c>
      <c r="G6" s="96"/>
      <c r="H6" s="96"/>
      <c r="I6" s="96"/>
    </row>
    <row r="7" spans="1:9" s="1" customFormat="1" ht="26.25" thickBot="1">
      <c r="A7" s="57" t="s">
        <v>22</v>
      </c>
      <c r="B7" s="58" t="s">
        <v>23</v>
      </c>
      <c r="C7" s="59" t="s">
        <v>25</v>
      </c>
      <c r="D7" s="97" t="s">
        <v>24</v>
      </c>
      <c r="E7" s="62" t="s">
        <v>19</v>
      </c>
      <c r="F7" s="102" t="s">
        <v>2</v>
      </c>
      <c r="G7" s="63" t="s">
        <v>2</v>
      </c>
      <c r="H7" s="103" t="s">
        <v>3</v>
      </c>
      <c r="I7" s="98" t="s">
        <v>3</v>
      </c>
    </row>
    <row r="8" spans="1:9" s="88" customFormat="1" ht="33.75">
      <c r="A8" s="136"/>
      <c r="B8" s="137"/>
      <c r="C8" s="137"/>
      <c r="D8" s="138"/>
      <c r="E8" s="139"/>
      <c r="F8" s="104" t="s">
        <v>59</v>
      </c>
      <c r="G8" s="105" t="s">
        <v>56</v>
      </c>
      <c r="H8" s="106" t="s">
        <v>59</v>
      </c>
      <c r="I8" s="107" t="s">
        <v>56</v>
      </c>
    </row>
    <row r="9" spans="1:9" s="9" customFormat="1" ht="12.75">
      <c r="A9" s="81" t="s">
        <v>10</v>
      </c>
      <c r="B9" s="86" t="s">
        <v>1</v>
      </c>
      <c r="C9" s="83" t="s">
        <v>31</v>
      </c>
      <c r="D9" s="83" t="s">
        <v>7</v>
      </c>
      <c r="E9" s="60" t="s">
        <v>15</v>
      </c>
      <c r="F9" s="108">
        <v>30000</v>
      </c>
      <c r="G9" s="120">
        <v>20000</v>
      </c>
      <c r="H9" s="121"/>
      <c r="I9" s="122"/>
    </row>
    <row r="10" spans="1:9" s="9" customFormat="1" ht="12.75">
      <c r="A10" s="81"/>
      <c r="B10" s="82" t="s">
        <v>9</v>
      </c>
      <c r="C10" s="83" t="s">
        <v>32</v>
      </c>
      <c r="D10" s="83" t="s">
        <v>8</v>
      </c>
      <c r="E10" s="10" t="s">
        <v>15</v>
      </c>
      <c r="F10" s="110">
        <v>30000</v>
      </c>
      <c r="G10" s="123">
        <v>15000</v>
      </c>
      <c r="H10" s="124"/>
      <c r="I10" s="125"/>
    </row>
    <row r="11" spans="1:9" s="11" customFormat="1" ht="12.75">
      <c r="A11" s="71" t="s">
        <v>28</v>
      </c>
      <c r="B11" s="87"/>
      <c r="C11" s="87"/>
      <c r="D11" s="24" t="s">
        <v>6</v>
      </c>
      <c r="E11" s="51"/>
      <c r="F11" s="112">
        <f>SUBTOTAL(9,F9:F10)</f>
        <v>60000</v>
      </c>
      <c r="G11" s="126">
        <f>SUBTOTAL(9,G9:G10)</f>
        <v>35000</v>
      </c>
      <c r="H11" s="119">
        <f>SUBTOTAL(9,H9:H10)</f>
        <v>0</v>
      </c>
      <c r="I11" s="127">
        <f>SUBTOTAL(9,I9:I10)</f>
        <v>0</v>
      </c>
    </row>
    <row r="12" spans="1:9" s="9" customFormat="1" ht="12.75">
      <c r="A12" s="81" t="s">
        <v>14</v>
      </c>
      <c r="B12" s="86" t="s">
        <v>1</v>
      </c>
      <c r="C12" s="83" t="s">
        <v>31</v>
      </c>
      <c r="D12" s="83" t="s">
        <v>12</v>
      </c>
      <c r="E12" s="25" t="s">
        <v>15</v>
      </c>
      <c r="F12" s="110">
        <v>50000</v>
      </c>
      <c r="G12" s="123">
        <v>50000</v>
      </c>
      <c r="H12" s="124"/>
      <c r="I12" s="125"/>
    </row>
    <row r="13" spans="1:9" s="9" customFormat="1" ht="12.75">
      <c r="A13" s="81" t="s">
        <v>11</v>
      </c>
      <c r="B13" s="82" t="s">
        <v>1</v>
      </c>
      <c r="C13" s="83" t="s">
        <v>31</v>
      </c>
      <c r="D13" s="151"/>
      <c r="E13" s="25" t="s">
        <v>15</v>
      </c>
      <c r="F13" s="110">
        <f>F14+F15</f>
        <v>70000</v>
      </c>
      <c r="G13" s="110">
        <f>G14+G15</f>
        <v>25000</v>
      </c>
      <c r="H13" s="124"/>
      <c r="I13" s="125"/>
    </row>
    <row r="14" spans="1:9" s="9" customFormat="1" ht="12.75">
      <c r="A14" s="154" t="s">
        <v>66</v>
      </c>
      <c r="B14" s="82"/>
      <c r="C14" s="83"/>
      <c r="D14" s="83" t="s">
        <v>7</v>
      </c>
      <c r="E14" s="25" t="s">
        <v>15</v>
      </c>
      <c r="F14" s="110">
        <v>50000</v>
      </c>
      <c r="G14" s="123">
        <v>0</v>
      </c>
      <c r="H14" s="124"/>
      <c r="I14" s="125"/>
    </row>
    <row r="15" spans="1:9" s="9" customFormat="1" ht="12.75">
      <c r="A15" s="81"/>
      <c r="B15" s="86"/>
      <c r="C15" s="83"/>
      <c r="D15" s="83" t="s">
        <v>26</v>
      </c>
      <c r="E15" s="25" t="s">
        <v>15</v>
      </c>
      <c r="F15" s="110">
        <v>20000</v>
      </c>
      <c r="G15" s="123">
        <v>25000</v>
      </c>
      <c r="H15" s="124"/>
      <c r="I15" s="125"/>
    </row>
    <row r="16" spans="1:9" s="9" customFormat="1" ht="12.75">
      <c r="A16" s="81" t="s">
        <v>11</v>
      </c>
      <c r="B16" s="82" t="s">
        <v>9</v>
      </c>
      <c r="C16" s="83" t="s">
        <v>32</v>
      </c>
      <c r="D16" s="83" t="s">
        <v>7</v>
      </c>
      <c r="E16" s="25" t="s">
        <v>27</v>
      </c>
      <c r="F16" s="110">
        <v>10000</v>
      </c>
      <c r="G16" s="123">
        <v>15000</v>
      </c>
      <c r="H16" s="124"/>
      <c r="I16" s="125"/>
    </row>
    <row r="17" spans="1:9" s="11" customFormat="1" ht="12.75">
      <c r="A17" s="71" t="s">
        <v>29</v>
      </c>
      <c r="B17" s="87"/>
      <c r="C17" s="87"/>
      <c r="D17" s="87"/>
      <c r="E17" s="51"/>
      <c r="F17" s="112">
        <f>SUBTOTAL(9,F12:F16)</f>
        <v>200000</v>
      </c>
      <c r="G17" s="126">
        <f>SUBTOTAL(9,G12:G16)</f>
        <v>115000</v>
      </c>
      <c r="H17" s="119">
        <f>SUBTOTAL(9,H12:H16)</f>
        <v>0</v>
      </c>
      <c r="I17" s="127">
        <f>SUBTOTAL(9,I12:I16)</f>
        <v>0</v>
      </c>
    </row>
    <row r="18" spans="1:9" s="12" customFormat="1" ht="12.75">
      <c r="A18" s="81" t="s">
        <v>5</v>
      </c>
      <c r="B18" s="86" t="s">
        <v>1</v>
      </c>
      <c r="C18" s="83" t="s">
        <v>31</v>
      </c>
      <c r="D18" s="83" t="s">
        <v>50</v>
      </c>
      <c r="E18" s="10" t="s">
        <v>15</v>
      </c>
      <c r="F18" s="110">
        <v>30000</v>
      </c>
      <c r="G18" s="123">
        <v>40000</v>
      </c>
      <c r="H18" s="124"/>
      <c r="I18" s="125"/>
    </row>
    <row r="19" spans="1:9" s="12" customFormat="1" ht="12.75">
      <c r="A19" s="81" t="s">
        <v>5</v>
      </c>
      <c r="B19" s="82" t="s">
        <v>9</v>
      </c>
      <c r="C19" s="83" t="s">
        <v>32</v>
      </c>
      <c r="D19" s="83" t="s">
        <v>7</v>
      </c>
      <c r="E19" s="10" t="s">
        <v>15</v>
      </c>
      <c r="F19" s="110">
        <v>30000</v>
      </c>
      <c r="G19" s="123">
        <v>10000</v>
      </c>
      <c r="H19" s="124">
        <v>10000</v>
      </c>
      <c r="I19" s="125">
        <v>0</v>
      </c>
    </row>
    <row r="20" spans="1:9" s="28" customFormat="1" ht="12.75">
      <c r="A20" s="71" t="s">
        <v>37</v>
      </c>
      <c r="B20" s="54"/>
      <c r="C20" s="54"/>
      <c r="D20" s="24"/>
      <c r="E20" s="52"/>
      <c r="F20" s="112">
        <f>SUBTOTAL(9,F18:F19)</f>
        <v>60000</v>
      </c>
      <c r="G20" s="126">
        <f>SUBTOTAL(9,G17:G19)</f>
        <v>50000</v>
      </c>
      <c r="H20" s="119">
        <f>SUBTOTAL(9,H18:H19)</f>
        <v>10000</v>
      </c>
      <c r="I20" s="127">
        <f>SUBTOTAL(9,I18:I19)</f>
        <v>0</v>
      </c>
    </row>
    <row r="21" spans="1:9" s="9" customFormat="1" ht="12.75">
      <c r="A21" s="75" t="s">
        <v>53</v>
      </c>
      <c r="B21" s="76" t="s">
        <v>23</v>
      </c>
      <c r="C21" s="69" t="s">
        <v>48</v>
      </c>
      <c r="D21" s="69" t="s">
        <v>24</v>
      </c>
      <c r="E21" s="25" t="s">
        <v>15</v>
      </c>
      <c r="F21" s="110">
        <v>50000</v>
      </c>
      <c r="G21" s="123">
        <v>0</v>
      </c>
      <c r="H21" s="124"/>
      <c r="I21" s="125"/>
    </row>
    <row r="22" spans="1:9" s="9" customFormat="1" ht="12.75">
      <c r="A22" s="81" t="s">
        <v>64</v>
      </c>
      <c r="B22" s="82" t="s">
        <v>1</v>
      </c>
      <c r="C22" s="83" t="s">
        <v>32</v>
      </c>
      <c r="D22" s="69" t="s">
        <v>24</v>
      </c>
      <c r="E22" s="25" t="s">
        <v>15</v>
      </c>
      <c r="F22" s="110">
        <v>50000</v>
      </c>
      <c r="G22" s="123">
        <v>40000</v>
      </c>
      <c r="H22" s="124"/>
      <c r="I22" s="125"/>
    </row>
    <row r="23" spans="1:9" s="9" customFormat="1" ht="12.75">
      <c r="A23" s="81"/>
      <c r="B23" s="86" t="s">
        <v>9</v>
      </c>
      <c r="C23" s="83" t="s">
        <v>31</v>
      </c>
      <c r="D23" s="69" t="s">
        <v>24</v>
      </c>
      <c r="E23" s="25" t="s">
        <v>15</v>
      </c>
      <c r="F23" s="110">
        <v>20000</v>
      </c>
      <c r="G23" s="123">
        <v>10000</v>
      </c>
      <c r="H23" s="124"/>
      <c r="I23" s="125"/>
    </row>
    <row r="24" spans="1:9" s="28" customFormat="1" ht="12.75">
      <c r="A24" s="72" t="s">
        <v>30</v>
      </c>
      <c r="B24" s="54"/>
      <c r="C24" s="54"/>
      <c r="D24" s="24"/>
      <c r="E24" s="52"/>
      <c r="F24" s="112">
        <f>SUBTOTAL(9,F21:F23)</f>
        <v>120000</v>
      </c>
      <c r="G24" s="126">
        <f>SUBTOTAL(9,G21:G23)</f>
        <v>50000</v>
      </c>
      <c r="H24" s="119">
        <f>SUBTOTAL(9,H21:H23)</f>
        <v>0</v>
      </c>
      <c r="I24" s="127">
        <f>SUBTOTAL(9,I21:I23)</f>
        <v>0</v>
      </c>
    </row>
    <row r="25" spans="1:9" s="1" customFormat="1" ht="15" customHeight="1">
      <c r="A25" s="75" t="s">
        <v>54</v>
      </c>
      <c r="B25" s="76" t="s">
        <v>23</v>
      </c>
      <c r="C25" s="69" t="s">
        <v>48</v>
      </c>
      <c r="D25" s="69" t="s">
        <v>24</v>
      </c>
      <c r="E25" s="70" t="s">
        <v>49</v>
      </c>
      <c r="F25" s="110"/>
      <c r="G25" s="123"/>
      <c r="H25" s="124"/>
      <c r="I25" s="125"/>
    </row>
    <row r="26" spans="1:9" s="30" customFormat="1" ht="12.75">
      <c r="A26" s="71" t="s">
        <v>33</v>
      </c>
      <c r="B26" s="77"/>
      <c r="C26" s="29"/>
      <c r="D26" s="54"/>
      <c r="E26" s="53"/>
      <c r="F26" s="112">
        <f>SUBTOTAL(9,F25)</f>
        <v>0</v>
      </c>
      <c r="G26" s="126">
        <f>SUBTOTAL(9,G25)</f>
        <v>0</v>
      </c>
      <c r="H26" s="119">
        <f>SUBTOTAL(9,H23:H25)</f>
        <v>0</v>
      </c>
      <c r="I26" s="127">
        <f>SUBTOTAL(9,I25)</f>
        <v>0</v>
      </c>
    </row>
    <row r="27" spans="1:9" s="1" customFormat="1" ht="12.75">
      <c r="A27" s="75" t="s">
        <v>63</v>
      </c>
      <c r="B27" s="76" t="s">
        <v>1</v>
      </c>
      <c r="C27" s="69" t="s">
        <v>48</v>
      </c>
      <c r="D27" s="69" t="s">
        <v>24</v>
      </c>
      <c r="E27" s="70" t="s">
        <v>49</v>
      </c>
      <c r="F27" s="110"/>
      <c r="G27" s="123"/>
      <c r="H27" s="124"/>
      <c r="I27" s="125"/>
    </row>
    <row r="28" spans="1:9" s="30" customFormat="1" ht="12.75">
      <c r="A28" s="71" t="s">
        <v>34</v>
      </c>
      <c r="B28" s="77"/>
      <c r="C28" s="29"/>
      <c r="D28" s="54"/>
      <c r="E28" s="52"/>
      <c r="F28" s="112">
        <f>SUBTOTAL(9,F27)</f>
        <v>0</v>
      </c>
      <c r="G28" s="126">
        <f>SUBTOTAL(9,G27)</f>
        <v>0</v>
      </c>
      <c r="H28" s="119">
        <f>SUBTOTAL(9,H25:H27)</f>
        <v>0</v>
      </c>
      <c r="I28" s="127">
        <f>SUBTOTAL(9,I27)</f>
        <v>0</v>
      </c>
    </row>
    <row r="29" spans="1:9" s="1" customFormat="1" ht="12.75">
      <c r="A29" s="75" t="s">
        <v>61</v>
      </c>
      <c r="B29" s="76" t="s">
        <v>1</v>
      </c>
      <c r="C29" s="69" t="s">
        <v>48</v>
      </c>
      <c r="D29" s="69" t="s">
        <v>24</v>
      </c>
      <c r="E29" s="70" t="s">
        <v>49</v>
      </c>
      <c r="F29" s="110"/>
      <c r="G29" s="123"/>
      <c r="H29" s="124"/>
      <c r="I29" s="125"/>
    </row>
    <row r="30" spans="1:9" s="30" customFormat="1" ht="12.75">
      <c r="A30" s="71" t="s">
        <v>35</v>
      </c>
      <c r="B30" s="77"/>
      <c r="C30" s="29"/>
      <c r="D30" s="24"/>
      <c r="E30" s="52"/>
      <c r="F30" s="112">
        <f>SUBTOTAL(9,F29)</f>
        <v>0</v>
      </c>
      <c r="G30" s="126">
        <f>SUBTOTAL(9,G29)</f>
        <v>0</v>
      </c>
      <c r="H30" s="119">
        <f>SUBTOTAL(9,H27:H29)</f>
        <v>0</v>
      </c>
      <c r="I30" s="127">
        <f>SUBTOTAL(9,I29)</f>
        <v>0</v>
      </c>
    </row>
    <row r="31" spans="1:9" s="1" customFormat="1" ht="12.75">
      <c r="A31" s="75" t="s">
        <v>13</v>
      </c>
      <c r="B31" s="76" t="s">
        <v>23</v>
      </c>
      <c r="C31" s="69" t="s">
        <v>48</v>
      </c>
      <c r="D31" s="69" t="s">
        <v>24</v>
      </c>
      <c r="E31" s="70" t="s">
        <v>49</v>
      </c>
      <c r="F31" s="110"/>
      <c r="G31" s="123"/>
      <c r="H31" s="124"/>
      <c r="I31" s="125"/>
    </row>
    <row r="32" spans="1:9" s="30" customFormat="1" ht="12.75">
      <c r="A32" s="27" t="s">
        <v>36</v>
      </c>
      <c r="B32" s="54"/>
      <c r="C32" s="29"/>
      <c r="D32" s="24"/>
      <c r="E32" s="53"/>
      <c r="F32" s="112">
        <f>SUBTOTAL(9,F31)</f>
        <v>0</v>
      </c>
      <c r="G32" s="126">
        <f>SUBTOTAL(9,G31)</f>
        <v>0</v>
      </c>
      <c r="H32" s="119">
        <f>SUBTOTAL(9,H29:H31)</f>
        <v>0</v>
      </c>
      <c r="I32" s="127">
        <f>SUBTOTAL(9,I31)</f>
        <v>0</v>
      </c>
    </row>
    <row r="33" spans="1:9" s="32" customFormat="1" ht="12.75">
      <c r="A33" s="31"/>
      <c r="C33" s="85"/>
      <c r="D33" s="140"/>
      <c r="E33" s="141"/>
      <c r="F33" s="142"/>
      <c r="G33" s="143"/>
      <c r="H33" s="144"/>
      <c r="I33" s="143"/>
    </row>
    <row r="34" spans="3:9" s="13" customFormat="1" ht="12.75">
      <c r="C34" s="84"/>
      <c r="D34" s="157" t="s">
        <v>0</v>
      </c>
      <c r="E34" s="158"/>
      <c r="F34" s="114">
        <f>F11+F17+F20+F24+F26+F28+F30+F32</f>
        <v>440000</v>
      </c>
      <c r="G34" s="49">
        <f>G11+G17+G20+G24+G26+G28+G30+G32</f>
        <v>250000</v>
      </c>
      <c r="H34" s="119">
        <f>H11+H17+H20+H24+H26+H28+H30+H32</f>
        <v>10000</v>
      </c>
      <c r="I34" s="127">
        <f>I11+I17+I20+I24+I26+I28+I30+I32</f>
        <v>0</v>
      </c>
    </row>
    <row r="35" spans="4:9" s="1" customFormat="1" ht="12.75">
      <c r="D35" s="159" t="s">
        <v>52</v>
      </c>
      <c r="E35" s="160"/>
      <c r="F35" s="116">
        <f>F34*0.02</f>
        <v>8800</v>
      </c>
      <c r="G35" s="128">
        <f>G34*0.02</f>
        <v>5000</v>
      </c>
      <c r="H35" s="129">
        <f>H34*0.02</f>
        <v>200</v>
      </c>
      <c r="I35" s="130">
        <f>I34*0.02</f>
        <v>0</v>
      </c>
    </row>
    <row r="36" spans="3:9" s="13" customFormat="1" ht="12.75">
      <c r="C36" s="84"/>
      <c r="D36" s="161" t="s">
        <v>4</v>
      </c>
      <c r="E36" s="162"/>
      <c r="F36" s="118">
        <f>F34+F35</f>
        <v>448800</v>
      </c>
      <c r="G36" s="131">
        <f>G34+G35</f>
        <v>255000</v>
      </c>
      <c r="H36" s="119">
        <f>H34+H35</f>
        <v>10200</v>
      </c>
      <c r="I36" s="94">
        <f>I34+I35</f>
        <v>0</v>
      </c>
    </row>
    <row r="38" spans="3:4" ht="13.5" thickBot="1">
      <c r="C38" s="18"/>
      <c r="D38"/>
    </row>
    <row r="39" spans="1:4" ht="12.75">
      <c r="A39" s="46" t="s">
        <v>60</v>
      </c>
      <c r="B39" s="33"/>
      <c r="C39" s="34"/>
      <c r="D39" s="35"/>
    </row>
    <row r="40" spans="1:4" ht="12.75">
      <c r="A40" s="38" t="s">
        <v>38</v>
      </c>
      <c r="B40" s="39"/>
      <c r="C40" s="36"/>
      <c r="D40" s="37"/>
    </row>
    <row r="41" spans="1:4" ht="12.75">
      <c r="A41" s="41" t="s">
        <v>42</v>
      </c>
      <c r="B41" s="39"/>
      <c r="C41" s="36"/>
      <c r="D41" s="37"/>
    </row>
    <row r="42" spans="1:4" ht="12.75">
      <c r="A42" s="41" t="s">
        <v>43</v>
      </c>
      <c r="B42" s="39"/>
      <c r="C42" s="36"/>
      <c r="D42" s="37"/>
    </row>
    <row r="43" spans="1:4" ht="12.75">
      <c r="A43" s="38" t="s">
        <v>39</v>
      </c>
      <c r="B43" s="39"/>
      <c r="C43" s="36"/>
      <c r="D43" s="37"/>
    </row>
    <row r="44" spans="1:4" ht="12.75">
      <c r="A44" s="38" t="s">
        <v>40</v>
      </c>
      <c r="B44" s="39"/>
      <c r="C44" s="36"/>
      <c r="D44" s="37"/>
    </row>
    <row r="45" spans="1:4" ht="12.75">
      <c r="A45" s="38" t="s">
        <v>41</v>
      </c>
      <c r="B45" s="40"/>
      <c r="C45" s="36"/>
      <c r="D45" s="37"/>
    </row>
    <row r="46" spans="1:4" ht="12.75">
      <c r="A46" s="41" t="s">
        <v>44</v>
      </c>
      <c r="B46" s="40"/>
      <c r="C46" s="36"/>
      <c r="D46" s="37"/>
    </row>
    <row r="47" spans="1:4" ht="12.75">
      <c r="A47" s="41" t="s">
        <v>46</v>
      </c>
      <c r="B47" s="40"/>
      <c r="C47" s="36"/>
      <c r="D47" s="37"/>
    </row>
    <row r="48" spans="1:4" ht="13.5" thickBot="1">
      <c r="A48" s="42" t="s">
        <v>45</v>
      </c>
      <c r="B48" s="43"/>
      <c r="C48" s="44"/>
      <c r="D48" s="45"/>
    </row>
  </sheetData>
  <sheetProtection/>
  <mergeCells count="3">
    <mergeCell ref="D34:E34"/>
    <mergeCell ref="D35:E35"/>
    <mergeCell ref="D36:E36"/>
  </mergeCells>
  <printOptions horizontalCentered="1"/>
  <pageMargins left="0.08" right="0.1968503937007874" top="0.15748031496062992" bottom="0.3937007874015748" header="0.31496062992125984" footer="0.1968503937007874"/>
  <pageSetup horizontalDpi="600" verticalDpi="600" orientation="landscape" paperSize="9" scale="78" r:id="rId2"/>
  <headerFooter alignWithMargins="0">
    <oddFooter>&amp;L&amp;8&amp;F/&amp;A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FGCFL</dc:creator>
  <cp:keywords/>
  <dc:description/>
  <cp:lastModifiedBy>Vanessa Laugé</cp:lastModifiedBy>
  <cp:lastPrinted>2015-09-21T11:49:11Z</cp:lastPrinted>
  <dcterms:created xsi:type="dcterms:W3CDTF">2001-08-06T13:50:49Z</dcterms:created>
  <dcterms:modified xsi:type="dcterms:W3CDTF">2015-09-21T12:23:30Z</dcterms:modified>
  <cp:category/>
  <cp:version/>
  <cp:contentType/>
  <cp:contentStatus/>
</cp:coreProperties>
</file>