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315" windowHeight="12585" activeTab="0"/>
  </bookViews>
  <sheets>
    <sheet name="RÉCAP" sheetId="1" r:id="rId1"/>
    <sheet name="COLZA" sheetId="2" r:id="rId2"/>
    <sheet name="TOURNESOL" sheetId="3" r:id="rId3"/>
    <sheet name="SOJA" sheetId="4" r:id="rId4"/>
    <sheet name="POIS" sheetId="5" r:id="rId5"/>
    <sheet name="FÉVEROLE" sheetId="6" r:id="rId6"/>
  </sheets>
  <definedNames/>
  <calcPr fullCalcOnLoad="1"/>
</workbook>
</file>

<file path=xl/sharedStrings.xml><?xml version="1.0" encoding="utf-8"?>
<sst xmlns="http://schemas.openxmlformats.org/spreadsheetml/2006/main" count="827" uniqueCount="103">
  <si>
    <t>REGIONS</t>
  </si>
  <si>
    <t>PRODUCTION</t>
  </si>
  <si>
    <t>Evol.</t>
  </si>
  <si>
    <t>AUTO-CONSOMMATION</t>
  </si>
  <si>
    <t>COLLECTE</t>
  </si>
  <si>
    <t>SURFACES</t>
  </si>
  <si>
    <t>Rdt</t>
  </si>
  <si>
    <t>RECOLTE</t>
  </si>
  <si>
    <t>TOTALE</t>
  </si>
  <si>
    <t>(Has)</t>
  </si>
  <si>
    <t>(Qx/Ha)</t>
  </si>
  <si>
    <t>(Tonnes)</t>
  </si>
  <si>
    <t>PREVUE</t>
  </si>
  <si>
    <t>PROVISOIRE</t>
  </si>
  <si>
    <t>en %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</si>
  <si>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</si>
  <si>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</si>
  <si>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</si>
  <si>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</si>
  <si>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</si>
  <si>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</si>
  <si>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</si>
  <si>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</si>
  <si>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</si>
  <si>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</si>
  <si>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</si>
  <si>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</si>
  <si>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</si>
  <si>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</si>
  <si>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</si>
  <si>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</si>
  <si>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</si>
  <si>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RAPPEL CAMPAGNE</t>
  </si>
  <si>
    <t>PRECEDENTE</t>
  </si>
  <si>
    <t>EVOLUTION EN %</t>
  </si>
  <si>
    <t>CHALONS-EN-CHAMPAGNE</t>
  </si>
  <si>
    <t>BESANCON</t>
  </si>
  <si>
    <t>STRASBOURG</t>
  </si>
  <si>
    <t>CAEN</t>
  </si>
  <si>
    <t>CLERMONT-FERRAND+LIMOGES</t>
  </si>
  <si>
    <t xml:space="preserve">                             </t>
  </si>
  <si>
    <t>Différence</t>
  </si>
  <si>
    <t>Réalisée</t>
  </si>
  <si>
    <t>des Taux</t>
  </si>
  <si>
    <t>de Collecte</t>
  </si>
  <si>
    <t>EN TONNES</t>
  </si>
  <si>
    <t>EN %</t>
  </si>
  <si>
    <t>2014/2015</t>
  </si>
  <si>
    <t>% autoconso/réc 2014</t>
  </si>
  <si>
    <t>2015/2016</t>
  </si>
  <si>
    <t>% autoconso/réc 2015</t>
  </si>
  <si>
    <t>RECOLTE 2014</t>
  </si>
  <si>
    <t>CAMPAGNE 14.15</t>
  </si>
  <si>
    <t/>
  </si>
  <si>
    <t>Prévisions de Collecte de Tournesol - Récolte 2015 -</t>
  </si>
  <si>
    <t>% auto/coll 2015</t>
  </si>
  <si>
    <t>% auto/coll 2014</t>
  </si>
  <si>
    <t>f</t>
  </si>
  <si>
    <t>Prévisions de Collecte de SOJA - Récolte 2015 -</t>
  </si>
  <si>
    <t>Prévisions de Collecte de POIS - Récolte 2015 -</t>
  </si>
  <si>
    <t>Collecte Totale /</t>
  </si>
  <si>
    <t>Prod.</t>
  </si>
  <si>
    <t>au 01/11/15</t>
  </si>
  <si>
    <t>au 01/11/14</t>
  </si>
  <si>
    <t>Prévisions de collecte de COLZA - Récolte 2015 -</t>
  </si>
  <si>
    <t>PRODUCTION 2015/2016</t>
  </si>
  <si>
    <t xml:space="preserve"> Collecte de COLZA réalisée au 01/11/2015 </t>
  </si>
  <si>
    <t xml:space="preserve"> Collecte de Tournesol réalisée au 01/11/2015 </t>
  </si>
  <si>
    <t xml:space="preserve"> Collecte de SOJA réalisée au 01/11/2015 </t>
  </si>
  <si>
    <t xml:space="preserve"> Collecte de POIS réalisée au 01/11/2015 </t>
  </si>
  <si>
    <t>Prévisions de Collecte de FÉVEROLE - Récolte 2015 -</t>
  </si>
  <si>
    <t xml:space="preserve"> Collecte de FÉVEROLE réalisée au 01/11/2015 </t>
  </si>
  <si>
    <t>Résultats Nationaux des Prévisions de Récolte 2015</t>
  </si>
  <si>
    <t>Surfaces</t>
  </si>
  <si>
    <t>Rendement</t>
  </si>
  <si>
    <t>Production</t>
  </si>
  <si>
    <t>Collecte</t>
  </si>
  <si>
    <t>Collecte réalisée</t>
  </si>
  <si>
    <t xml:space="preserve">Taux de </t>
  </si>
  <si>
    <t>Auto-</t>
  </si>
  <si>
    <t>campagne*</t>
  </si>
  <si>
    <t>réalisation</t>
  </si>
  <si>
    <t>conso.</t>
  </si>
  <si>
    <t>commercial.</t>
  </si>
  <si>
    <t>(ha)</t>
  </si>
  <si>
    <t>(qx / ha)</t>
  </si>
  <si>
    <t>(tonnes)</t>
  </si>
  <si>
    <t>%</t>
  </si>
  <si>
    <t>2015/16</t>
  </si>
  <si>
    <t>2014/15</t>
  </si>
  <si>
    <t>évol. en %</t>
  </si>
  <si>
    <t>* : Collecte par campagne : prévisions pour 2015/16 et provisoire pour 2014/15</t>
  </si>
  <si>
    <t>Surfaces, Production 2014 : Estimation Services Régionaux FranceAgriMer / Juin 2015</t>
  </si>
  <si>
    <t>COLZA</t>
  </si>
  <si>
    <t>TOURNESOL</t>
  </si>
  <si>
    <t>SOJA</t>
  </si>
  <si>
    <t>TOTAL OLÉAGINEUX</t>
  </si>
  <si>
    <t>POIS</t>
  </si>
  <si>
    <t>FÉVEROLES</t>
  </si>
  <si>
    <t>TOTAL PROTÉAGINEUX</t>
  </si>
  <si>
    <t>au 01/11</t>
  </si>
  <si>
    <t>Surfaces, Production et Collecte 2015/16 : Estimations par les Délégations Régionales de FranceAgriMer / novembre 2015</t>
  </si>
  <si>
    <t>34,,00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</si>
</sst>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\ _F_-;_-@_-"/>
    <numFmt numFmtId="165" formatCode="#,##0.00\ &quot;F&quot;;[Red]\-#,##0.00\ &quot;F&quot;"/>
    <numFmt numFmtId="166" formatCode="_-* #,##0\ &quot;F&quot;_-;\-* #,##0\ &quot;F&quot;_-;_-* &quot;-&quot;\ &quot;F&quot;_-;_-@_-"/>
    <numFmt numFmtId="167" formatCode="#,##0&quot; F&quot;\ ;\(#,##0&quot; F&quot;\)"/>
    <numFmt numFmtId="168" formatCode="#,##0.00%"/>
    <numFmt numFmtId="169" formatCode="#,##0.0"/>
    <numFmt numFmtId="170" formatCode="&quot;au&quot;\ d/mm/yy"/>
    <numFmt numFmtId="171" formatCode="&quot;au&quot;\ d/mm"/>
    <numFmt numFmtId="172" formatCode="mmmm\ yyyy"/>
  </numFmts>
  <fonts count="34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0"/>
    </font>
    <font>
      <b/>
      <sz val="24"/>
      <name val="Arial"/>
      <family val="2"/>
    </font>
    <font>
      <b/>
      <sz val="8"/>
      <name val="Arial"/>
      <family val="2"/>
    </font>
    <font>
      <b/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i/>
      <sz val="8"/>
      <name val="Arial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18"/>
      <name val="Arial"/>
      <family val="2"/>
    </font>
    <font>
      <b/>
      <sz val="20"/>
      <name val="Arial"/>
      <family val="2"/>
    </font>
    <font>
      <sz val="9"/>
      <color indexed="10"/>
      <name val="Arial"/>
      <family val="2"/>
    </font>
    <font>
      <b/>
      <sz val="8"/>
      <color indexed="10"/>
      <name val="Helv"/>
      <family val="0"/>
    </font>
    <font>
      <b/>
      <sz val="9"/>
      <color indexed="10"/>
      <name val="Arial"/>
      <family val="2"/>
    </font>
    <font>
      <b/>
      <sz val="22"/>
      <name val="Arial"/>
      <family val="2"/>
    </font>
    <font>
      <sz val="10"/>
      <name val="Helv"/>
      <family val="0"/>
    </font>
    <font>
      <b/>
      <u val="single"/>
      <sz val="8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hair">
        <color indexed="4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>
        <color indexed="43"/>
      </right>
      <top style="dotted">
        <color indexed="43"/>
      </top>
      <bottom>
        <color indexed="63"/>
      </bottom>
    </border>
    <border>
      <left>
        <color indexed="63"/>
      </left>
      <right>
        <color indexed="63"/>
      </right>
      <top style="dotted">
        <color indexed="4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 style="medium"/>
    </border>
    <border>
      <left style="thin"/>
      <right style="thin"/>
      <top style="medium">
        <color indexed="23"/>
      </top>
      <bottom style="thin"/>
    </border>
    <border>
      <left>
        <color indexed="63"/>
      </left>
      <right style="hair"/>
      <top style="medium">
        <color indexed="23"/>
      </top>
      <bottom>
        <color indexed="63"/>
      </bottom>
    </border>
    <border>
      <left>
        <color indexed="63"/>
      </left>
      <right style="thin"/>
      <top style="medium">
        <color indexed="2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/>
      <top style="medium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7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22" fontId="20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>
      <alignment/>
    </xf>
    <xf numFmtId="3" fontId="11" fillId="0" borderId="1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3" fontId="8" fillId="0" borderId="3" xfId="0" applyNumberFormat="1" applyFont="1" applyFill="1" applyBorder="1" applyAlignment="1" applyProtection="1">
      <alignment horizontal="center"/>
      <protection locked="0"/>
    </xf>
    <xf numFmtId="168" fontId="6" fillId="0" borderId="4" xfId="0" applyNumberFormat="1" applyFont="1" applyFill="1" applyBorder="1" applyAlignment="1" applyProtection="1" quotePrefix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1" fillId="0" borderId="4" xfId="0" applyNumberFormat="1" applyFont="1" applyFill="1" applyBorder="1" applyAlignment="1" applyProtection="1">
      <alignment horizontal="center"/>
      <protection locked="0"/>
    </xf>
    <xf numFmtId="168" fontId="6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4" fontId="6" fillId="0" borderId="5" xfId="0" applyNumberFormat="1" applyFont="1" applyFill="1" applyBorder="1" applyAlignment="1" applyProtection="1">
      <alignment horizontal="center"/>
      <protection locked="0"/>
    </xf>
    <xf numFmtId="4" fontId="6" fillId="0" borderId="6" xfId="0" applyNumberFormat="1" applyFont="1" applyFill="1" applyBorder="1" applyAlignment="1" applyProtection="1">
      <alignment horizontal="center"/>
      <protection locked="0"/>
    </xf>
    <xf numFmtId="3" fontId="6" fillId="0" borderId="7" xfId="0" applyNumberFormat="1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 applyProtection="1">
      <alignment horizontal="center"/>
      <protection locked="0"/>
    </xf>
    <xf numFmtId="3" fontId="6" fillId="0" borderId="6" xfId="0" applyNumberFormat="1" applyFont="1" applyFill="1" applyBorder="1" applyAlignment="1" applyProtection="1">
      <alignment horizontal="center"/>
      <protection locked="0"/>
    </xf>
    <xf numFmtId="168" fontId="6" fillId="0" borderId="7" xfId="0" applyNumberFormat="1" applyFont="1" applyFill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3" fontId="6" fillId="0" borderId="4" xfId="0" applyNumberFormat="1" applyFont="1" applyBorder="1" applyAlignment="1" applyProtection="1">
      <alignment vertical="center"/>
      <protection locked="0"/>
    </xf>
    <xf numFmtId="168" fontId="6" fillId="0" borderId="4" xfId="0" applyNumberFormat="1" applyFont="1" applyFill="1" applyBorder="1" applyAlignment="1" applyProtection="1">
      <alignment vertical="center"/>
      <protection locked="0"/>
    </xf>
    <xf numFmtId="9" fontId="10" fillId="0" borderId="8" xfId="20" applyFont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9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13" fillId="0" borderId="1" xfId="0" applyNumberFormat="1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/>
      <protection locked="0"/>
    </xf>
    <xf numFmtId="3" fontId="10" fillId="0" borderId="4" xfId="0" applyNumberFormat="1" applyFont="1" applyBorder="1" applyAlignment="1" applyProtection="1">
      <alignment/>
      <protection locked="0"/>
    </xf>
    <xf numFmtId="168" fontId="6" fillId="0" borderId="4" xfId="0" applyNumberFormat="1" applyFont="1" applyFill="1" applyBorder="1" applyAlignment="1" applyProtection="1">
      <alignment/>
      <protection locked="0"/>
    </xf>
    <xf numFmtId="3" fontId="10" fillId="0" borderId="3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168" fontId="6" fillId="0" borderId="0" xfId="0" applyNumberFormat="1" applyFont="1" applyBorder="1" applyAlignment="1" applyProtection="1">
      <alignment/>
      <protection locked="0"/>
    </xf>
    <xf numFmtId="169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10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0" fontId="8" fillId="0" borderId="13" xfId="0" applyNumberFormat="1" applyFont="1" applyFill="1" applyBorder="1" applyAlignment="1" applyProtection="1">
      <alignment horizontal="center"/>
      <protection locked="0"/>
    </xf>
    <xf numFmtId="170" fontId="0" fillId="0" borderId="4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 horizontal="center"/>
      <protection locked="0"/>
    </xf>
    <xf numFmtId="3" fontId="10" fillId="0" borderId="7" xfId="0" applyNumberFormat="1" applyFont="1" applyFill="1" applyBorder="1" applyAlignment="1" applyProtection="1">
      <alignment horizontal="center"/>
      <protection locked="0"/>
    </xf>
    <xf numFmtId="9" fontId="0" fillId="0" borderId="0" xfId="20" applyAlignment="1" applyProtection="1">
      <alignment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168" fontId="10" fillId="0" borderId="4" xfId="0" applyNumberFormat="1" applyFont="1" applyBorder="1" applyAlignment="1" applyProtection="1">
      <alignment/>
      <protection locked="0"/>
    </xf>
    <xf numFmtId="168" fontId="10" fillId="0" borderId="9" xfId="0" applyNumberFormat="1" applyFont="1" applyBorder="1" applyAlignment="1" applyProtection="1">
      <alignment vertical="center"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168" fontId="10" fillId="0" borderId="17" xfId="0" applyNumberFormat="1" applyFont="1" applyBorder="1" applyAlignment="1" applyProtection="1">
      <alignment/>
      <protection locked="0"/>
    </xf>
    <xf numFmtId="169" fontId="8" fillId="0" borderId="2" xfId="0" applyNumberFormat="1" applyFont="1" applyFill="1" applyBorder="1" applyAlignment="1" applyProtection="1" quotePrefix="1">
      <alignment horizontal="center"/>
      <protection locked="0"/>
    </xf>
    <xf numFmtId="3" fontId="8" fillId="0" borderId="3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/>
      <protection locked="0"/>
    </xf>
    <xf numFmtId="10" fontId="6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Fill="1" applyAlignment="1" applyProtection="1">
      <alignment/>
      <protection locked="0"/>
    </xf>
    <xf numFmtId="3" fontId="11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>
      <alignment/>
    </xf>
    <xf numFmtId="3" fontId="13" fillId="0" borderId="1" xfId="0" applyNumberFormat="1" applyFont="1" applyFill="1" applyBorder="1" applyAlignment="1" quotePrefix="1">
      <alignment horizontal="left"/>
    </xf>
    <xf numFmtId="9" fontId="12" fillId="0" borderId="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/>
    </xf>
    <xf numFmtId="9" fontId="12" fillId="0" borderId="19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 quotePrefix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centerContinuous"/>
      <protection locked="0"/>
    </xf>
    <xf numFmtId="4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169" fontId="0" fillId="0" borderId="0" xfId="0" applyNumberForma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4" fontId="15" fillId="0" borderId="0" xfId="0" applyNumberFormat="1" applyFont="1" applyBorder="1" applyAlignment="1" applyProtection="1">
      <alignment/>
      <protection locked="0"/>
    </xf>
    <xf numFmtId="9" fontId="6" fillId="0" borderId="0" xfId="20" applyFont="1" applyFill="1" applyBorder="1" applyAlignment="1" applyProtection="1">
      <alignment horizontal="right"/>
      <protection locked="0"/>
    </xf>
    <xf numFmtId="3" fontId="9" fillId="0" borderId="20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3" fontId="9" fillId="0" borderId="6" xfId="0" applyNumberFormat="1" applyFont="1" applyFill="1" applyBorder="1" applyAlignment="1" applyProtection="1">
      <alignment horizontal="center"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" fontId="10" fillId="0" borderId="21" xfId="0" applyNumberFormat="1" applyFont="1" applyBorder="1" applyAlignment="1" applyProtection="1">
      <alignment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/>
      <protection locked="0"/>
    </xf>
    <xf numFmtId="169" fontId="6" fillId="0" borderId="9" xfId="0" applyNumberFormat="1" applyFont="1" applyFill="1" applyBorder="1" applyAlignment="1" applyProtection="1">
      <alignment horizontal="center"/>
      <protection locked="0"/>
    </xf>
    <xf numFmtId="169" fontId="8" fillId="0" borderId="9" xfId="0" applyNumberFormat="1" applyFont="1" applyFill="1" applyBorder="1" applyAlignment="1" applyProtection="1" quotePrefix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169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9" fontId="10" fillId="0" borderId="23" xfId="20" applyFont="1" applyBorder="1" applyAlignment="1" applyProtection="1">
      <alignment vertical="center"/>
      <protection locked="0"/>
    </xf>
    <xf numFmtId="9" fontId="10" fillId="0" borderId="23" xfId="2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/>
      <protection locked="0"/>
    </xf>
    <xf numFmtId="3" fontId="7" fillId="0" borderId="20" xfId="0" applyNumberFormat="1" applyFont="1" applyFill="1" applyBorder="1" applyAlignment="1" applyProtection="1" quotePrefix="1">
      <alignment horizontal="center"/>
      <protection locked="0"/>
    </xf>
    <xf numFmtId="168" fontId="6" fillId="0" borderId="12" xfId="0" applyNumberFormat="1" applyFont="1" applyFill="1" applyBorder="1" applyAlignment="1" applyProtection="1">
      <alignment horizont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3" fontId="15" fillId="0" borderId="24" xfId="0" applyNumberFormat="1" applyFont="1" applyBorder="1" applyAlignment="1" applyProtection="1">
      <alignment vertical="center"/>
      <protection locked="0"/>
    </xf>
    <xf numFmtId="168" fontId="6" fillId="0" borderId="24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4" xfId="0" applyNumberFormat="1" applyFont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4" fontId="7" fillId="0" borderId="26" xfId="0" applyNumberFormat="1" applyFont="1" applyFill="1" applyBorder="1" applyAlignment="1" applyProtection="1">
      <alignment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 applyProtection="1" quotePrefix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right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2" fontId="2" fillId="0" borderId="0" xfId="0" applyNumberFormat="1" applyFont="1" applyAlignment="1" applyProtection="1">
      <alignment horizontal="center"/>
      <protection locked="0"/>
    </xf>
    <xf numFmtId="3" fontId="7" fillId="2" borderId="20" xfId="0" applyNumberFormat="1" applyFont="1" applyFill="1" applyBorder="1" applyAlignment="1" applyProtection="1" quotePrefix="1">
      <alignment horizontal="center"/>
      <protection locked="0"/>
    </xf>
    <xf numFmtId="0" fontId="6" fillId="2" borderId="28" xfId="0" applyNumberFormat="1" applyFont="1" applyFill="1" applyBorder="1" applyAlignment="1" applyProtection="1">
      <alignment horizontal="center" wrapText="1"/>
      <protection locked="0"/>
    </xf>
    <xf numFmtId="4" fontId="6" fillId="2" borderId="29" xfId="0" applyNumberFormat="1" applyFont="1" applyFill="1" applyBorder="1" applyAlignment="1" applyProtection="1">
      <alignment horizontal="center"/>
      <protection locked="0"/>
    </xf>
    <xf numFmtId="3" fontId="8" fillId="2" borderId="3" xfId="0" applyNumberFormat="1" applyFont="1" applyFill="1" applyBorder="1" applyAlignment="1" applyProtection="1">
      <alignment horizontal="center"/>
      <protection locked="0"/>
    </xf>
    <xf numFmtId="169" fontId="9" fillId="2" borderId="0" xfId="0" applyNumberFormat="1" applyFont="1" applyFill="1" applyBorder="1" applyAlignment="1" applyProtection="1">
      <alignment horizontal="center"/>
      <protection locked="0"/>
    </xf>
    <xf numFmtId="3" fontId="6" fillId="2" borderId="30" xfId="0" applyNumberFormat="1" applyFont="1" applyFill="1" applyBorder="1" applyAlignment="1" applyProtection="1">
      <alignment horizontal="center" wrapText="1"/>
      <protection locked="0"/>
    </xf>
    <xf numFmtId="4" fontId="6" fillId="2" borderId="3" xfId="0" applyNumberFormat="1" applyFont="1" applyFill="1" applyBorder="1" applyAlignment="1" applyProtection="1">
      <alignment horizontal="center"/>
      <protection locked="0"/>
    </xf>
    <xf numFmtId="3" fontId="6" fillId="2" borderId="4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169" fontId="8" fillId="2" borderId="0" xfId="0" applyNumberFormat="1" applyFont="1" applyFill="1" applyBorder="1" applyAlignment="1" applyProtection="1" quotePrefix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 wrapText="1"/>
      <protection locked="0"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3" fontId="6" fillId="2" borderId="7" xfId="0" applyNumberFormat="1" applyFont="1" applyFill="1" applyBorder="1" applyAlignment="1" applyProtection="1">
      <alignment horizontal="center"/>
      <protection locked="0"/>
    </xf>
    <xf numFmtId="3" fontId="6" fillId="2" borderId="6" xfId="0" applyNumberFormat="1" applyFont="1" applyFill="1" applyBorder="1" applyAlignment="1" applyProtection="1">
      <alignment horizontal="center"/>
      <protection locked="0"/>
    </xf>
    <xf numFmtId="169" fontId="9" fillId="2" borderId="3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3" fontId="6" fillId="2" borderId="3" xfId="0" applyNumberFormat="1" applyFont="1" applyFill="1" applyBorder="1" applyAlignment="1" applyProtection="1">
      <alignment vertical="center"/>
      <protection locked="0"/>
    </xf>
    <xf numFmtId="4" fontId="6" fillId="2" borderId="3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Border="1" applyAlignment="1" applyProtection="1">
      <alignment vertical="center"/>
      <protection locked="0"/>
    </xf>
    <xf numFmtId="3" fontId="25" fillId="0" borderId="1" xfId="0" applyNumberFormat="1" applyFont="1" applyFill="1" applyBorder="1" applyAlignment="1">
      <alignment horizontal="left"/>
    </xf>
    <xf numFmtId="2" fontId="26" fillId="0" borderId="0" xfId="0" applyNumberFormat="1" applyFont="1" applyFill="1" applyAlignment="1" applyProtection="1">
      <alignment/>
      <protection locked="0"/>
    </xf>
    <xf numFmtId="3" fontId="27" fillId="0" borderId="1" xfId="0" applyNumberFormat="1" applyFont="1" applyFill="1" applyBorder="1" applyAlignment="1">
      <alignment horizontal="left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/>
      <protection locked="0"/>
    </xf>
    <xf numFmtId="4" fontId="6" fillId="2" borderId="3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3" fontId="8" fillId="2" borderId="3" xfId="0" applyNumberFormat="1" applyFont="1" applyFill="1" applyBorder="1" applyAlignment="1" applyProtection="1">
      <alignment/>
      <protection locked="0"/>
    </xf>
    <xf numFmtId="169" fontId="10" fillId="2" borderId="0" xfId="0" applyNumberFormat="1" applyFont="1" applyFill="1" applyBorder="1" applyAlignment="1" applyProtection="1">
      <alignment/>
      <protection locked="0"/>
    </xf>
    <xf numFmtId="0" fontId="10" fillId="0" borderId="9" xfId="0" applyFont="1" applyBorder="1" applyAlignment="1" applyProtection="1">
      <alignment/>
      <protection locked="0"/>
    </xf>
    <xf numFmtId="3" fontId="14" fillId="2" borderId="24" xfId="0" applyNumberFormat="1" applyFont="1" applyFill="1" applyBorder="1" applyAlignment="1" applyProtection="1">
      <alignment vertical="center"/>
      <protection locked="0"/>
    </xf>
    <xf numFmtId="4" fontId="14" fillId="2" borderId="24" xfId="0" applyNumberFormat="1" applyFont="1" applyFill="1" applyBorder="1" applyAlignment="1" applyProtection="1">
      <alignment vertical="center"/>
      <protection locked="0"/>
    </xf>
    <xf numFmtId="3" fontId="14" fillId="2" borderId="21" xfId="0" applyNumberFormat="1" applyFont="1" applyFill="1" applyBorder="1" applyAlignment="1" applyProtection="1">
      <alignment vertical="center"/>
      <protection locked="0"/>
    </xf>
    <xf numFmtId="3" fontId="10" fillId="2" borderId="32" xfId="0" applyNumberFormat="1" applyFont="1" applyFill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 locked="0"/>
    </xf>
    <xf numFmtId="3" fontId="10" fillId="2" borderId="4" xfId="0" applyNumberFormat="1" applyFont="1" applyFill="1" applyBorder="1" applyAlignment="1" applyProtection="1">
      <alignment horizontal="center"/>
      <protection locked="0"/>
    </xf>
    <xf numFmtId="3" fontId="6" fillId="2" borderId="33" xfId="0" applyNumberFormat="1" applyFont="1" applyFill="1" applyBorder="1" applyAlignment="1" applyProtection="1">
      <alignment horizontal="center"/>
      <protection locked="0"/>
    </xf>
    <xf numFmtId="170" fontId="8" fillId="2" borderId="33" xfId="0" applyNumberFormat="1" applyFont="1" applyFill="1" applyBorder="1" applyAlignment="1" applyProtection="1">
      <alignment horizontal="center"/>
      <protection locked="0"/>
    </xf>
    <xf numFmtId="170" fontId="0" fillId="2" borderId="4" xfId="0" applyNumberFormat="1" applyFont="1" applyFill="1" applyBorder="1" applyAlignment="1" applyProtection="1">
      <alignment horizontal="center"/>
      <protection locked="0"/>
    </xf>
    <xf numFmtId="3" fontId="6" fillId="2" borderId="34" xfId="0" applyNumberFormat="1" applyFont="1" applyFill="1" applyBorder="1" applyAlignment="1" applyProtection="1">
      <alignment horizontal="center"/>
      <protection locked="0"/>
    </xf>
    <xf numFmtId="3" fontId="10" fillId="2" borderId="7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168" fontId="13" fillId="2" borderId="4" xfId="0" applyNumberFormat="1" applyFont="1" applyFill="1" applyBorder="1" applyAlignment="1" applyProtection="1">
      <alignment/>
      <protection locked="0"/>
    </xf>
    <xf numFmtId="3" fontId="6" fillId="2" borderId="15" xfId="0" applyNumberFormat="1" applyFont="1" applyFill="1" applyBorder="1" applyAlignment="1" applyProtection="1">
      <alignment/>
      <protection locked="0"/>
    </xf>
    <xf numFmtId="168" fontId="10" fillId="2" borderId="4" xfId="0" applyNumberFormat="1" applyFont="1" applyFill="1" applyBorder="1" applyAlignment="1" applyProtection="1">
      <alignment/>
      <protection locked="0"/>
    </xf>
    <xf numFmtId="4" fontId="10" fillId="2" borderId="4" xfId="0" applyNumberFormat="1" applyFont="1" applyFill="1" applyBorder="1" applyAlignment="1" applyProtection="1">
      <alignment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168" fontId="10" fillId="2" borderId="24" xfId="0" applyNumberFormat="1" applyFont="1" applyFill="1" applyBorder="1" applyAlignment="1" applyProtection="1">
      <alignment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14" fillId="2" borderId="38" xfId="0" applyFont="1" applyFill="1" applyBorder="1" applyAlignment="1" applyProtection="1">
      <alignment horizontal="center" vertical="center"/>
      <protection locked="0"/>
    </xf>
    <xf numFmtId="4" fontId="7" fillId="0" borderId="39" xfId="0" applyNumberFormat="1" applyFont="1" applyFill="1" applyBorder="1" applyAlignment="1" applyProtection="1">
      <alignment horizontal="center"/>
      <protection locked="0"/>
    </xf>
    <xf numFmtId="3" fontId="7" fillId="2" borderId="40" xfId="0" applyNumberFormat="1" applyFont="1" applyFill="1" applyBorder="1" applyAlignment="1" applyProtection="1" quotePrefix="1">
      <alignment horizontal="center"/>
      <protection locked="0"/>
    </xf>
    <xf numFmtId="3" fontId="7" fillId="0" borderId="40" xfId="0" applyNumberFormat="1" applyFont="1" applyFill="1" applyBorder="1" applyAlignment="1" applyProtection="1" quotePrefix="1">
      <alignment horizontal="center"/>
      <protection locked="0"/>
    </xf>
    <xf numFmtId="168" fontId="6" fillId="0" borderId="41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3" fontId="6" fillId="2" borderId="42" xfId="0" applyNumberFormat="1" applyFont="1" applyFill="1" applyBorder="1" applyAlignment="1" applyProtection="1">
      <alignment horizontal="center"/>
      <protection locked="0"/>
    </xf>
    <xf numFmtId="3" fontId="10" fillId="2" borderId="12" xfId="0" applyNumberFormat="1" applyFont="1" applyFill="1" applyBorder="1" applyAlignment="1" applyProtection="1">
      <alignment horizontal="center"/>
      <protection locked="0"/>
    </xf>
    <xf numFmtId="168" fontId="6" fillId="2" borderId="12" xfId="0" applyNumberFormat="1" applyFont="1" applyFill="1" applyBorder="1" applyAlignment="1" applyProtection="1">
      <alignment horizontal="center"/>
      <protection locked="0"/>
    </xf>
    <xf numFmtId="168" fontId="6" fillId="2" borderId="4" xfId="0" applyNumberFormat="1" applyFont="1" applyFill="1" applyBorder="1" applyAlignment="1" applyProtection="1">
      <alignment horizontal="center"/>
      <protection locked="0"/>
    </xf>
    <xf numFmtId="168" fontId="6" fillId="2" borderId="7" xfId="0" applyNumberFormat="1" applyFont="1" applyFill="1" applyBorder="1" applyAlignment="1" applyProtection="1">
      <alignment horizontal="center"/>
      <protection locked="0"/>
    </xf>
    <xf numFmtId="168" fontId="6" fillId="2" borderId="4" xfId="0" applyNumberFormat="1" applyFont="1" applyFill="1" applyBorder="1" applyAlignment="1" applyProtection="1">
      <alignment/>
      <protection locked="0"/>
    </xf>
    <xf numFmtId="168" fontId="6" fillId="2" borderId="24" xfId="0" applyNumberFormat="1" applyFont="1" applyFill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4" fontId="7" fillId="0" borderId="25" xfId="0" applyNumberFormat="1" applyFont="1" applyFill="1" applyBorder="1" applyAlignment="1" applyProtection="1">
      <alignment horizontal="center"/>
      <protection locked="0"/>
    </xf>
    <xf numFmtId="169" fontId="6" fillId="0" borderId="43" xfId="0" applyNumberFormat="1" applyFont="1" applyFill="1" applyBorder="1" applyAlignment="1" applyProtection="1">
      <alignment horizontal="centerContinuous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169" fontId="6" fillId="0" borderId="2" xfId="0" applyNumberFormat="1" applyFont="1" applyFill="1" applyBorder="1" applyAlignment="1" applyProtection="1">
      <alignment horizontal="center"/>
      <protection locked="0"/>
    </xf>
    <xf numFmtId="3" fontId="1" fillId="0" borderId="9" xfId="0" applyNumberFormat="1" applyFont="1" applyFill="1" applyBorder="1" applyAlignment="1" applyProtection="1">
      <alignment horizontal="center"/>
      <protection locked="0"/>
    </xf>
    <xf numFmtId="169" fontId="8" fillId="0" borderId="44" xfId="0" applyNumberFormat="1" applyFont="1" applyFill="1" applyBorder="1" applyAlignment="1" applyProtection="1" quotePrefix="1">
      <alignment horizontal="center"/>
      <protection locked="0"/>
    </xf>
    <xf numFmtId="3" fontId="1" fillId="0" borderId="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3" fontId="10" fillId="2" borderId="3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69" fontId="10" fillId="2" borderId="3" xfId="0" applyNumberFormat="1" applyFont="1" applyFill="1" applyBorder="1" applyAlignment="1" applyProtection="1">
      <alignment/>
      <protection locked="0"/>
    </xf>
    <xf numFmtId="3" fontId="10" fillId="2" borderId="21" xfId="0" applyNumberFormat="1" applyFont="1" applyFill="1" applyBorder="1" applyAlignment="1" applyProtection="1">
      <alignment/>
      <protection locked="0"/>
    </xf>
    <xf numFmtId="4" fontId="10" fillId="0" borderId="24" xfId="0" applyNumberFormat="1" applyFont="1" applyBorder="1" applyAlignment="1" applyProtection="1">
      <alignment/>
      <protection locked="0"/>
    </xf>
    <xf numFmtId="168" fontId="6" fillId="2" borderId="46" xfId="0" applyNumberFormat="1" applyFont="1" applyFill="1" applyBorder="1" applyAlignment="1" applyProtection="1">
      <alignment horizontal="center"/>
      <protection locked="0"/>
    </xf>
    <xf numFmtId="168" fontId="6" fillId="2" borderId="22" xfId="0" applyNumberFormat="1" applyFont="1" applyFill="1" applyBorder="1" applyAlignment="1" applyProtection="1">
      <alignment horizontal="center"/>
      <protection locked="0"/>
    </xf>
    <xf numFmtId="168" fontId="6" fillId="2" borderId="47" xfId="0" applyNumberFormat="1" applyFont="1" applyFill="1" applyBorder="1" applyAlignment="1" applyProtection="1">
      <alignment horizontal="center"/>
      <protection locked="0"/>
    </xf>
    <xf numFmtId="168" fontId="6" fillId="2" borderId="22" xfId="0" applyNumberFormat="1" applyFont="1" applyFill="1" applyBorder="1" applyAlignment="1" applyProtection="1">
      <alignment/>
      <protection locked="0"/>
    </xf>
    <xf numFmtId="168" fontId="6" fillId="2" borderId="48" xfId="0" applyNumberFormat="1" applyFont="1" applyFill="1" applyBorder="1" applyAlignment="1" applyProtection="1">
      <alignment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4" fillId="2" borderId="27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169" fontId="6" fillId="2" borderId="43" xfId="0" applyNumberFormat="1" applyFont="1" applyFill="1" applyBorder="1" applyAlignment="1" applyProtection="1">
      <alignment horizontal="centerContinuous"/>
      <protection locked="0"/>
    </xf>
    <xf numFmtId="169" fontId="6" fillId="2" borderId="44" xfId="0" applyNumberFormat="1" applyFont="1" applyFill="1" applyBorder="1" applyAlignment="1" applyProtection="1">
      <alignment horizontal="center"/>
      <protection locked="0"/>
    </xf>
    <xf numFmtId="169" fontId="8" fillId="2" borderId="44" xfId="0" applyNumberFormat="1" applyFont="1" applyFill="1" applyBorder="1" applyAlignment="1" applyProtection="1" quotePrefix="1">
      <alignment horizontal="center"/>
      <protection locked="0"/>
    </xf>
    <xf numFmtId="0" fontId="9" fillId="2" borderId="45" xfId="0" applyFont="1" applyFill="1" applyBorder="1" applyAlignment="1" applyProtection="1">
      <alignment horizontal="center"/>
      <protection locked="0"/>
    </xf>
    <xf numFmtId="9" fontId="10" fillId="2" borderId="7" xfId="20" applyFont="1" applyFill="1" applyBorder="1" applyAlignment="1" applyProtection="1">
      <alignment vertical="center"/>
      <protection locked="0"/>
    </xf>
    <xf numFmtId="9" fontId="10" fillId="2" borderId="23" xfId="2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8" fontId="6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168" fontId="10" fillId="0" borderId="0" xfId="0" applyNumberFormat="1" applyFont="1" applyFill="1" applyBorder="1" applyAlignment="1" applyProtection="1">
      <alignment/>
      <protection locked="0"/>
    </xf>
    <xf numFmtId="0" fontId="1" fillId="0" borderId="49" xfId="0" applyNumberFormat="1" applyFont="1" applyFill="1" applyBorder="1" applyAlignment="1" applyProtection="1">
      <alignment horizontal="center"/>
      <protection locked="0"/>
    </xf>
    <xf numFmtId="3" fontId="7" fillId="2" borderId="50" xfId="0" applyNumberFormat="1" applyFont="1" applyFill="1" applyBorder="1" applyAlignment="1" applyProtection="1" quotePrefix="1">
      <alignment horizontal="center"/>
      <protection locked="0"/>
    </xf>
    <xf numFmtId="3" fontId="7" fillId="0" borderId="46" xfId="0" applyNumberFormat="1" applyFont="1" applyFill="1" applyBorder="1" applyAlignment="1" applyProtection="1" quotePrefix="1">
      <alignment horizontal="center"/>
      <protection locked="0"/>
    </xf>
    <xf numFmtId="3" fontId="1" fillId="0" borderId="33" xfId="0" applyNumberFormat="1" applyFont="1" applyFill="1" applyBorder="1" applyAlignment="1" applyProtection="1">
      <alignment horizontal="center"/>
      <protection locked="0"/>
    </xf>
    <xf numFmtId="3" fontId="8" fillId="2" borderId="30" xfId="0" applyNumberFormat="1" applyFont="1" applyFill="1" applyBorder="1" applyAlignment="1" applyProtection="1">
      <alignment horizontal="center"/>
      <protection locked="0"/>
    </xf>
    <xf numFmtId="168" fontId="6" fillId="2" borderId="4" xfId="0" applyNumberFormat="1" applyFont="1" applyFill="1" applyBorder="1" applyAlignment="1" applyProtection="1" quotePrefix="1">
      <alignment horizontal="center"/>
      <protection locked="0"/>
    </xf>
    <xf numFmtId="3" fontId="8" fillId="0" borderId="22" xfId="0" applyNumberFormat="1" applyFont="1" applyFill="1" applyBorder="1" applyAlignment="1" applyProtection="1">
      <alignment horizontal="center"/>
      <protection locked="0"/>
    </xf>
    <xf numFmtId="3" fontId="6" fillId="2" borderId="30" xfId="0" applyNumberFormat="1" applyFont="1" applyFill="1" applyBorder="1" applyAlignment="1" applyProtection="1">
      <alignment horizontal="center"/>
      <protection locked="0"/>
    </xf>
    <xf numFmtId="169" fontId="8" fillId="2" borderId="2" xfId="0" applyNumberFormat="1" applyFont="1" applyFill="1" applyBorder="1" applyAlignment="1" applyProtection="1" quotePrefix="1">
      <alignment horizontal="center"/>
      <protection locked="0"/>
    </xf>
    <xf numFmtId="169" fontId="8" fillId="0" borderId="4" xfId="0" applyNumberFormat="1" applyFont="1" applyFill="1" applyBorder="1" applyAlignment="1" applyProtection="1" quotePrefix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 locked="0"/>
    </xf>
    <xf numFmtId="3" fontId="6" fillId="2" borderId="52" xfId="0" applyNumberFormat="1" applyFont="1" applyFill="1" applyBorder="1" applyAlignment="1" applyProtection="1">
      <alignment horizontal="center"/>
      <protection locked="0"/>
    </xf>
    <xf numFmtId="169" fontId="9" fillId="2" borderId="8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2" fontId="6" fillId="2" borderId="3" xfId="0" applyNumberFormat="1" applyFont="1" applyFill="1" applyBorder="1" applyAlignment="1" applyProtection="1">
      <alignment vertical="center"/>
      <protection locked="0"/>
    </xf>
    <xf numFmtId="168" fontId="6" fillId="2" borderId="4" xfId="0" applyNumberFormat="1" applyFont="1" applyFill="1" applyBorder="1" applyAlignment="1" applyProtection="1">
      <alignment vertical="center"/>
      <protection locked="0"/>
    </xf>
    <xf numFmtId="3" fontId="10" fillId="2" borderId="30" xfId="0" applyNumberFormat="1" applyFont="1" applyFill="1" applyBorder="1" applyAlignment="1" applyProtection="1">
      <alignment vertical="center"/>
      <protection locked="0"/>
    </xf>
    <xf numFmtId="2" fontId="6" fillId="2" borderId="3" xfId="0" applyNumberFormat="1" applyFont="1" applyFill="1" applyBorder="1" applyAlignment="1" applyProtection="1">
      <alignment/>
      <protection locked="0"/>
    </xf>
    <xf numFmtId="169" fontId="10" fillId="2" borderId="30" xfId="0" applyNumberFormat="1" applyFont="1" applyFill="1" applyBorder="1" applyAlignment="1" applyProtection="1">
      <alignment/>
      <protection locked="0"/>
    </xf>
    <xf numFmtId="2" fontId="14" fillId="2" borderId="24" xfId="0" applyNumberFormat="1" applyFont="1" applyFill="1" applyBorder="1" applyAlignment="1" applyProtection="1">
      <alignment vertical="center"/>
      <protection locked="0"/>
    </xf>
    <xf numFmtId="168" fontId="6" fillId="2" borderId="24" xfId="0" applyNumberFormat="1" applyFont="1" applyFill="1" applyBorder="1" applyAlignment="1" applyProtection="1">
      <alignment vertical="center"/>
      <protection locked="0"/>
    </xf>
    <xf numFmtId="3" fontId="10" fillId="2" borderId="23" xfId="0" applyNumberFormat="1" applyFont="1" applyFill="1" applyBorder="1" applyAlignment="1" applyProtection="1">
      <alignment/>
      <protection locked="0"/>
    </xf>
    <xf numFmtId="3" fontId="10" fillId="0" borderId="53" xfId="0" applyNumberFormat="1" applyFont="1" applyBorder="1" applyAlignment="1" applyProtection="1">
      <alignment/>
      <protection locked="0"/>
    </xf>
    <xf numFmtId="0" fontId="8" fillId="2" borderId="54" xfId="0" applyFont="1" applyFill="1" applyBorder="1" applyAlignment="1" applyProtection="1">
      <alignment horizontal="center"/>
      <protection locked="0"/>
    </xf>
    <xf numFmtId="3" fontId="9" fillId="2" borderId="25" xfId="0" applyNumberFormat="1" applyFont="1" applyFill="1" applyBorder="1" applyAlignment="1" applyProtection="1">
      <alignment horizontal="center"/>
      <protection locked="0"/>
    </xf>
    <xf numFmtId="168" fontId="6" fillId="2" borderId="43" xfId="0" applyNumberFormat="1" applyFont="1" applyFill="1" applyBorder="1" applyAlignment="1" applyProtection="1">
      <alignment horizontal="center"/>
      <protection locked="0"/>
    </xf>
    <xf numFmtId="0" fontId="6" fillId="2" borderId="55" xfId="0" applyFont="1" applyFill="1" applyBorder="1" applyAlignment="1" applyProtection="1">
      <alignment horizontal="center"/>
      <protection locked="0"/>
    </xf>
    <xf numFmtId="3" fontId="9" fillId="2" borderId="9" xfId="0" applyNumberFormat="1" applyFont="1" applyFill="1" applyBorder="1" applyAlignment="1" applyProtection="1">
      <alignment horizontal="center"/>
      <protection locked="0"/>
    </xf>
    <xf numFmtId="168" fontId="6" fillId="2" borderId="44" xfId="0" applyNumberFormat="1" applyFont="1" applyFill="1" applyBorder="1" applyAlignment="1" applyProtection="1">
      <alignment horizontal="center"/>
      <protection locked="0"/>
    </xf>
    <xf numFmtId="0" fontId="6" fillId="2" borderId="56" xfId="0" applyFont="1" applyFill="1" applyBorder="1" applyAlignment="1" applyProtection="1">
      <alignment horizontal="center"/>
      <protection locked="0"/>
    </xf>
    <xf numFmtId="3" fontId="9" fillId="2" borderId="8" xfId="0" applyNumberFormat="1" applyFont="1" applyFill="1" applyBorder="1" applyAlignment="1" applyProtection="1">
      <alignment horizontal="center"/>
      <protection locked="0"/>
    </xf>
    <xf numFmtId="168" fontId="6" fillId="2" borderId="57" xfId="0" applyNumberFormat="1" applyFont="1" applyFill="1" applyBorder="1" applyAlignment="1" applyProtection="1">
      <alignment horizontal="center"/>
      <protection locked="0"/>
    </xf>
    <xf numFmtId="4" fontId="10" fillId="2" borderId="9" xfId="0" applyNumberFormat="1" applyFont="1" applyFill="1" applyBorder="1" applyAlignment="1" applyProtection="1">
      <alignment/>
      <protection locked="0"/>
    </xf>
    <xf numFmtId="168" fontId="6" fillId="2" borderId="44" xfId="0" applyNumberFormat="1" applyFont="1" applyFill="1" applyBorder="1" applyAlignment="1" applyProtection="1">
      <alignment/>
      <protection locked="0"/>
    </xf>
    <xf numFmtId="4" fontId="10" fillId="2" borderId="27" xfId="0" applyNumberFormat="1" applyFont="1" applyFill="1" applyBorder="1" applyAlignment="1" applyProtection="1">
      <alignment/>
      <protection locked="0"/>
    </xf>
    <xf numFmtId="168" fontId="6" fillId="2" borderId="58" xfId="0" applyNumberFormat="1" applyFont="1" applyFill="1" applyBorder="1" applyAlignment="1" applyProtection="1">
      <alignment/>
      <protection locked="0"/>
    </xf>
    <xf numFmtId="169" fontId="6" fillId="2" borderId="28" xfId="0" applyNumberFormat="1" applyFont="1" applyFill="1" applyBorder="1" applyAlignment="1" applyProtection="1">
      <alignment horizontal="centerContinuous"/>
      <protection locked="0"/>
    </xf>
    <xf numFmtId="169" fontId="6" fillId="2" borderId="59" xfId="0" applyNumberFormat="1" applyFont="1" applyFill="1" applyBorder="1" applyAlignment="1" applyProtection="1">
      <alignment horizontal="centerContinuous"/>
      <protection locked="0"/>
    </xf>
    <xf numFmtId="169" fontId="9" fillId="2" borderId="51" xfId="0" applyNumberFormat="1" applyFont="1" applyFill="1" applyBorder="1" applyAlignment="1" applyProtection="1">
      <alignment horizontal="center"/>
      <protection locked="0"/>
    </xf>
    <xf numFmtId="169" fontId="6" fillId="2" borderId="7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9" fillId="2" borderId="20" xfId="0" applyNumberFormat="1" applyFont="1" applyFill="1" applyBorder="1" applyAlignment="1" applyProtection="1">
      <alignment horizontal="center"/>
      <protection locked="0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3" fontId="9" fillId="2" borderId="6" xfId="0" applyNumberFormat="1" applyFont="1" applyFill="1" applyBorder="1" applyAlignment="1" applyProtection="1">
      <alignment horizontal="center"/>
      <protection locked="0"/>
    </xf>
    <xf numFmtId="4" fontId="10" fillId="2" borderId="3" xfId="0" applyNumberFormat="1" applyFont="1" applyFill="1" applyBorder="1" applyAlignment="1" applyProtection="1">
      <alignment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4" fontId="7" fillId="0" borderId="9" xfId="0" applyNumberFormat="1" applyFont="1" applyFill="1" applyBorder="1" applyAlignment="1" applyProtection="1">
      <alignment horizontal="center"/>
      <protection locked="0"/>
    </xf>
    <xf numFmtId="3" fontId="7" fillId="2" borderId="3" xfId="0" applyNumberFormat="1" applyFont="1" applyFill="1" applyBorder="1" applyAlignment="1" applyProtection="1" quotePrefix="1">
      <alignment horizontal="center"/>
      <protection locked="0"/>
    </xf>
    <xf numFmtId="3" fontId="7" fillId="0" borderId="3" xfId="0" applyNumberFormat="1" applyFont="1" applyFill="1" applyBorder="1" applyAlignment="1" applyProtection="1" quotePrefix="1">
      <alignment horizontal="center"/>
      <protection locked="0"/>
    </xf>
    <xf numFmtId="169" fontId="6" fillId="2" borderId="33" xfId="0" applyNumberFormat="1" applyFont="1" applyFill="1" applyBorder="1" applyAlignment="1" applyProtection="1">
      <alignment horizontal="centerContinuous"/>
      <protection locked="0"/>
    </xf>
    <xf numFmtId="169" fontId="6" fillId="2" borderId="4" xfId="0" applyNumberFormat="1" applyFont="1" applyFill="1" applyBorder="1" applyAlignment="1" applyProtection="1">
      <alignment horizontal="centerContinuous"/>
      <protection locked="0"/>
    </xf>
    <xf numFmtId="0" fontId="6" fillId="2" borderId="49" xfId="0" applyNumberFormat="1" applyFont="1" applyFill="1" applyBorder="1" applyAlignment="1" applyProtection="1">
      <alignment horizontal="center" wrapText="1"/>
      <protection locked="0"/>
    </xf>
    <xf numFmtId="4" fontId="6" fillId="2" borderId="60" xfId="0" applyNumberFormat="1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3" fontId="8" fillId="2" borderId="20" xfId="0" applyNumberFormat="1" applyFont="1" applyFill="1" applyBorder="1" applyAlignment="1" applyProtection="1">
      <alignment horizontal="center"/>
      <protection locked="0"/>
    </xf>
    <xf numFmtId="3" fontId="8" fillId="0" borderId="20" xfId="0" applyNumberFormat="1" applyFont="1" applyFill="1" applyBorder="1" applyAlignment="1" applyProtection="1">
      <alignment horizontal="center"/>
      <protection locked="0"/>
    </xf>
    <xf numFmtId="168" fontId="6" fillId="2" borderId="12" xfId="0" applyNumberFormat="1" applyFont="1" applyFill="1" applyBorder="1" applyAlignment="1" applyProtection="1" quotePrefix="1">
      <alignment horizontal="center"/>
      <protection locked="0"/>
    </xf>
    <xf numFmtId="169" fontId="9" fillId="2" borderId="26" xfId="0" applyNumberFormat="1" applyFont="1" applyFill="1" applyBorder="1" applyAlignment="1" applyProtection="1">
      <alignment horizontal="center"/>
      <protection locked="0"/>
    </xf>
    <xf numFmtId="169" fontId="6" fillId="0" borderId="25" xfId="0" applyNumberFormat="1" applyFont="1" applyFill="1" applyBorder="1" applyAlignment="1" applyProtection="1">
      <alignment horizontal="center"/>
      <protection locked="0"/>
    </xf>
    <xf numFmtId="4" fontId="10" fillId="2" borderId="21" xfId="0" applyNumberFormat="1" applyFont="1" applyFill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22" fontId="20" fillId="0" borderId="0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9" fontId="8" fillId="2" borderId="33" xfId="0" applyNumberFormat="1" applyFont="1" applyFill="1" applyBorder="1" applyAlignment="1" applyProtection="1" quotePrefix="1">
      <alignment horizontal="center"/>
      <protection locked="0"/>
    </xf>
    <xf numFmtId="3" fontId="10" fillId="2" borderId="62" xfId="0" applyNumberFormat="1" applyFont="1" applyFill="1" applyBorder="1" applyAlignment="1" applyProtection="1">
      <alignment/>
      <protection locked="0"/>
    </xf>
    <xf numFmtId="167" fontId="1" fillId="0" borderId="0" xfId="19" applyNumberFormat="1" applyFont="1" applyAlignment="1" applyProtection="1">
      <alignment horizontal="center"/>
      <protection locked="0"/>
    </xf>
    <xf numFmtId="167" fontId="30" fillId="0" borderId="0" xfId="19" applyNumberFormat="1" applyFont="1" applyAlignment="1" applyProtection="1">
      <alignment horizontal="left"/>
      <protection locked="0"/>
    </xf>
    <xf numFmtId="167" fontId="5" fillId="0" borderId="0" xfId="19" applyNumberFormat="1" applyFont="1" applyProtection="1">
      <alignment/>
      <protection locked="0"/>
    </xf>
    <xf numFmtId="167" fontId="5" fillId="0" borderId="0" xfId="19" applyNumberFormat="1" applyFont="1" applyAlignment="1" applyProtection="1">
      <alignment horizontal="center"/>
      <protection locked="0"/>
    </xf>
    <xf numFmtId="0" fontId="0" fillId="0" borderId="0" xfId="19" applyFont="1">
      <alignment/>
      <protection/>
    </xf>
    <xf numFmtId="0" fontId="31" fillId="3" borderId="63" xfId="19" applyFont="1" applyFill="1" applyBorder="1" applyAlignment="1" applyProtection="1">
      <alignment/>
      <protection locked="0"/>
    </xf>
    <xf numFmtId="3" fontId="31" fillId="3" borderId="50" xfId="19" applyNumberFormat="1" applyFont="1" applyFill="1" applyBorder="1" applyAlignment="1" applyProtection="1">
      <alignment horizontal="center"/>
      <protection locked="0"/>
    </xf>
    <xf numFmtId="3" fontId="31" fillId="3" borderId="64" xfId="19" applyNumberFormat="1" applyFont="1" applyFill="1" applyBorder="1" applyAlignment="1" applyProtection="1">
      <alignment horizontal="center"/>
      <protection locked="0"/>
    </xf>
    <xf numFmtId="3" fontId="31" fillId="3" borderId="46" xfId="19" applyNumberFormat="1" applyFont="1" applyFill="1" applyBorder="1" applyAlignment="1" applyProtection="1">
      <alignment horizontal="center"/>
      <protection locked="0"/>
    </xf>
    <xf numFmtId="3" fontId="31" fillId="3" borderId="46" xfId="19" applyNumberFormat="1" applyFont="1" applyFill="1" applyBorder="1" applyAlignment="1" applyProtection="1">
      <alignment horizontal="center" wrapText="1"/>
      <protection locked="0"/>
    </xf>
    <xf numFmtId="0" fontId="31" fillId="3" borderId="65" xfId="19" applyFont="1" applyFill="1" applyBorder="1" applyAlignment="1" applyProtection="1">
      <alignment vertical="top"/>
      <protection locked="0"/>
    </xf>
    <xf numFmtId="3" fontId="31" fillId="3" borderId="30" xfId="19" applyNumberFormat="1" applyFont="1" applyFill="1" applyBorder="1" applyAlignment="1" applyProtection="1">
      <alignment horizontal="center" vertical="top"/>
      <protection locked="0"/>
    </xf>
    <xf numFmtId="3" fontId="31" fillId="3" borderId="10" xfId="19" applyNumberFormat="1" applyFont="1" applyFill="1" applyBorder="1" applyAlignment="1" applyProtection="1">
      <alignment horizontal="center" vertical="top"/>
      <protection locked="0"/>
    </xf>
    <xf numFmtId="3" fontId="31" fillId="3" borderId="22" xfId="19" applyNumberFormat="1" applyFont="1" applyFill="1" applyBorder="1" applyAlignment="1" applyProtection="1">
      <alignment horizontal="center" vertical="top"/>
      <protection locked="0"/>
    </xf>
    <xf numFmtId="3" fontId="31" fillId="3" borderId="22" xfId="19" applyNumberFormat="1" applyFont="1" applyFill="1" applyBorder="1" applyAlignment="1" applyProtection="1">
      <alignment horizontal="center" vertical="top" wrapText="1"/>
      <protection locked="0"/>
    </xf>
    <xf numFmtId="0" fontId="32" fillId="3" borderId="66" xfId="19" applyFont="1" applyFill="1" applyBorder="1" applyProtection="1">
      <alignment/>
      <protection locked="0"/>
    </xf>
    <xf numFmtId="3" fontId="32" fillId="3" borderId="52" xfId="19" applyNumberFormat="1" applyFont="1" applyFill="1" applyBorder="1" applyAlignment="1" applyProtection="1">
      <alignment horizontal="center"/>
      <protection locked="0"/>
    </xf>
    <xf numFmtId="3" fontId="32" fillId="3" borderId="67" xfId="19" applyNumberFormat="1" applyFont="1" applyFill="1" applyBorder="1" applyAlignment="1" applyProtection="1">
      <alignment horizontal="center"/>
      <protection locked="0"/>
    </xf>
    <xf numFmtId="3" fontId="32" fillId="3" borderId="47" xfId="19" applyNumberFormat="1" applyFont="1" applyFill="1" applyBorder="1" applyAlignment="1" applyProtection="1">
      <alignment horizontal="center"/>
      <protection locked="0"/>
    </xf>
    <xf numFmtId="0" fontId="1" fillId="0" borderId="65" xfId="19" applyFont="1" applyFill="1" applyBorder="1" applyProtection="1">
      <alignment/>
      <protection locked="0"/>
    </xf>
    <xf numFmtId="3" fontId="1" fillId="0" borderId="30" xfId="19" applyNumberFormat="1" applyFont="1" applyFill="1" applyBorder="1" applyAlignment="1" applyProtection="1">
      <alignment horizontal="center"/>
      <protection locked="0"/>
    </xf>
    <xf numFmtId="3" fontId="1" fillId="0" borderId="10" xfId="19" applyNumberFormat="1" applyFont="1" applyFill="1" applyBorder="1" applyAlignment="1" applyProtection="1">
      <alignment horizontal="center"/>
      <protection locked="0"/>
    </xf>
    <xf numFmtId="3" fontId="1" fillId="0" borderId="22" xfId="19" applyNumberFormat="1" applyFont="1" applyFill="1" applyBorder="1" applyAlignment="1" applyProtection="1">
      <alignment horizontal="center"/>
      <protection locked="0"/>
    </xf>
    <xf numFmtId="171" fontId="1" fillId="0" borderId="22" xfId="19" applyNumberFormat="1" applyFont="1" applyFill="1" applyBorder="1" applyAlignment="1" applyProtection="1">
      <alignment horizontal="center"/>
      <protection locked="0"/>
    </xf>
    <xf numFmtId="0" fontId="14" fillId="2" borderId="65" xfId="19" applyFont="1" applyFill="1" applyBorder="1" applyProtection="1">
      <alignment/>
      <protection locked="0"/>
    </xf>
    <xf numFmtId="3" fontId="14" fillId="2" borderId="30" xfId="19" applyNumberFormat="1" applyFont="1" applyFill="1" applyBorder="1" applyAlignment="1" applyProtection="1">
      <alignment horizontal="center"/>
      <protection locked="0"/>
    </xf>
    <xf numFmtId="3" fontId="14" fillId="2" borderId="10" xfId="19" applyNumberFormat="1" applyFont="1" applyFill="1" applyBorder="1" applyAlignment="1" applyProtection="1">
      <alignment horizontal="center"/>
      <protection locked="0"/>
    </xf>
    <xf numFmtId="3" fontId="14" fillId="2" borderId="22" xfId="19" applyNumberFormat="1" applyFont="1" applyFill="1" applyBorder="1" applyAlignment="1" applyProtection="1">
      <alignment horizontal="center"/>
      <protection locked="0"/>
    </xf>
    <xf numFmtId="0" fontId="14" fillId="2" borderId="65" xfId="19" applyFont="1" applyFill="1" applyBorder="1" applyAlignment="1" applyProtection="1">
      <alignment horizontal="center"/>
      <protection locked="0"/>
    </xf>
    <xf numFmtId="3" fontId="14" fillId="2" borderId="30" xfId="19" applyNumberFormat="1" applyFont="1" applyFill="1" applyBorder="1" applyProtection="1">
      <alignment/>
      <protection locked="0"/>
    </xf>
    <xf numFmtId="3" fontId="14" fillId="2" borderId="10" xfId="19" applyNumberFormat="1" applyFont="1" applyFill="1" applyBorder="1" applyProtection="1">
      <alignment/>
      <protection locked="0"/>
    </xf>
    <xf numFmtId="3" fontId="14" fillId="2" borderId="22" xfId="19" applyNumberFormat="1" applyFont="1" applyFill="1" applyBorder="1" applyProtection="1">
      <alignment/>
      <protection locked="0"/>
    </xf>
    <xf numFmtId="168" fontId="14" fillId="2" borderId="30" xfId="19" applyNumberFormat="1" applyFont="1" applyFill="1" applyBorder="1" applyProtection="1">
      <alignment/>
      <protection locked="0"/>
    </xf>
    <xf numFmtId="10" fontId="14" fillId="2" borderId="22" xfId="20" applyNumberFormat="1" applyFont="1" applyFill="1" applyBorder="1" applyAlignment="1" applyProtection="1">
      <alignment/>
      <protection locked="0"/>
    </xf>
    <xf numFmtId="0" fontId="0" fillId="0" borderId="65" xfId="19" applyFont="1" applyFill="1" applyBorder="1" applyAlignment="1" applyProtection="1">
      <alignment horizontal="center" vertical="center"/>
      <protection locked="0"/>
    </xf>
    <xf numFmtId="3" fontId="0" fillId="0" borderId="30" xfId="19" applyNumberFormat="1" applyFont="1" applyFill="1" applyBorder="1" applyAlignment="1" applyProtection="1">
      <alignment vertical="center"/>
      <protection locked="0"/>
    </xf>
    <xf numFmtId="3" fontId="0" fillId="0" borderId="10" xfId="19" applyNumberFormat="1" applyFont="1" applyFill="1" applyBorder="1" applyAlignment="1" applyProtection="1">
      <alignment vertical="center"/>
      <protection locked="0"/>
    </xf>
    <xf numFmtId="3" fontId="0" fillId="0" borderId="22" xfId="19" applyNumberFormat="1" applyFont="1" applyFill="1" applyBorder="1" applyAlignment="1" applyProtection="1">
      <alignment vertical="center"/>
      <protection locked="0"/>
    </xf>
    <xf numFmtId="3" fontId="0" fillId="0" borderId="22" xfId="19" applyNumberFormat="1" applyFont="1" applyBorder="1" applyAlignment="1" applyProtection="1">
      <alignment vertical="center"/>
      <protection locked="0"/>
    </xf>
    <xf numFmtId="168" fontId="0" fillId="0" borderId="30" xfId="19" applyNumberFormat="1" applyFont="1" applyFill="1" applyBorder="1" applyAlignment="1" applyProtection="1">
      <alignment vertical="center"/>
      <protection locked="0"/>
    </xf>
    <xf numFmtId="10" fontId="0" fillId="0" borderId="22" xfId="20" applyNumberFormat="1" applyFont="1" applyFill="1" applyBorder="1" applyAlignment="1" applyProtection="1">
      <alignment vertical="center"/>
      <protection locked="0"/>
    </xf>
    <xf numFmtId="0" fontId="0" fillId="0" borderId="68" xfId="19" applyFont="1" applyFill="1" applyBorder="1" applyAlignment="1" applyProtection="1">
      <alignment horizontal="center"/>
      <protection locked="0"/>
    </xf>
    <xf numFmtId="168" fontId="0" fillId="0" borderId="69" xfId="19" applyNumberFormat="1" applyFont="1" applyFill="1" applyBorder="1" applyProtection="1">
      <alignment/>
      <protection locked="0"/>
    </xf>
    <xf numFmtId="168" fontId="0" fillId="0" borderId="70" xfId="19" applyNumberFormat="1" applyFont="1" applyFill="1" applyBorder="1" applyProtection="1">
      <alignment/>
      <protection locked="0"/>
    </xf>
    <xf numFmtId="168" fontId="0" fillId="0" borderId="71" xfId="19" applyNumberFormat="1" applyFont="1" applyFill="1" applyBorder="1" applyProtection="1">
      <alignment/>
      <protection locked="0"/>
    </xf>
    <xf numFmtId="168" fontId="0" fillId="4" borderId="71" xfId="19" applyNumberFormat="1" applyFont="1" applyFill="1" applyBorder="1" applyProtection="1">
      <alignment/>
      <protection locked="0"/>
    </xf>
    <xf numFmtId="0" fontId="8" fillId="0" borderId="65" xfId="19" applyFont="1" applyFill="1" applyBorder="1" applyAlignment="1" applyProtection="1">
      <alignment horizontal="center"/>
      <protection locked="0"/>
    </xf>
    <xf numFmtId="168" fontId="13" fillId="0" borderId="30" xfId="19" applyNumberFormat="1" applyFont="1" applyFill="1" applyBorder="1" applyProtection="1">
      <alignment/>
      <protection locked="0"/>
    </xf>
    <xf numFmtId="168" fontId="13" fillId="0" borderId="10" xfId="19" applyNumberFormat="1" applyFont="1" applyFill="1" applyBorder="1" applyProtection="1">
      <alignment/>
      <protection locked="0"/>
    </xf>
    <xf numFmtId="168" fontId="13" fillId="0" borderId="22" xfId="19" applyNumberFormat="1" applyFont="1" applyFill="1" applyBorder="1" applyProtection="1">
      <alignment/>
      <protection locked="0"/>
    </xf>
    <xf numFmtId="168" fontId="13" fillId="4" borderId="22" xfId="19" applyNumberFormat="1" applyFont="1" applyFill="1" applyBorder="1" applyProtection="1">
      <alignment/>
      <protection locked="0"/>
    </xf>
    <xf numFmtId="168" fontId="33" fillId="2" borderId="30" xfId="19" applyNumberFormat="1" applyFont="1" applyFill="1" applyBorder="1" applyProtection="1">
      <alignment/>
      <protection locked="0"/>
    </xf>
    <xf numFmtId="168" fontId="33" fillId="2" borderId="10" xfId="19" applyNumberFormat="1" applyFont="1" applyFill="1" applyBorder="1" applyProtection="1">
      <alignment/>
      <protection locked="0"/>
    </xf>
    <xf numFmtId="168" fontId="33" fillId="2" borderId="22" xfId="19" applyNumberFormat="1" applyFont="1" applyFill="1" applyBorder="1" applyProtection="1">
      <alignment/>
      <protection locked="0"/>
    </xf>
    <xf numFmtId="0" fontId="8" fillId="0" borderId="65" xfId="19" applyFont="1" applyFill="1" applyBorder="1" applyAlignment="1" applyProtection="1">
      <alignment horizontal="center" vertical="center"/>
      <protection locked="0"/>
    </xf>
    <xf numFmtId="3" fontId="33" fillId="2" borderId="30" xfId="19" applyNumberFormat="1" applyFont="1" applyFill="1" applyBorder="1" applyProtection="1">
      <alignment/>
      <protection locked="0"/>
    </xf>
    <xf numFmtId="4" fontId="33" fillId="2" borderId="10" xfId="19" applyNumberFormat="1" applyFont="1" applyFill="1" applyBorder="1" applyProtection="1">
      <alignment/>
      <protection locked="0"/>
    </xf>
    <xf numFmtId="3" fontId="33" fillId="2" borderId="22" xfId="19" applyNumberFormat="1" applyFont="1" applyFill="1" applyBorder="1" applyProtection="1">
      <alignment/>
      <protection locked="0"/>
    </xf>
    <xf numFmtId="169" fontId="33" fillId="2" borderId="30" xfId="19" applyNumberFormat="1" applyFont="1" applyFill="1" applyBorder="1" applyProtection="1">
      <alignment/>
      <protection locked="0"/>
    </xf>
    <xf numFmtId="0" fontId="33" fillId="2" borderId="22" xfId="19" applyFont="1" applyFill="1" applyBorder="1" applyProtection="1">
      <alignment/>
      <protection locked="0"/>
    </xf>
    <xf numFmtId="0" fontId="33" fillId="2" borderId="30" xfId="19" applyFont="1" applyFill="1" applyBorder="1" applyProtection="1">
      <alignment/>
      <protection locked="0"/>
    </xf>
    <xf numFmtId="0" fontId="33" fillId="2" borderId="10" xfId="19" applyFont="1" applyFill="1" applyBorder="1" applyProtection="1">
      <alignment/>
      <protection locked="0"/>
    </xf>
    <xf numFmtId="168" fontId="13" fillId="4" borderId="30" xfId="19" applyNumberFormat="1" applyFont="1" applyFill="1" applyBorder="1" applyProtection="1">
      <alignment/>
      <protection locked="0"/>
    </xf>
    <xf numFmtId="168" fontId="13" fillId="4" borderId="10" xfId="19" applyNumberFormat="1" applyFont="1" applyFill="1" applyBorder="1" applyProtection="1">
      <alignment/>
      <protection locked="0"/>
    </xf>
    <xf numFmtId="167" fontId="16" fillId="0" borderId="0" xfId="19" applyNumberFormat="1" applyFont="1" applyFill="1" applyProtection="1">
      <alignment/>
      <protection locked="0"/>
    </xf>
    <xf numFmtId="0" fontId="5" fillId="0" borderId="0" xfId="19" applyFont="1">
      <alignment/>
      <protection/>
    </xf>
    <xf numFmtId="3" fontId="5" fillId="0" borderId="0" xfId="19" applyNumberFormat="1" applyFont="1" applyProtection="1">
      <alignment/>
      <protection locked="0"/>
    </xf>
    <xf numFmtId="172" fontId="5" fillId="0" borderId="0" xfId="19" applyNumberFormat="1" applyFont="1" applyAlignment="1" applyProtection="1">
      <alignment horizontal="left"/>
      <protection locked="0"/>
    </xf>
    <xf numFmtId="0" fontId="16" fillId="0" borderId="0" xfId="19" applyFont="1" applyProtection="1">
      <alignment/>
      <protection locked="0"/>
    </xf>
    <xf numFmtId="0" fontId="0" fillId="0" borderId="0" xfId="19" applyFont="1" applyProtection="1">
      <alignment/>
      <protection locked="0"/>
    </xf>
    <xf numFmtId="0" fontId="16" fillId="0" borderId="0" xfId="19" applyFont="1" applyFill="1" applyProtection="1">
      <alignment/>
      <protection locked="0"/>
    </xf>
    <xf numFmtId="3" fontId="0" fillId="0" borderId="0" xfId="19" applyNumberFormat="1" applyFont="1" applyProtection="1">
      <alignment/>
      <protection locked="0"/>
    </xf>
    <xf numFmtId="4" fontId="0" fillId="0" borderId="0" xfId="19" applyNumberFormat="1" applyFont="1" applyProtection="1">
      <alignment/>
      <protection locked="0"/>
    </xf>
    <xf numFmtId="0" fontId="0" fillId="0" borderId="66" xfId="19" applyFont="1" applyFill="1" applyBorder="1" applyAlignment="1" applyProtection="1">
      <alignment horizontal="center"/>
      <protection locked="0"/>
    </xf>
    <xf numFmtId="168" fontId="0" fillId="4" borderId="52" xfId="19" applyNumberFormat="1" applyFont="1" applyFill="1" applyBorder="1" applyProtection="1">
      <alignment/>
      <protection locked="0"/>
    </xf>
    <xf numFmtId="168" fontId="0" fillId="4" borderId="67" xfId="19" applyNumberFormat="1" applyFont="1" applyFill="1" applyBorder="1" applyProtection="1">
      <alignment/>
      <protection locked="0"/>
    </xf>
    <xf numFmtId="168" fontId="0" fillId="4" borderId="47" xfId="19" applyNumberFormat="1" applyFont="1" applyFill="1" applyBorder="1" applyProtection="1">
      <alignment/>
      <protection locked="0"/>
    </xf>
    <xf numFmtId="169" fontId="6" fillId="2" borderId="72" xfId="0" applyNumberFormat="1" applyFont="1" applyFill="1" applyBorder="1" applyAlignment="1" applyProtection="1">
      <alignment horizontal="centerContinuous"/>
      <protection locked="0"/>
    </xf>
    <xf numFmtId="169" fontId="6" fillId="2" borderId="39" xfId="0" applyNumberFormat="1" applyFont="1" applyFill="1" applyBorder="1" applyAlignment="1" applyProtection="1">
      <alignment horizontal="centerContinuous"/>
      <protection locked="0"/>
    </xf>
    <xf numFmtId="169" fontId="14" fillId="2" borderId="30" xfId="19" applyNumberFormat="1" applyFont="1" applyFill="1" applyBorder="1" applyProtection="1">
      <alignment/>
      <protection locked="0"/>
    </xf>
    <xf numFmtId="169" fontId="0" fillId="0" borderId="10" xfId="19" applyNumberFormat="1" applyFont="1" applyFill="1" applyBorder="1" applyAlignment="1" applyProtection="1">
      <alignment vertical="center"/>
      <protection locked="0"/>
    </xf>
    <xf numFmtId="169" fontId="14" fillId="2" borderId="10" xfId="19" applyNumberFormat="1" applyFont="1" applyFill="1" applyBorder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6" fillId="2" borderId="3" xfId="0" applyNumberFormat="1" applyFont="1" applyFill="1" applyBorder="1" applyAlignment="1" applyProtection="1">
      <alignment horizontal="right" vertical="center"/>
      <protection locked="0"/>
    </xf>
    <xf numFmtId="3" fontId="23" fillId="0" borderId="0" xfId="19" applyNumberFormat="1" applyFont="1" applyBorder="1" applyAlignment="1" applyProtection="1">
      <alignment horizontal="center" vertical="center"/>
      <protection locked="0"/>
    </xf>
    <xf numFmtId="3" fontId="24" fillId="0" borderId="73" xfId="0" applyNumberFormat="1" applyFont="1" applyBorder="1" applyAlignment="1" applyProtection="1">
      <alignment horizontal="center"/>
      <protection locked="0"/>
    </xf>
    <xf numFmtId="0" fontId="0" fillId="0" borderId="73" xfId="0" applyBorder="1" applyAlignment="1">
      <alignment horizontal="center"/>
    </xf>
    <xf numFmtId="3" fontId="28" fillId="0" borderId="61" xfId="0" applyNumberFormat="1" applyFont="1" applyBorder="1" applyAlignment="1" applyProtection="1">
      <alignment horizontal="center"/>
      <protection locked="0"/>
    </xf>
    <xf numFmtId="0" fontId="0" fillId="0" borderId="61" xfId="0" applyBorder="1" applyAlignment="1">
      <alignment horizontal="center"/>
    </xf>
    <xf numFmtId="169" fontId="8" fillId="0" borderId="23" xfId="0" applyNumberFormat="1" applyFont="1" applyFill="1" applyBorder="1" applyAlignment="1" applyProtection="1">
      <alignment horizontal="center" wrapText="1"/>
      <protection locked="0"/>
    </xf>
    <xf numFmtId="0" fontId="0" fillId="0" borderId="23" xfId="0" applyBorder="1" applyAlignment="1">
      <alignment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2" borderId="74" xfId="0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75" xfId="0" applyBorder="1" applyAlignment="1">
      <alignment horizontal="center"/>
    </xf>
    <xf numFmtId="4" fontId="7" fillId="2" borderId="72" xfId="0" applyNumberFormat="1" applyFont="1" applyFill="1" applyBorder="1" applyAlignment="1" applyProtection="1">
      <alignment horizontal="center"/>
      <protection locked="0"/>
    </xf>
    <xf numFmtId="0" fontId="0" fillId="2" borderId="76" xfId="0" applyFill="1" applyBorder="1" applyAlignment="1">
      <alignment horizontal="center"/>
    </xf>
    <xf numFmtId="169" fontId="8" fillId="2" borderId="23" xfId="0" applyNumberFormat="1" applyFont="1" applyFill="1" applyBorder="1" applyAlignment="1" applyProtection="1">
      <alignment horizontal="center" wrapText="1"/>
      <protection locked="0"/>
    </xf>
    <xf numFmtId="0" fontId="0" fillId="2" borderId="23" xfId="0" applyFill="1" applyBorder="1" applyAlignment="1">
      <alignment/>
    </xf>
    <xf numFmtId="0" fontId="0" fillId="0" borderId="61" xfId="0" applyBorder="1" applyAlignment="1">
      <alignment/>
    </xf>
    <xf numFmtId="4" fontId="7" fillId="2" borderId="77" xfId="0" applyNumberFormat="1" applyFont="1" applyFill="1" applyBorder="1" applyAlignment="1" applyProtection="1">
      <alignment horizontal="center"/>
      <protection locked="0"/>
    </xf>
    <xf numFmtId="0" fontId="0" fillId="2" borderId="78" xfId="0" applyFill="1" applyBorder="1" applyAlignment="1">
      <alignment horizontal="center"/>
    </xf>
    <xf numFmtId="169" fontId="6" fillId="0" borderId="77" xfId="0" applyNumberFormat="1" applyFont="1" applyFill="1" applyBorder="1" applyAlignment="1" applyProtection="1">
      <alignment horizontal="center"/>
      <protection locked="0"/>
    </xf>
    <xf numFmtId="169" fontId="6" fillId="0" borderId="79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4" fontId="7" fillId="2" borderId="33" xfId="0" applyNumberFormat="1" applyFont="1" applyFill="1" applyBorder="1" applyAlignment="1" applyProtection="1">
      <alignment horizontal="center"/>
      <protection locked="0"/>
    </xf>
    <xf numFmtId="4" fontId="7" fillId="2" borderId="0" xfId="0" applyNumberFormat="1" applyFont="1" applyFill="1" applyBorder="1" applyAlignment="1" applyProtection="1">
      <alignment horizontal="center"/>
      <protection locked="0"/>
    </xf>
    <xf numFmtId="4" fontId="7" fillId="2" borderId="4" xfId="0" applyNumberFormat="1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" fillId="2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outes céréal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0</xdr:col>
      <xdr:colOff>1609725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1</xdr:col>
      <xdr:colOff>2533650</xdr:colOff>
      <xdr:row>6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362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285750</xdr:colOff>
      <xdr:row>5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71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133350</xdr:rowOff>
    </xdr:from>
    <xdr:to>
      <xdr:col>2</xdr:col>
      <xdr:colOff>57150</xdr:colOff>
      <xdr:row>6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2171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2352675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1717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161925</xdr:colOff>
      <xdr:row>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171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51"/>
  <sheetViews>
    <sheetView tabSelected="1" workbookViewId="0" topLeftCell="A1">
      <selection activeCell="N26" sqref="N26"/>
    </sheetView>
  </sheetViews>
  <sheetFormatPr defaultColWidth="11.421875" defaultRowHeight="12.75"/>
  <cols>
    <col min="1" max="1" width="26.8515625" style="0" customWidth="1"/>
    <col min="2" max="5" width="13.7109375" style="0" customWidth="1"/>
    <col min="6" max="6" width="15.7109375" style="0" customWidth="1"/>
    <col min="7" max="9" width="13.7109375" style="0" customWidth="1"/>
  </cols>
  <sheetData>
    <row r="8" spans="1:9" ht="23.25">
      <c r="A8" s="340"/>
      <c r="B8" s="424" t="s">
        <v>72</v>
      </c>
      <c r="C8" s="424"/>
      <c r="D8" s="424"/>
      <c r="E8" s="424"/>
      <c r="F8" s="424"/>
      <c r="G8" s="424"/>
      <c r="H8" s="424"/>
      <c r="I8" s="424"/>
    </row>
    <row r="9" spans="1:9" ht="13.5" thickBot="1">
      <c r="A9" s="341"/>
      <c r="B9" s="342"/>
      <c r="C9" s="342"/>
      <c r="D9" s="342"/>
      <c r="E9" s="343"/>
      <c r="F9" s="342"/>
      <c r="G9" s="342"/>
      <c r="H9" s="342"/>
      <c r="I9" s="344"/>
    </row>
    <row r="10" spans="1:9" ht="12.75">
      <c r="A10" s="345"/>
      <c r="B10" s="346" t="s">
        <v>73</v>
      </c>
      <c r="C10" s="347" t="s">
        <v>74</v>
      </c>
      <c r="D10" s="348" t="s">
        <v>75</v>
      </c>
      <c r="E10" s="346" t="s">
        <v>76</v>
      </c>
      <c r="F10" s="348" t="s">
        <v>77</v>
      </c>
      <c r="G10" s="346" t="s">
        <v>78</v>
      </c>
      <c r="H10" s="347" t="s">
        <v>79</v>
      </c>
      <c r="I10" s="349" t="s">
        <v>78</v>
      </c>
    </row>
    <row r="11" spans="1:9" ht="12.75">
      <c r="A11" s="350"/>
      <c r="B11" s="351"/>
      <c r="C11" s="352"/>
      <c r="D11" s="353"/>
      <c r="E11" s="351" t="s">
        <v>80</v>
      </c>
      <c r="F11" s="353" t="s">
        <v>100</v>
      </c>
      <c r="G11" s="351" t="s">
        <v>81</v>
      </c>
      <c r="H11" s="352" t="s">
        <v>82</v>
      </c>
      <c r="I11" s="354" t="s">
        <v>83</v>
      </c>
    </row>
    <row r="12" spans="1:9" ht="12.75">
      <c r="A12" s="355"/>
      <c r="B12" s="356" t="s">
        <v>84</v>
      </c>
      <c r="C12" s="357" t="s">
        <v>85</v>
      </c>
      <c r="D12" s="358" t="s">
        <v>86</v>
      </c>
      <c r="E12" s="356" t="s">
        <v>86</v>
      </c>
      <c r="F12" s="358" t="s">
        <v>86</v>
      </c>
      <c r="G12" s="356" t="s">
        <v>87</v>
      </c>
      <c r="H12" s="357" t="s">
        <v>86</v>
      </c>
      <c r="I12" s="358" t="s">
        <v>87</v>
      </c>
    </row>
    <row r="13" spans="1:9" ht="12.75">
      <c r="A13" s="359"/>
      <c r="B13" s="360"/>
      <c r="C13" s="361"/>
      <c r="D13" s="362"/>
      <c r="E13" s="360"/>
      <c r="F13" s="363"/>
      <c r="G13" s="360"/>
      <c r="H13" s="361"/>
      <c r="I13" s="362"/>
    </row>
    <row r="14" spans="1:9" ht="15">
      <c r="A14" s="364" t="s">
        <v>93</v>
      </c>
      <c r="B14" s="365"/>
      <c r="C14" s="366"/>
      <c r="D14" s="367"/>
      <c r="E14" s="365"/>
      <c r="F14" s="367"/>
      <c r="G14" s="365"/>
      <c r="H14" s="366"/>
      <c r="I14" s="367"/>
    </row>
    <row r="15" spans="1:9" ht="15">
      <c r="A15" s="368" t="s">
        <v>88</v>
      </c>
      <c r="B15" s="369">
        <f>COLZA!C34</f>
        <v>1466579</v>
      </c>
      <c r="C15" s="419">
        <f>COLZA!D34</f>
        <v>35.43096894200722</v>
      </c>
      <c r="D15" s="369">
        <f>COLZA!E34</f>
        <v>5196231.5</v>
      </c>
      <c r="E15" s="369">
        <f>COLZA!G34</f>
        <v>5077380</v>
      </c>
      <c r="F15" s="371">
        <f>COLZA!C68</f>
        <v>3732118.1</v>
      </c>
      <c r="G15" s="372">
        <f>F15/E15</f>
        <v>0.7350480168906011</v>
      </c>
      <c r="H15" s="370">
        <f>D15-E15</f>
        <v>118851.5</v>
      </c>
      <c r="I15" s="373">
        <f>E15/D15</f>
        <v>0.9771273662460959</v>
      </c>
    </row>
    <row r="16" spans="1:9" ht="12.75">
      <c r="A16" s="374" t="s">
        <v>89</v>
      </c>
      <c r="B16" s="375">
        <f>COLZA!C36</f>
        <v>1500533</v>
      </c>
      <c r="C16" s="420">
        <f>COLZA!D36</f>
        <v>36.64168092271213</v>
      </c>
      <c r="D16" s="377">
        <f>COLZA!E36</f>
        <v>5498205.140000001</v>
      </c>
      <c r="E16" s="375">
        <f>COLZA!H34</f>
        <v>5411719.4</v>
      </c>
      <c r="F16" s="378">
        <f>COLZA!D68</f>
        <v>3914287.1</v>
      </c>
      <c r="G16" s="379">
        <f>F16/E16</f>
        <v>0.723298236785891</v>
      </c>
      <c r="H16" s="376">
        <f>D16-E16</f>
        <v>86485.74000000022</v>
      </c>
      <c r="I16" s="380">
        <f>E16/D16</f>
        <v>0.9842701867613474</v>
      </c>
    </row>
    <row r="17" spans="1:9" ht="12.75">
      <c r="A17" s="381" t="s">
        <v>90</v>
      </c>
      <c r="B17" s="382">
        <f>(B15-B16)/B16</f>
        <v>-0.022627959531713066</v>
      </c>
      <c r="C17" s="383">
        <f aca="true" t="shared" si="0" ref="C17:I17">(C15-C16)/C16</f>
        <v>-0.03304193339979831</v>
      </c>
      <c r="D17" s="384">
        <f t="shared" si="0"/>
        <v>-0.05492222139969127</v>
      </c>
      <c r="E17" s="382">
        <f t="shared" si="0"/>
        <v>-0.0617806237330044</v>
      </c>
      <c r="F17" s="384">
        <f t="shared" si="0"/>
        <v>-0.04653950907177964</v>
      </c>
      <c r="G17" s="382">
        <f t="shared" si="0"/>
        <v>0.016244723831931866</v>
      </c>
      <c r="H17" s="383">
        <f t="shared" si="0"/>
        <v>0.37423233009279555</v>
      </c>
      <c r="I17" s="385">
        <f t="shared" si="0"/>
        <v>-0.0072569713187740775</v>
      </c>
    </row>
    <row r="18" spans="1:9" ht="12.75">
      <c r="A18" s="386"/>
      <c r="B18" s="387"/>
      <c r="C18" s="388"/>
      <c r="D18" s="389"/>
      <c r="E18" s="387"/>
      <c r="F18" s="389"/>
      <c r="G18" s="387"/>
      <c r="H18" s="388"/>
      <c r="I18" s="390"/>
    </row>
    <row r="19" spans="1:9" ht="15">
      <c r="A19" s="364" t="s">
        <v>94</v>
      </c>
      <c r="B19" s="391"/>
      <c r="C19" s="392"/>
      <c r="D19" s="393"/>
      <c r="E19" s="391"/>
      <c r="F19" s="393"/>
      <c r="G19" s="391"/>
      <c r="H19" s="392"/>
      <c r="I19" s="393"/>
    </row>
    <row r="20" spans="1:9" ht="15">
      <c r="A20" s="368" t="s">
        <v>88</v>
      </c>
      <c r="B20" s="369">
        <f>TOURNESOL!$C$35</f>
        <v>620919</v>
      </c>
      <c r="C20" s="421">
        <f>TOURNESOL!$D$35</f>
        <v>19.127489854554295</v>
      </c>
      <c r="D20" s="371">
        <f>TOURNESOL!$E$35</f>
        <v>1187662.1872999999</v>
      </c>
      <c r="E20" s="369">
        <f>TOURNESOL!$G$35</f>
        <v>1133443</v>
      </c>
      <c r="F20" s="371">
        <f>TOURNESOL!$C$69</f>
        <v>895318.6</v>
      </c>
      <c r="G20" s="372">
        <f>F20/E20</f>
        <v>0.7899105645365493</v>
      </c>
      <c r="H20" s="370">
        <f>D20-E20</f>
        <v>54219.187299999874</v>
      </c>
      <c r="I20" s="373">
        <f>E20/D20</f>
        <v>0.9543479721087523</v>
      </c>
    </row>
    <row r="21" spans="1:9" ht="12.75">
      <c r="A21" s="394" t="s">
        <v>89</v>
      </c>
      <c r="B21" s="375">
        <f>TOURNESOL!$C$37</f>
        <v>658176</v>
      </c>
      <c r="C21" s="420">
        <f>TOURNESOL!$D$37</f>
        <v>24.22632700068067</v>
      </c>
      <c r="D21" s="377">
        <f>TOURNESOL!$E$37</f>
        <v>1594518.7</v>
      </c>
      <c r="E21" s="375">
        <f>TOURNESOL!$H$35</f>
        <v>1484195.9</v>
      </c>
      <c r="F21" s="378">
        <f>TOURNESOL!$D$69</f>
        <v>1132841.4</v>
      </c>
      <c r="G21" s="379">
        <f>F21/E21</f>
        <v>0.763269457892991</v>
      </c>
      <c r="H21" s="376">
        <f>D21-E21</f>
        <v>110322.80000000005</v>
      </c>
      <c r="I21" s="380">
        <f>E21/D21</f>
        <v>0.9308112222202223</v>
      </c>
    </row>
    <row r="22" spans="1:9" ht="12.75">
      <c r="A22" s="381" t="s">
        <v>90</v>
      </c>
      <c r="B22" s="382">
        <f>(B20-B21)/B21</f>
        <v>-0.056606439614935826</v>
      </c>
      <c r="C22" s="383">
        <f aca="true" t="shared" si="1" ref="C22:I22">(C20-C21)/C21</f>
        <v>-0.210466784584519</v>
      </c>
      <c r="D22" s="384">
        <f t="shared" si="1"/>
        <v>-0.2551594488669215</v>
      </c>
      <c r="E22" s="382">
        <f t="shared" si="1"/>
        <v>-0.23632520477923427</v>
      </c>
      <c r="F22" s="384">
        <f t="shared" si="1"/>
        <v>-0.20966995026841354</v>
      </c>
      <c r="G22" s="382">
        <f>(G20-G21)/G21</f>
        <v>0.0349039338179483</v>
      </c>
      <c r="H22" s="383">
        <f t="shared" si="1"/>
        <v>-0.5085405074925595</v>
      </c>
      <c r="I22" s="385">
        <f t="shared" si="1"/>
        <v>0.02528627645075969</v>
      </c>
    </row>
    <row r="23" spans="1:9" ht="12.75">
      <c r="A23" s="386"/>
      <c r="B23" s="387"/>
      <c r="C23" s="388"/>
      <c r="D23" s="389"/>
      <c r="E23" s="387"/>
      <c r="F23" s="389"/>
      <c r="G23" s="387"/>
      <c r="H23" s="388"/>
      <c r="I23" s="390"/>
    </row>
    <row r="24" spans="1:9" ht="15">
      <c r="A24" s="364" t="s">
        <v>95</v>
      </c>
      <c r="B24" s="395"/>
      <c r="C24" s="396"/>
      <c r="D24" s="397"/>
      <c r="E24" s="398"/>
      <c r="F24" s="399"/>
      <c r="G24" s="400"/>
      <c r="H24" s="401"/>
      <c r="I24" s="399"/>
    </row>
    <row r="25" spans="1:9" ht="15">
      <c r="A25" s="368" t="s">
        <v>88</v>
      </c>
      <c r="B25" s="369">
        <f>SOJA!C33</f>
        <v>99157</v>
      </c>
      <c r="C25" s="421">
        <f>SOJA!D33</f>
        <v>27.233881622074083</v>
      </c>
      <c r="D25" s="371">
        <f>SOJA!E33</f>
        <v>270043</v>
      </c>
      <c r="E25" s="369">
        <f>SOJA!G33</f>
        <v>234145</v>
      </c>
      <c r="F25" s="371">
        <f>SOJA!C66</f>
        <v>201835.4</v>
      </c>
      <c r="G25" s="372">
        <f>F25/E25</f>
        <v>0.8620102927673022</v>
      </c>
      <c r="H25" s="370">
        <f>D25-E25</f>
        <v>35898</v>
      </c>
      <c r="I25" s="373">
        <f>E25/D25</f>
        <v>0.8670656154760538</v>
      </c>
    </row>
    <row r="26" spans="1:9" ht="12.75">
      <c r="A26" s="374" t="s">
        <v>89</v>
      </c>
      <c r="B26" s="375">
        <f>SOJA!C35</f>
        <v>75597</v>
      </c>
      <c r="C26" s="420">
        <f>SOJA!D35</f>
        <v>29.949415982115696</v>
      </c>
      <c r="D26" s="377">
        <f>SOJA!E35</f>
        <v>226408.6</v>
      </c>
      <c r="E26" s="375">
        <f>SOJA!H33</f>
        <v>197713.9</v>
      </c>
      <c r="F26" s="378">
        <f>SOJA!D66</f>
        <v>148496.9</v>
      </c>
      <c r="G26" s="379">
        <f>F26/E26</f>
        <v>0.7510696010750888</v>
      </c>
      <c r="H26" s="376">
        <f>D26-E26</f>
        <v>28694.70000000001</v>
      </c>
      <c r="I26" s="380">
        <f>E26/D26</f>
        <v>0.8732614397156291</v>
      </c>
    </row>
    <row r="27" spans="1:9" ht="12.75">
      <c r="A27" s="381" t="s">
        <v>90</v>
      </c>
      <c r="B27" s="382">
        <f>(B25-B26)/B26</f>
        <v>0.31165257880603725</v>
      </c>
      <c r="C27" s="383">
        <f aca="true" t="shared" si="2" ref="C27:I27">(C25-C26)/C26</f>
        <v>-0.09067069493652881</v>
      </c>
      <c r="D27" s="384">
        <f t="shared" si="2"/>
        <v>0.19272412797040392</v>
      </c>
      <c r="E27" s="382">
        <f t="shared" si="2"/>
        <v>0.18426170340072198</v>
      </c>
      <c r="F27" s="384">
        <f t="shared" si="2"/>
        <v>0.3591893164099722</v>
      </c>
      <c r="G27" s="382">
        <f t="shared" si="2"/>
        <v>0.14771026750837976</v>
      </c>
      <c r="H27" s="383">
        <f t="shared" si="2"/>
        <v>0.2510324206212292</v>
      </c>
      <c r="I27" s="385">
        <f t="shared" si="2"/>
        <v>-0.007095039306433756</v>
      </c>
    </row>
    <row r="28" spans="1:9" ht="12.75">
      <c r="A28" s="386"/>
      <c r="B28" s="387"/>
      <c r="C28" s="388"/>
      <c r="D28" s="389"/>
      <c r="E28" s="387"/>
      <c r="F28" s="389"/>
      <c r="G28" s="387"/>
      <c r="H28" s="388"/>
      <c r="I28" s="390"/>
    </row>
    <row r="29" spans="1:9" ht="15">
      <c r="A29" s="364" t="s">
        <v>96</v>
      </c>
      <c r="B29" s="395"/>
      <c r="C29" s="396"/>
      <c r="D29" s="397"/>
      <c r="E29" s="398"/>
      <c r="F29" s="399"/>
      <c r="G29" s="400"/>
      <c r="H29" s="401"/>
      <c r="I29" s="399"/>
    </row>
    <row r="30" spans="1:9" ht="15">
      <c r="A30" s="368" t="s">
        <v>88</v>
      </c>
      <c r="B30" s="369">
        <f>B15+B20+B25</f>
        <v>2186655</v>
      </c>
      <c r="C30" s="421">
        <f>D30/B30*10</f>
        <v>30.42975086284759</v>
      </c>
      <c r="D30" s="371">
        <f aca="true" t="shared" si="3" ref="D30:F31">D15+D20+D25</f>
        <v>6653936.6873</v>
      </c>
      <c r="E30" s="369">
        <f t="shared" si="3"/>
        <v>6444968</v>
      </c>
      <c r="F30" s="371">
        <f t="shared" si="3"/>
        <v>4829272.100000001</v>
      </c>
      <c r="G30" s="372">
        <f>F30/E30</f>
        <v>0.749308933729384</v>
      </c>
      <c r="H30" s="370">
        <f>D30-E30</f>
        <v>208968.68730000034</v>
      </c>
      <c r="I30" s="373">
        <f>E30/D30</f>
        <v>0.9685947286365307</v>
      </c>
    </row>
    <row r="31" spans="1:9" ht="12.75">
      <c r="A31" s="374" t="s">
        <v>89</v>
      </c>
      <c r="B31" s="375">
        <f>B16+B21+B26</f>
        <v>2234306</v>
      </c>
      <c r="C31" s="420">
        <f>D31/B31*10</f>
        <v>32.757967977528594</v>
      </c>
      <c r="D31" s="377">
        <f t="shared" si="3"/>
        <v>7319132.44</v>
      </c>
      <c r="E31" s="375">
        <f t="shared" si="3"/>
        <v>7093629.200000001</v>
      </c>
      <c r="F31" s="378">
        <f t="shared" si="3"/>
        <v>5195625.4</v>
      </c>
      <c r="G31" s="379">
        <f>F31/E31</f>
        <v>0.7324354365745533</v>
      </c>
      <c r="H31" s="376">
        <f>D31-E31</f>
        <v>225503.2399999993</v>
      </c>
      <c r="I31" s="380">
        <f>E31/D31</f>
        <v>0.9691898948613643</v>
      </c>
    </row>
    <row r="32" spans="1:9" ht="12.75">
      <c r="A32" s="381" t="s">
        <v>90</v>
      </c>
      <c r="B32" s="382">
        <f>(B30-B31)/B31</f>
        <v>-0.02132698027933506</v>
      </c>
      <c r="C32" s="383">
        <f aca="true" t="shared" si="4" ref="C32:I32">(C30-C31)/C31</f>
        <v>-0.07107330699749509</v>
      </c>
      <c r="D32" s="384">
        <f t="shared" si="4"/>
        <v>-0.0908845082601074</v>
      </c>
      <c r="E32" s="382">
        <f t="shared" si="4"/>
        <v>-0.09144278361772856</v>
      </c>
      <c r="F32" s="384">
        <f t="shared" si="4"/>
        <v>-0.07051187716497032</v>
      </c>
      <c r="G32" s="382">
        <f t="shared" si="4"/>
        <v>0.023037521551038633</v>
      </c>
      <c r="H32" s="383">
        <f t="shared" si="4"/>
        <v>-0.0733229052496053</v>
      </c>
      <c r="I32" s="384">
        <f t="shared" si="4"/>
        <v>-0.0006140862879288592</v>
      </c>
    </row>
    <row r="33" spans="1:9" ht="12.75">
      <c r="A33" s="386"/>
      <c r="B33" s="387"/>
      <c r="C33" s="388"/>
      <c r="D33" s="389"/>
      <c r="E33" s="387"/>
      <c r="F33" s="389"/>
      <c r="G33" s="387"/>
      <c r="H33" s="388"/>
      <c r="I33" s="389"/>
    </row>
    <row r="34" spans="1:9" ht="15">
      <c r="A34" s="364" t="s">
        <v>97</v>
      </c>
      <c r="B34" s="395"/>
      <c r="C34" s="396"/>
      <c r="D34" s="397"/>
      <c r="E34" s="398"/>
      <c r="F34" s="399"/>
      <c r="G34" s="400"/>
      <c r="H34" s="401"/>
      <c r="I34" s="399"/>
    </row>
    <row r="35" spans="1:9" ht="15">
      <c r="A35" s="368" t="s">
        <v>88</v>
      </c>
      <c r="B35" s="369">
        <f>POIS!C34</f>
        <v>158554</v>
      </c>
      <c r="C35" s="421">
        <f>POIS!D34</f>
        <v>38.780667785107916</v>
      </c>
      <c r="D35" s="371">
        <f>POIS!E34</f>
        <v>614883</v>
      </c>
      <c r="E35" s="369">
        <f>POIS!G34</f>
        <v>481171</v>
      </c>
      <c r="F35" s="371">
        <f>SOJA!C66</f>
        <v>201835.4</v>
      </c>
      <c r="G35" s="372">
        <f>F35/E35</f>
        <v>0.41946709174077407</v>
      </c>
      <c r="H35" s="370">
        <f>D35-E35</f>
        <v>133712</v>
      </c>
      <c r="I35" s="373">
        <f>E35/D35</f>
        <v>0.7825407435235646</v>
      </c>
    </row>
    <row r="36" spans="1:9" ht="12.75">
      <c r="A36" s="374" t="s">
        <v>89</v>
      </c>
      <c r="B36" s="375">
        <f>POIS!C36</f>
        <v>138443</v>
      </c>
      <c r="C36" s="420">
        <f>POIS!D36</f>
        <v>37.69766026451319</v>
      </c>
      <c r="D36" s="377">
        <f>POIS!E36</f>
        <v>521897.718</v>
      </c>
      <c r="E36" s="375">
        <f>POIS!H34</f>
        <v>387252.3</v>
      </c>
      <c r="F36" s="378">
        <f>POIS!D68</f>
        <v>285675.9</v>
      </c>
      <c r="G36" s="379">
        <f>F36/E36</f>
        <v>0.7376996857087744</v>
      </c>
      <c r="H36" s="376">
        <f>D36-E36</f>
        <v>134645.418</v>
      </c>
      <c r="I36" s="380">
        <f>E36/D36</f>
        <v>0.7420080346088043</v>
      </c>
    </row>
    <row r="37" spans="1:9" ht="12.75">
      <c r="A37" s="381" t="s">
        <v>90</v>
      </c>
      <c r="B37" s="382">
        <f>(B35-B36)/B36</f>
        <v>0.14526556055560771</v>
      </c>
      <c r="C37" s="383">
        <f aca="true" t="shared" si="5" ref="C37:I37">(C35-C36)/C36</f>
        <v>0.028728772899845437</v>
      </c>
      <c r="D37" s="384">
        <f t="shared" si="5"/>
        <v>0.17816763475482375</v>
      </c>
      <c r="E37" s="382">
        <f t="shared" si="5"/>
        <v>0.24252586750291738</v>
      </c>
      <c r="F37" s="384">
        <f t="shared" si="5"/>
        <v>-0.29348117919642513</v>
      </c>
      <c r="G37" s="382">
        <f t="shared" si="5"/>
        <v>-0.43138502039925053</v>
      </c>
      <c r="H37" s="383">
        <f t="shared" si="5"/>
        <v>-0.006932415628135263</v>
      </c>
      <c r="I37" s="385">
        <f t="shared" si="5"/>
        <v>0.05462570083372439</v>
      </c>
    </row>
    <row r="38" spans="1:9" ht="12.75">
      <c r="A38" s="386"/>
      <c r="B38" s="387"/>
      <c r="C38" s="388"/>
      <c r="D38" s="389"/>
      <c r="E38" s="387"/>
      <c r="F38" s="389"/>
      <c r="G38" s="387"/>
      <c r="H38" s="388"/>
      <c r="I38" s="390"/>
    </row>
    <row r="39" spans="1:9" ht="15">
      <c r="A39" s="364" t="s">
        <v>98</v>
      </c>
      <c r="B39" s="395"/>
      <c r="C39" s="396"/>
      <c r="D39" s="397"/>
      <c r="E39" s="398"/>
      <c r="F39" s="399"/>
      <c r="G39" s="400"/>
      <c r="H39" s="401"/>
      <c r="I39" s="399"/>
    </row>
    <row r="40" spans="1:9" ht="15">
      <c r="A40" s="368" t="s">
        <v>88</v>
      </c>
      <c r="B40" s="369">
        <f>FÉVEROLE!C35</f>
        <v>87863</v>
      </c>
      <c r="C40" s="421">
        <f>FÉVEROLE!D35</f>
        <v>28.66758476264184</v>
      </c>
      <c r="D40" s="371">
        <f>FÉVEROLE!E35</f>
        <v>251882</v>
      </c>
      <c r="E40" s="369">
        <f>FÉVEROLE!G35</f>
        <v>180371</v>
      </c>
      <c r="F40" s="371">
        <f>FÉVEROLE!C69</f>
        <v>126572.4</v>
      </c>
      <c r="G40" s="372">
        <f>F40/E40</f>
        <v>0.7017336489790487</v>
      </c>
      <c r="H40" s="370">
        <f>D40-E40</f>
        <v>71511</v>
      </c>
      <c r="I40" s="373">
        <f>E40/D40</f>
        <v>0.7160932500138953</v>
      </c>
    </row>
    <row r="41" spans="1:9" ht="12.75">
      <c r="A41" s="374" t="s">
        <v>89</v>
      </c>
      <c r="B41" s="375">
        <f>FÉVEROLE!C37</f>
        <v>74676</v>
      </c>
      <c r="C41" s="420">
        <f>FÉVEROLE!D37</f>
        <v>37.52880550645455</v>
      </c>
      <c r="D41" s="377">
        <f>FÉVEROLE!E37</f>
        <v>280250.108</v>
      </c>
      <c r="E41" s="375">
        <f>FÉVEROLE!H35</f>
        <v>207850</v>
      </c>
      <c r="F41" s="378">
        <f>FÉVEROLE!D69</f>
        <v>159652.4</v>
      </c>
      <c r="G41" s="379">
        <f>F41/E41</f>
        <v>0.7681135434207361</v>
      </c>
      <c r="H41" s="376">
        <f>D41-E41</f>
        <v>72400.10800000001</v>
      </c>
      <c r="I41" s="380">
        <f>E41/D41</f>
        <v>0.7416589470145717</v>
      </c>
    </row>
    <row r="42" spans="1:9" ht="12.75">
      <c r="A42" s="381" t="s">
        <v>90</v>
      </c>
      <c r="B42" s="382">
        <f>(B40-B41)/B41</f>
        <v>0.17658953345117576</v>
      </c>
      <c r="C42" s="383">
        <f aca="true" t="shared" si="6" ref="C42:I42">(C40-C41)/C41</f>
        <v>-0.23611784665751423</v>
      </c>
      <c r="D42" s="384">
        <f t="shared" si="6"/>
        <v>-0.10122425358708517</v>
      </c>
      <c r="E42" s="382">
        <f t="shared" si="6"/>
        <v>-0.1322059177291316</v>
      </c>
      <c r="F42" s="384">
        <f t="shared" si="6"/>
        <v>-0.20720014230916667</v>
      </c>
      <c r="G42" s="382">
        <f t="shared" si="6"/>
        <v>-0.08641937772125403</v>
      </c>
      <c r="H42" s="383">
        <f t="shared" si="6"/>
        <v>-0.01228047891862271</v>
      </c>
      <c r="I42" s="385">
        <f t="shared" si="6"/>
        <v>-0.03447096148922214</v>
      </c>
    </row>
    <row r="43" spans="1:9" ht="12.75">
      <c r="A43" s="386"/>
      <c r="B43" s="387"/>
      <c r="C43" s="388"/>
      <c r="D43" s="389"/>
      <c r="E43" s="387"/>
      <c r="F43" s="389"/>
      <c r="G43" s="387"/>
      <c r="H43" s="388"/>
      <c r="I43" s="390"/>
    </row>
    <row r="44" spans="1:9" ht="15">
      <c r="A44" s="364" t="s">
        <v>99</v>
      </c>
      <c r="B44" s="395"/>
      <c r="C44" s="396"/>
      <c r="D44" s="397"/>
      <c r="E44" s="398"/>
      <c r="F44" s="399"/>
      <c r="G44" s="400"/>
      <c r="H44" s="401"/>
      <c r="I44" s="399"/>
    </row>
    <row r="45" spans="1:9" ht="15">
      <c r="A45" s="368" t="s">
        <v>88</v>
      </c>
      <c r="B45" s="369">
        <f>B35+B40</f>
        <v>246417</v>
      </c>
      <c r="C45" s="421">
        <f>D45/B45*10</f>
        <v>35.17472414646717</v>
      </c>
      <c r="D45" s="371">
        <f aca="true" t="shared" si="7" ref="D45:F46">D35+D40</f>
        <v>866765</v>
      </c>
      <c r="E45" s="369">
        <f t="shared" si="7"/>
        <v>661542</v>
      </c>
      <c r="F45" s="371">
        <f t="shared" si="7"/>
        <v>328407.8</v>
      </c>
      <c r="G45" s="372">
        <f>F45/E45</f>
        <v>0.49642774003766954</v>
      </c>
      <c r="H45" s="370">
        <f>D45-E45</f>
        <v>205223</v>
      </c>
      <c r="I45" s="373">
        <f>E45/D45</f>
        <v>0.7632310949334594</v>
      </c>
    </row>
    <row r="46" spans="1:9" ht="12.75">
      <c r="A46" s="374" t="s">
        <v>89</v>
      </c>
      <c r="B46" s="375">
        <f>B36+B41</f>
        <v>213119</v>
      </c>
      <c r="C46" s="420">
        <f>D46/B46*10</f>
        <v>37.63849426846035</v>
      </c>
      <c r="D46" s="377">
        <f t="shared" si="7"/>
        <v>802147.826</v>
      </c>
      <c r="E46" s="375">
        <f t="shared" si="7"/>
        <v>595102.3</v>
      </c>
      <c r="F46" s="378">
        <f t="shared" si="7"/>
        <v>445328.30000000005</v>
      </c>
      <c r="G46" s="379">
        <f>F46/E46</f>
        <v>0.7483222632478483</v>
      </c>
      <c r="H46" s="376">
        <f>D46-E46</f>
        <v>207045.52599999995</v>
      </c>
      <c r="I46" s="380">
        <f>E46/D46</f>
        <v>0.7418860722562128</v>
      </c>
    </row>
    <row r="47" spans="1:9" ht="12.75">
      <c r="A47" s="413" t="s">
        <v>90</v>
      </c>
      <c r="B47" s="414">
        <f>(B45-B46)/B46</f>
        <v>0.15624134873005222</v>
      </c>
      <c r="C47" s="415">
        <f aca="true" t="shared" si="8" ref="C47:I47">(C45-C46)/C46</f>
        <v>-0.06545878547691335</v>
      </c>
      <c r="D47" s="416">
        <f t="shared" si="8"/>
        <v>0.08055519432399484</v>
      </c>
      <c r="E47" s="414">
        <f t="shared" si="8"/>
        <v>0.11164416605346669</v>
      </c>
      <c r="F47" s="416">
        <f t="shared" si="8"/>
        <v>-0.2625490003666959</v>
      </c>
      <c r="G47" s="414">
        <f t="shared" si="8"/>
        <v>-0.3366123601841176</v>
      </c>
      <c r="H47" s="415">
        <f t="shared" si="8"/>
        <v>-0.00880253746704942</v>
      </c>
      <c r="I47" s="416">
        <f t="shared" si="8"/>
        <v>0.028771294509320575</v>
      </c>
    </row>
    <row r="48" spans="1:9" ht="12.75">
      <c r="A48" s="386"/>
      <c r="B48" s="402"/>
      <c r="C48" s="403"/>
      <c r="D48" s="390"/>
      <c r="E48" s="402"/>
      <c r="F48" s="390"/>
      <c r="G48" s="402"/>
      <c r="H48" s="403"/>
      <c r="I48" s="390"/>
    </row>
    <row r="49" spans="1:9" ht="12.75">
      <c r="A49" s="404" t="s">
        <v>91</v>
      </c>
      <c r="B49" s="344"/>
      <c r="C49" s="344"/>
      <c r="D49" s="344"/>
      <c r="E49" s="344"/>
      <c r="F49" s="344"/>
      <c r="G49" s="344"/>
      <c r="H49" s="344"/>
      <c r="I49" s="344"/>
    </row>
    <row r="50" spans="1:9" ht="12.75">
      <c r="A50" s="404" t="s">
        <v>101</v>
      </c>
      <c r="B50" s="405"/>
      <c r="C50" s="405"/>
      <c r="D50" s="405"/>
      <c r="E50" s="406"/>
      <c r="F50" s="407"/>
      <c r="G50" s="408"/>
      <c r="H50" s="409"/>
      <c r="I50" s="344"/>
    </row>
    <row r="51" spans="1:9" ht="12.75">
      <c r="A51" s="410" t="s">
        <v>92</v>
      </c>
      <c r="B51" s="409"/>
      <c r="C51" s="411"/>
      <c r="D51" s="412"/>
      <c r="E51" s="411"/>
      <c r="F51" s="407"/>
      <c r="G51" s="409"/>
      <c r="H51" s="409"/>
      <c r="I51" s="344"/>
    </row>
  </sheetData>
  <mergeCells count="1">
    <mergeCell ref="B8:I8"/>
  </mergeCells>
  <printOptions/>
  <pageMargins left="0.75" right="0.75" top="1" bottom="1" header="0.4921259845" footer="0.492125984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9"/>
  <sheetViews>
    <sheetView workbookViewId="0" topLeftCell="B1">
      <selection activeCell="C55" sqref="C55"/>
    </sheetView>
  </sheetViews>
  <sheetFormatPr defaultColWidth="11.421875" defaultRowHeight="12.75"/>
  <cols>
    <col min="1" max="1" width="18.140625" style="1" hidden="1" customWidth="1"/>
    <col min="2" max="2" width="38.7109375" style="1" customWidth="1"/>
    <col min="3" max="3" width="18.140625" style="3" customWidth="1"/>
    <col min="4" max="4" width="18.140625" style="4" customWidth="1"/>
    <col min="5" max="7" width="18.140625" style="3" customWidth="1"/>
    <col min="8" max="8" width="18.140625" style="5" customWidth="1"/>
    <col min="9" max="9" width="18.140625" style="6" customWidth="1"/>
    <col min="10" max="13" width="18.140625" style="1" customWidth="1"/>
    <col min="14" max="14" width="12.421875" style="1" customWidth="1"/>
    <col min="15" max="15" width="29.7109375" style="1" customWidth="1"/>
    <col min="16" max="21" width="18.140625" style="1" customWidth="1"/>
    <col min="22" max="22" width="20.00390625" style="1" bestFit="1" customWidth="1"/>
    <col min="23" max="23" width="11.7109375" style="156" bestFit="1" customWidth="1"/>
    <col min="24" max="24" width="12.00390625" style="156" bestFit="1" customWidth="1"/>
    <col min="25" max="25" width="8.7109375" style="156" bestFit="1" customWidth="1"/>
    <col min="26" max="26" width="18.140625" style="1" hidden="1" customWidth="1"/>
    <col min="27" max="16384" width="18.140625" style="1" customWidth="1"/>
  </cols>
  <sheetData>
    <row r="1" ht="12.75"/>
    <row r="2" spans="1:2" ht="12.75">
      <c r="A2" s="1">
        <v>10285</v>
      </c>
      <c r="B2" s="2"/>
    </row>
    <row r="3" ht="12.75">
      <c r="B3" s="2"/>
    </row>
    <row r="4" spans="1:5" ht="12.75">
      <c r="A4" s="1">
        <v>18512</v>
      </c>
      <c r="B4" s="157"/>
      <c r="E4" s="422"/>
    </row>
    <row r="5" ht="12.75">
      <c r="A5" s="1">
        <v>31465</v>
      </c>
    </row>
    <row r="6" spans="1:25" s="10" customFormat="1" ht="12.75">
      <c r="A6" s="10">
        <v>6356</v>
      </c>
      <c r="B6" s="11"/>
      <c r="D6" s="9"/>
      <c r="E6" s="12"/>
      <c r="N6" s="10" t="s">
        <v>40</v>
      </c>
      <c r="W6" s="156"/>
      <c r="X6" s="156"/>
      <c r="Y6" s="156"/>
    </row>
    <row r="7" spans="2:25" s="10" customFormat="1" ht="12.75">
      <c r="B7" s="11"/>
      <c r="D7" s="9"/>
      <c r="E7" s="12"/>
      <c r="W7" s="156"/>
      <c r="X7" s="156"/>
      <c r="Y7" s="156"/>
    </row>
    <row r="8" spans="1:10" ht="27" thickBot="1">
      <c r="A8" s="1">
        <v>13608</v>
      </c>
      <c r="B8" s="425" t="s">
        <v>64</v>
      </c>
      <c r="C8" s="426"/>
      <c r="D8" s="426"/>
      <c r="E8" s="426"/>
      <c r="F8" s="426"/>
      <c r="G8" s="426"/>
      <c r="H8" s="426"/>
      <c r="I8" s="426"/>
      <c r="J8" s="103"/>
    </row>
    <row r="9" spans="1:19" ht="15.75">
      <c r="A9" s="1">
        <v>16914</v>
      </c>
      <c r="B9" s="434" t="s">
        <v>0</v>
      </c>
      <c r="C9" s="437" t="s">
        <v>65</v>
      </c>
      <c r="D9" s="438"/>
      <c r="E9" s="438"/>
      <c r="F9" s="214"/>
      <c r="G9" s="215" t="s">
        <v>49</v>
      </c>
      <c r="H9" s="216" t="s">
        <v>47</v>
      </c>
      <c r="I9" s="217"/>
      <c r="J9" s="417" t="s">
        <v>3</v>
      </c>
      <c r="K9" s="418"/>
      <c r="L9" s="439" t="s">
        <v>50</v>
      </c>
      <c r="M9" s="429" t="s">
        <v>48</v>
      </c>
      <c r="O9" s="141" t="s">
        <v>0</v>
      </c>
      <c r="P9" s="142"/>
      <c r="Q9" s="143" t="s">
        <v>1</v>
      </c>
      <c r="R9" s="144"/>
      <c r="S9" s="145" t="s">
        <v>47</v>
      </c>
    </row>
    <row r="10" spans="1:19" ht="12.75">
      <c r="A10" s="1">
        <v>7818</v>
      </c>
      <c r="B10" s="435"/>
      <c r="C10" s="159" t="s">
        <v>49</v>
      </c>
      <c r="D10" s="160" t="s">
        <v>49</v>
      </c>
      <c r="E10" s="160" t="s">
        <v>49</v>
      </c>
      <c r="F10" s="15" t="s">
        <v>47</v>
      </c>
      <c r="G10" s="161" t="s">
        <v>4</v>
      </c>
      <c r="H10" s="16" t="s">
        <v>4</v>
      </c>
      <c r="I10" s="17" t="s">
        <v>2</v>
      </c>
      <c r="J10" s="162"/>
      <c r="K10" s="118"/>
      <c r="L10" s="440"/>
      <c r="M10" s="430"/>
      <c r="O10" s="146" t="s">
        <v>51</v>
      </c>
      <c r="P10" s="18"/>
      <c r="Q10" s="19"/>
      <c r="R10" s="20"/>
      <c r="S10" s="147" t="s">
        <v>4</v>
      </c>
    </row>
    <row r="11" spans="1:19" ht="12" customHeight="1">
      <c r="A11" s="1">
        <v>30702</v>
      </c>
      <c r="B11" s="435"/>
      <c r="C11" s="163" t="s">
        <v>5</v>
      </c>
      <c r="D11" s="164" t="s">
        <v>6</v>
      </c>
      <c r="E11" s="165" t="s">
        <v>7</v>
      </c>
      <c r="F11" s="22" t="s">
        <v>7</v>
      </c>
      <c r="G11" s="166" t="s">
        <v>8</v>
      </c>
      <c r="H11" s="20" t="s">
        <v>8</v>
      </c>
      <c r="I11" s="23" t="s">
        <v>14</v>
      </c>
      <c r="J11" s="167" t="s">
        <v>49</v>
      </c>
      <c r="K11" s="119" t="s">
        <v>47</v>
      </c>
      <c r="L11" s="440"/>
      <c r="M11" s="430"/>
      <c r="N11" s="24"/>
      <c r="O11" s="146" t="s">
        <v>52</v>
      </c>
      <c r="P11" s="25" t="s">
        <v>5</v>
      </c>
      <c r="Q11" s="26" t="s">
        <v>6</v>
      </c>
      <c r="R11" s="25" t="s">
        <v>7</v>
      </c>
      <c r="S11" s="21" t="s">
        <v>8</v>
      </c>
    </row>
    <row r="12" spans="1:25" ht="12.75">
      <c r="A12" s="1">
        <v>31458</v>
      </c>
      <c r="B12" s="436"/>
      <c r="C12" s="168" t="s">
        <v>9</v>
      </c>
      <c r="D12" s="169" t="s">
        <v>10</v>
      </c>
      <c r="E12" s="170" t="s">
        <v>11</v>
      </c>
      <c r="F12" s="29" t="s">
        <v>11</v>
      </c>
      <c r="G12" s="171" t="s">
        <v>12</v>
      </c>
      <c r="H12" s="30" t="s">
        <v>13</v>
      </c>
      <c r="I12" s="31"/>
      <c r="J12" s="172"/>
      <c r="K12" s="120"/>
      <c r="L12" s="440"/>
      <c r="M12" s="430"/>
      <c r="O12" s="148"/>
      <c r="P12" s="30" t="s">
        <v>9</v>
      </c>
      <c r="Q12" s="27" t="s">
        <v>10</v>
      </c>
      <c r="R12" s="30" t="s">
        <v>11</v>
      </c>
      <c r="S12" s="28" t="s">
        <v>13</v>
      </c>
      <c r="V12" s="61"/>
      <c r="W12" s="173"/>
      <c r="X12" s="173"/>
      <c r="Y12" s="173"/>
    </row>
    <row r="13" spans="1:25" ht="13.5" customHeight="1">
      <c r="A13" s="1">
        <v>60665</v>
      </c>
      <c r="B13" s="210" t="s">
        <v>15</v>
      </c>
      <c r="C13" s="174">
        <v>11000</v>
      </c>
      <c r="D13" s="175">
        <v>26.31818181818182</v>
      </c>
      <c r="E13" s="176">
        <v>28950</v>
      </c>
      <c r="F13" s="34">
        <v>25410</v>
      </c>
      <c r="G13" s="177">
        <v>27900</v>
      </c>
      <c r="H13" s="74">
        <v>27288.2</v>
      </c>
      <c r="I13" s="35">
        <v>0.022419947083354597</v>
      </c>
      <c r="J13" s="178">
        <v>1050</v>
      </c>
      <c r="K13" s="179">
        <v>-1878.2</v>
      </c>
      <c r="L13" s="260">
        <v>0.03626943005181347</v>
      </c>
      <c r="M13" s="127">
        <v>-0.07391578118850849</v>
      </c>
      <c r="N13" s="37"/>
      <c r="O13" s="149" t="s">
        <v>15</v>
      </c>
      <c r="P13" s="32">
        <v>10950</v>
      </c>
      <c r="Q13" s="32">
        <v>23.205479452054796</v>
      </c>
      <c r="R13" s="34">
        <v>25410</v>
      </c>
      <c r="S13" s="150">
        <v>27288.2</v>
      </c>
      <c r="V13" s="14"/>
      <c r="W13" s="173"/>
      <c r="X13" s="173"/>
      <c r="Y13" s="173"/>
    </row>
    <row r="14" spans="1:25" ht="13.5" customHeight="1">
      <c r="A14" s="1">
        <v>7280</v>
      </c>
      <c r="B14" s="211" t="s">
        <v>39</v>
      </c>
      <c r="C14" s="174">
        <v>19170</v>
      </c>
      <c r="D14" s="175">
        <v>28.71726656233698</v>
      </c>
      <c r="E14" s="176">
        <v>55051</v>
      </c>
      <c r="F14" s="38">
        <v>62178</v>
      </c>
      <c r="G14" s="177">
        <v>52400</v>
      </c>
      <c r="H14" s="75">
        <v>62012.2</v>
      </c>
      <c r="I14" s="35">
        <v>-0.1550049828904635</v>
      </c>
      <c r="J14" s="178">
        <v>2651</v>
      </c>
      <c r="K14" s="179">
        <v>165.8000000000029</v>
      </c>
      <c r="L14" s="260">
        <v>0.04815534686018419</v>
      </c>
      <c r="M14" s="127">
        <v>0.0026665380037956014</v>
      </c>
      <c r="N14" s="37"/>
      <c r="O14" s="151" t="s">
        <v>39</v>
      </c>
      <c r="P14" s="32">
        <v>19070</v>
      </c>
      <c r="Q14" s="32">
        <v>32.60513896171998</v>
      </c>
      <c r="R14" s="34">
        <v>62178</v>
      </c>
      <c r="S14" s="150">
        <v>62012.2</v>
      </c>
      <c r="V14" s="41"/>
      <c r="W14" s="173"/>
      <c r="X14" s="173"/>
      <c r="Y14" s="173"/>
    </row>
    <row r="15" spans="1:25" ht="13.5" customHeight="1">
      <c r="A15" s="1">
        <v>17376</v>
      </c>
      <c r="B15" s="211" t="s">
        <v>16</v>
      </c>
      <c r="C15" s="174">
        <v>165200</v>
      </c>
      <c r="D15" s="175">
        <v>32.56779661016949</v>
      </c>
      <c r="E15" s="176">
        <v>538020</v>
      </c>
      <c r="F15" s="38">
        <v>586630</v>
      </c>
      <c r="G15" s="177">
        <v>510000</v>
      </c>
      <c r="H15" s="75">
        <v>579040.1</v>
      </c>
      <c r="I15" s="35">
        <v>-0.11923198410610936</v>
      </c>
      <c r="J15" s="178">
        <v>28020</v>
      </c>
      <c r="K15" s="179">
        <v>7589.900000000023</v>
      </c>
      <c r="L15" s="260">
        <v>0.052079848332775736</v>
      </c>
      <c r="M15" s="127">
        <v>0.012938138179090779</v>
      </c>
      <c r="N15" s="37"/>
      <c r="O15" s="146" t="s">
        <v>16</v>
      </c>
      <c r="P15" s="32">
        <v>170600</v>
      </c>
      <c r="Q15" s="32">
        <v>34.3862837045721</v>
      </c>
      <c r="R15" s="34">
        <v>586630</v>
      </c>
      <c r="S15" s="150">
        <v>579040.1</v>
      </c>
      <c r="V15" s="41"/>
      <c r="W15" s="173"/>
      <c r="X15" s="173"/>
      <c r="Y15" s="173"/>
    </row>
    <row r="16" spans="1:25" ht="13.5" customHeight="1">
      <c r="A16" s="1">
        <v>26391</v>
      </c>
      <c r="B16" s="211" t="s">
        <v>36</v>
      </c>
      <c r="C16" s="174">
        <v>29650</v>
      </c>
      <c r="D16" s="175">
        <v>35.15649241146712</v>
      </c>
      <c r="E16" s="176">
        <v>104239</v>
      </c>
      <c r="F16" s="38">
        <v>116220</v>
      </c>
      <c r="G16" s="177">
        <v>103000</v>
      </c>
      <c r="H16" s="75">
        <v>115971.6</v>
      </c>
      <c r="I16" s="35">
        <v>-0.11185152226924522</v>
      </c>
      <c r="J16" s="178">
        <v>1239</v>
      </c>
      <c r="K16" s="179">
        <v>248.39999999999418</v>
      </c>
      <c r="L16" s="260">
        <v>0.01188614626003703</v>
      </c>
      <c r="M16" s="127">
        <v>0.0021373257614867853</v>
      </c>
      <c r="N16" s="37"/>
      <c r="O16" s="146" t="s">
        <v>36</v>
      </c>
      <c r="P16" s="32">
        <v>29800</v>
      </c>
      <c r="Q16" s="32">
        <v>39</v>
      </c>
      <c r="R16" s="34">
        <v>116220</v>
      </c>
      <c r="S16" s="150">
        <v>115971.6</v>
      </c>
      <c r="V16" s="180"/>
      <c r="W16" s="173"/>
      <c r="X16" s="173"/>
      <c r="Y16" s="181"/>
    </row>
    <row r="17" spans="1:25" ht="13.5" customHeight="1">
      <c r="A17" s="1">
        <v>19136</v>
      </c>
      <c r="B17" s="211" t="s">
        <v>17</v>
      </c>
      <c r="C17" s="174">
        <v>28000</v>
      </c>
      <c r="D17" s="175">
        <v>43</v>
      </c>
      <c r="E17" s="176">
        <v>120400</v>
      </c>
      <c r="F17" s="38">
        <v>115200</v>
      </c>
      <c r="G17" s="177">
        <v>120400</v>
      </c>
      <c r="H17" s="75">
        <v>135405.9</v>
      </c>
      <c r="I17" s="35">
        <v>-0.110821611170562</v>
      </c>
      <c r="J17" s="178">
        <v>0</v>
      </c>
      <c r="K17" s="179">
        <v>-20205.9</v>
      </c>
      <c r="L17" s="260">
        <v>0</v>
      </c>
      <c r="M17" s="127">
        <v>-0.17539843749999995</v>
      </c>
      <c r="N17" s="37"/>
      <c r="O17" s="146" t="s">
        <v>17</v>
      </c>
      <c r="P17" s="32">
        <v>32000</v>
      </c>
      <c r="Q17" s="32">
        <v>36</v>
      </c>
      <c r="R17" s="34">
        <v>115200</v>
      </c>
      <c r="S17" s="150">
        <v>135405.9</v>
      </c>
      <c r="V17" s="182"/>
      <c r="W17" s="173"/>
      <c r="X17" s="173"/>
      <c r="Y17" s="181"/>
    </row>
    <row r="18" spans="1:25" ht="13.5" customHeight="1">
      <c r="A18" s="1">
        <v>1790</v>
      </c>
      <c r="B18" s="211" t="s">
        <v>18</v>
      </c>
      <c r="C18" s="174">
        <v>130500</v>
      </c>
      <c r="D18" s="175">
        <v>41.065134099616856</v>
      </c>
      <c r="E18" s="176">
        <v>535900</v>
      </c>
      <c r="F18" s="38">
        <v>549000</v>
      </c>
      <c r="G18" s="177">
        <v>525000</v>
      </c>
      <c r="H18" s="75">
        <v>529909.9</v>
      </c>
      <c r="I18" s="35">
        <v>-0.00926553740550995</v>
      </c>
      <c r="J18" s="178">
        <v>10900</v>
      </c>
      <c r="K18" s="179">
        <v>19090.1</v>
      </c>
      <c r="L18" s="260">
        <v>0.020339615599925358</v>
      </c>
      <c r="M18" s="127">
        <v>0.03477249544626589</v>
      </c>
      <c r="N18" s="37"/>
      <c r="O18" s="146" t="s">
        <v>18</v>
      </c>
      <c r="P18" s="32">
        <v>138100</v>
      </c>
      <c r="Q18" s="32">
        <v>39.753801593048514</v>
      </c>
      <c r="R18" s="34">
        <v>549000</v>
      </c>
      <c r="S18" s="150">
        <v>529909.9</v>
      </c>
      <c r="V18" s="180"/>
      <c r="W18" s="173"/>
      <c r="X18" s="173"/>
      <c r="Y18" s="181"/>
    </row>
    <row r="19" spans="1:25" ht="13.5" customHeight="1">
      <c r="A19" s="1" t="s">
        <v>20</v>
      </c>
      <c r="B19" s="211" t="s">
        <v>19</v>
      </c>
      <c r="C19" s="174">
        <v>18840</v>
      </c>
      <c r="D19" s="175">
        <v>31.829617834394902</v>
      </c>
      <c r="E19" s="176">
        <v>59967</v>
      </c>
      <c r="F19" s="38">
        <v>69030</v>
      </c>
      <c r="G19" s="177">
        <v>57000</v>
      </c>
      <c r="H19" s="75">
        <v>67070.4</v>
      </c>
      <c r="I19" s="35">
        <v>-0.15014671151506465</v>
      </c>
      <c r="J19" s="178">
        <v>2967</v>
      </c>
      <c r="K19" s="179">
        <v>1959.6000000000058</v>
      </c>
      <c r="L19" s="260">
        <v>0.04947721246685677</v>
      </c>
      <c r="M19" s="127">
        <v>0.028387657540199996</v>
      </c>
      <c r="N19" s="37"/>
      <c r="O19" s="146" t="s">
        <v>19</v>
      </c>
      <c r="P19" s="32">
        <v>20500</v>
      </c>
      <c r="Q19" s="32">
        <v>33.673170731707316</v>
      </c>
      <c r="R19" s="34">
        <v>69030</v>
      </c>
      <c r="S19" s="150">
        <v>67070.4</v>
      </c>
      <c r="V19" s="41"/>
      <c r="W19" s="173"/>
      <c r="X19" s="173"/>
      <c r="Y19" s="173"/>
    </row>
    <row r="20" spans="1:25" ht="13.5" customHeight="1">
      <c r="A20" s="1" t="s">
        <v>20</v>
      </c>
      <c r="B20" s="211" t="s">
        <v>21</v>
      </c>
      <c r="C20" s="174">
        <v>3129</v>
      </c>
      <c r="D20" s="175">
        <v>19.83061681048258</v>
      </c>
      <c r="E20" s="176">
        <v>6205</v>
      </c>
      <c r="F20" s="38">
        <v>7100</v>
      </c>
      <c r="G20" s="177">
        <v>5350</v>
      </c>
      <c r="H20" s="75">
        <v>5523.1</v>
      </c>
      <c r="I20" s="35">
        <v>-0.03134109467509194</v>
      </c>
      <c r="J20" s="178">
        <v>855</v>
      </c>
      <c r="K20" s="179">
        <v>1576.9</v>
      </c>
      <c r="L20" s="260">
        <v>0.1377921031426269</v>
      </c>
      <c r="M20" s="127">
        <v>0.22209859154929573</v>
      </c>
      <c r="N20" s="37"/>
      <c r="O20" s="146" t="s">
        <v>21</v>
      </c>
      <c r="P20" s="32">
        <v>3225</v>
      </c>
      <c r="Q20" s="32">
        <v>22.015503875968992</v>
      </c>
      <c r="R20" s="34">
        <v>7100</v>
      </c>
      <c r="S20" s="150">
        <v>5523.1</v>
      </c>
      <c r="V20" s="40"/>
      <c r="W20" s="173"/>
      <c r="X20" s="173"/>
      <c r="Y20" s="173"/>
    </row>
    <row r="21" spans="1:25" ht="13.5" customHeight="1">
      <c r="A21" s="1" t="s">
        <v>20</v>
      </c>
      <c r="B21" s="211" t="s">
        <v>35</v>
      </c>
      <c r="C21" s="174">
        <v>186000</v>
      </c>
      <c r="D21" s="175">
        <v>37.89247311827957</v>
      </c>
      <c r="E21" s="176">
        <v>704800</v>
      </c>
      <c r="F21" s="38">
        <v>767500</v>
      </c>
      <c r="G21" s="177">
        <v>661000</v>
      </c>
      <c r="H21" s="75">
        <v>723408.3</v>
      </c>
      <c r="I21" s="35">
        <v>-0.08626981470906547</v>
      </c>
      <c r="J21" s="178">
        <v>43800</v>
      </c>
      <c r="K21" s="179">
        <v>44091.7</v>
      </c>
      <c r="L21" s="260">
        <v>0.062145289443813846</v>
      </c>
      <c r="M21" s="127">
        <v>0.05744846905537453</v>
      </c>
      <c r="N21" s="37"/>
      <c r="O21" s="146" t="s">
        <v>35</v>
      </c>
      <c r="P21" s="32">
        <v>192400</v>
      </c>
      <c r="Q21" s="32">
        <v>39.89085239085239</v>
      </c>
      <c r="R21" s="34">
        <v>767500</v>
      </c>
      <c r="S21" s="150">
        <v>723408.3</v>
      </c>
      <c r="V21" s="41"/>
      <c r="W21" s="173"/>
      <c r="X21" s="173"/>
      <c r="Y21" s="173"/>
    </row>
    <row r="22" spans="1:25" ht="13.5" customHeight="1">
      <c r="A22" s="1" t="s">
        <v>20</v>
      </c>
      <c r="B22" s="211" t="s">
        <v>22</v>
      </c>
      <c r="C22" s="174">
        <v>125000</v>
      </c>
      <c r="D22" s="175">
        <v>35.2</v>
      </c>
      <c r="E22" s="176">
        <v>440000</v>
      </c>
      <c r="F22" s="38">
        <v>462000</v>
      </c>
      <c r="G22" s="177">
        <v>440000</v>
      </c>
      <c r="H22" s="75">
        <v>459984.6</v>
      </c>
      <c r="I22" s="35">
        <v>-0.04344623711315543</v>
      </c>
      <c r="J22" s="178">
        <v>0</v>
      </c>
      <c r="K22" s="179">
        <v>2015.4000000000233</v>
      </c>
      <c r="L22" s="260">
        <v>0</v>
      </c>
      <c r="M22" s="127">
        <v>0.0043623376623377124</v>
      </c>
      <c r="N22" s="37"/>
      <c r="O22" s="146" t="s">
        <v>22</v>
      </c>
      <c r="P22" s="32">
        <v>124430</v>
      </c>
      <c r="Q22" s="32">
        <v>37.12930965201318</v>
      </c>
      <c r="R22" s="34">
        <v>462000</v>
      </c>
      <c r="S22" s="150">
        <v>459984.6</v>
      </c>
      <c r="V22" s="40"/>
      <c r="W22" s="173"/>
      <c r="X22" s="173"/>
      <c r="Y22" s="173"/>
    </row>
    <row r="23" spans="1:25" ht="13.5" customHeight="1">
      <c r="A23" s="1" t="s">
        <v>20</v>
      </c>
      <c r="B23" s="211" t="s">
        <v>37</v>
      </c>
      <c r="C23" s="174">
        <v>3250</v>
      </c>
      <c r="D23" s="175">
        <v>38.76923076923077</v>
      </c>
      <c r="E23" s="176">
        <v>12600</v>
      </c>
      <c r="F23" s="38">
        <v>13000</v>
      </c>
      <c r="G23" s="177">
        <v>12400</v>
      </c>
      <c r="H23" s="75">
        <v>12790.3</v>
      </c>
      <c r="I23" s="35">
        <v>-0.030515312385166804</v>
      </c>
      <c r="J23" s="178">
        <v>200</v>
      </c>
      <c r="K23" s="179">
        <v>209.70000000000073</v>
      </c>
      <c r="L23" s="260">
        <v>0.015873015873015872</v>
      </c>
      <c r="M23" s="127">
        <v>0.016130769230769285</v>
      </c>
      <c r="N23" s="37"/>
      <c r="O23" s="146" t="s">
        <v>37</v>
      </c>
      <c r="P23" s="32">
        <v>3000</v>
      </c>
      <c r="Q23" s="32">
        <v>43.33333333333333</v>
      </c>
      <c r="R23" s="34">
        <v>13000</v>
      </c>
      <c r="S23" s="150">
        <v>12790.3</v>
      </c>
      <c r="V23" s="40"/>
      <c r="W23" s="173"/>
      <c r="X23" s="173"/>
      <c r="Y23" s="173"/>
    </row>
    <row r="24" spans="1:25" ht="13.5" customHeight="1">
      <c r="A24" s="1" t="s">
        <v>20</v>
      </c>
      <c r="B24" s="211" t="s">
        <v>23</v>
      </c>
      <c r="C24" s="174">
        <v>42950</v>
      </c>
      <c r="D24" s="423" t="s">
        <v>102</v>
      </c>
      <c r="E24" s="176">
        <v>146030</v>
      </c>
      <c r="F24" s="38">
        <v>136597.9</v>
      </c>
      <c r="G24" s="177">
        <v>146430</v>
      </c>
      <c r="H24" s="75">
        <v>137439.7</v>
      </c>
      <c r="I24" s="35">
        <v>0.06541268643630627</v>
      </c>
      <c r="J24" s="178">
        <v>-20038</v>
      </c>
      <c r="K24" s="179">
        <v>-841.8000000000175</v>
      </c>
      <c r="L24" s="260">
        <v>-0.15853851509589215</v>
      </c>
      <c r="M24" s="127">
        <v>-0.0061626130416354685</v>
      </c>
      <c r="N24" s="37"/>
      <c r="O24" s="146" t="s">
        <v>23</v>
      </c>
      <c r="P24" s="32">
        <v>39370</v>
      </c>
      <c r="Q24" s="32">
        <v>34.695935991871984</v>
      </c>
      <c r="R24" s="34">
        <v>136597.9</v>
      </c>
      <c r="S24" s="150">
        <v>137439.7</v>
      </c>
      <c r="V24" s="180"/>
      <c r="W24" s="173"/>
      <c r="X24" s="173"/>
      <c r="Y24" s="181"/>
    </row>
    <row r="25" spans="1:25" ht="13.5" customHeight="1">
      <c r="A25" s="1" t="s">
        <v>20</v>
      </c>
      <c r="B25" s="211" t="s">
        <v>24</v>
      </c>
      <c r="C25" s="174">
        <v>63000</v>
      </c>
      <c r="D25" s="175">
        <v>32.10793650793651</v>
      </c>
      <c r="E25" s="176">
        <v>202280</v>
      </c>
      <c r="F25" s="38">
        <v>220165</v>
      </c>
      <c r="G25" s="177">
        <v>200000</v>
      </c>
      <c r="H25" s="75">
        <v>211352.8</v>
      </c>
      <c r="I25" s="35">
        <v>-0.05371492594373006</v>
      </c>
      <c r="J25" s="178">
        <v>2280</v>
      </c>
      <c r="K25" s="179">
        <v>8812.200000000012</v>
      </c>
      <c r="L25" s="260">
        <v>0.011271504844769626</v>
      </c>
      <c r="M25" s="127">
        <v>0.04002543546885296</v>
      </c>
      <c r="N25" s="37"/>
      <c r="O25" s="146" t="s">
        <v>24</v>
      </c>
      <c r="P25" s="32">
        <v>60715</v>
      </c>
      <c r="Q25" s="32">
        <v>36.262043975953226</v>
      </c>
      <c r="R25" s="34">
        <v>220165</v>
      </c>
      <c r="S25" s="150">
        <v>211352.8</v>
      </c>
      <c r="V25" s="40"/>
      <c r="W25" s="173"/>
      <c r="X25" s="173"/>
      <c r="Y25" s="173"/>
    </row>
    <row r="26" spans="1:25" s="61" customFormat="1" ht="13.5" customHeight="1">
      <c r="A26" s="61" t="s">
        <v>20</v>
      </c>
      <c r="B26" s="211" t="s">
        <v>25</v>
      </c>
      <c r="C26" s="174">
        <v>291000</v>
      </c>
      <c r="D26" s="175">
        <v>34.28865979381443</v>
      </c>
      <c r="E26" s="176">
        <v>997800</v>
      </c>
      <c r="F26" s="80">
        <v>1063000</v>
      </c>
      <c r="G26" s="177">
        <v>994000</v>
      </c>
      <c r="H26" s="81">
        <v>1056789.4</v>
      </c>
      <c r="I26" s="35">
        <v>-0.059415243945482366</v>
      </c>
      <c r="J26" s="178">
        <v>3800</v>
      </c>
      <c r="K26" s="183">
        <v>6210.600000000093</v>
      </c>
      <c r="L26" s="260">
        <v>0.0038083784325516137</v>
      </c>
      <c r="M26" s="128">
        <v>0.005842521166509965</v>
      </c>
      <c r="N26" s="37"/>
      <c r="O26" s="146" t="s">
        <v>25</v>
      </c>
      <c r="P26" s="42">
        <v>291600</v>
      </c>
      <c r="Q26" s="42">
        <v>36.45404663923182</v>
      </c>
      <c r="R26" s="79">
        <v>1063000</v>
      </c>
      <c r="S26" s="152">
        <v>1056789.4</v>
      </c>
      <c r="V26" s="41"/>
      <c r="W26" s="173"/>
      <c r="X26" s="173"/>
      <c r="Y26" s="173"/>
    </row>
    <row r="27" spans="1:25" ht="13.5" customHeight="1">
      <c r="A27" s="1" t="s">
        <v>20</v>
      </c>
      <c r="B27" s="211" t="s">
        <v>26</v>
      </c>
      <c r="C27" s="174">
        <v>79195</v>
      </c>
      <c r="D27" s="175">
        <v>37.91798724666961</v>
      </c>
      <c r="E27" s="176">
        <v>300291.5</v>
      </c>
      <c r="F27" s="38">
        <v>307520</v>
      </c>
      <c r="G27" s="177">
        <v>287000</v>
      </c>
      <c r="H27" s="75">
        <v>300704.4</v>
      </c>
      <c r="I27" s="35">
        <v>-0.045574324818659195</v>
      </c>
      <c r="J27" s="178">
        <v>13291.5</v>
      </c>
      <c r="K27" s="179">
        <v>6815.599999999977</v>
      </c>
      <c r="L27" s="260">
        <v>0.04426199209767842</v>
      </c>
      <c r="M27" s="127">
        <v>0.022163111342351643</v>
      </c>
      <c r="N27" s="37"/>
      <c r="O27" s="146" t="s">
        <v>26</v>
      </c>
      <c r="P27" s="32">
        <v>76880</v>
      </c>
      <c r="Q27" s="32">
        <v>40</v>
      </c>
      <c r="R27" s="34">
        <v>307520</v>
      </c>
      <c r="S27" s="150">
        <v>300704.4</v>
      </c>
      <c r="V27" s="180"/>
      <c r="W27" s="173"/>
      <c r="X27" s="173"/>
      <c r="Y27" s="181"/>
    </row>
    <row r="28" spans="1:25" ht="13.5" customHeight="1">
      <c r="A28" s="1" t="s">
        <v>20</v>
      </c>
      <c r="B28" s="211" t="s">
        <v>27</v>
      </c>
      <c r="C28" s="174">
        <v>103295</v>
      </c>
      <c r="D28" s="175">
        <v>32.932474950384815</v>
      </c>
      <c r="E28" s="176">
        <v>340176</v>
      </c>
      <c r="F28" s="38">
        <v>351293</v>
      </c>
      <c r="G28" s="177">
        <v>340000</v>
      </c>
      <c r="H28" s="75">
        <v>347738.2</v>
      </c>
      <c r="I28" s="35">
        <v>-0.022252947763576225</v>
      </c>
      <c r="J28" s="178">
        <v>176</v>
      </c>
      <c r="K28" s="179">
        <v>3554.7999999999884</v>
      </c>
      <c r="L28" s="260">
        <v>0.0005173792389821739</v>
      </c>
      <c r="M28" s="127">
        <v>0.010119188255957244</v>
      </c>
      <c r="N28" s="37"/>
      <c r="O28" s="146" t="s">
        <v>27</v>
      </c>
      <c r="P28" s="32">
        <v>97980</v>
      </c>
      <c r="Q28" s="32">
        <v>35.853541539089605</v>
      </c>
      <c r="R28" s="34">
        <v>351293</v>
      </c>
      <c r="S28" s="150">
        <v>347738.2</v>
      </c>
      <c r="V28" s="40"/>
      <c r="W28" s="173"/>
      <c r="X28" s="173"/>
      <c r="Y28" s="173"/>
    </row>
    <row r="29" spans="1:25" ht="13.5" customHeight="1">
      <c r="A29" s="1" t="s">
        <v>20</v>
      </c>
      <c r="B29" s="211" t="s">
        <v>28</v>
      </c>
      <c r="C29" s="174">
        <v>77600</v>
      </c>
      <c r="D29" s="175">
        <v>41.21649484536082</v>
      </c>
      <c r="E29" s="176">
        <v>319840</v>
      </c>
      <c r="F29" s="38">
        <v>315426.24</v>
      </c>
      <c r="G29" s="177">
        <v>319000</v>
      </c>
      <c r="H29" s="75">
        <v>334870.4</v>
      </c>
      <c r="I29" s="35">
        <v>-0.047392662952593034</v>
      </c>
      <c r="J29" s="178">
        <v>840</v>
      </c>
      <c r="K29" s="179">
        <v>-19444.16</v>
      </c>
      <c r="L29" s="260">
        <v>0.0026263131565782893</v>
      </c>
      <c r="M29" s="127">
        <v>-0.061644078818553695</v>
      </c>
      <c r="N29" s="37"/>
      <c r="O29" s="146" t="s">
        <v>28</v>
      </c>
      <c r="P29" s="32">
        <v>89280</v>
      </c>
      <c r="Q29" s="32">
        <v>35.33</v>
      </c>
      <c r="R29" s="34">
        <v>315426.24</v>
      </c>
      <c r="S29" s="150">
        <v>334870.4</v>
      </c>
      <c r="V29" s="40"/>
      <c r="W29" s="173"/>
      <c r="X29" s="173"/>
      <c r="Y29" s="173"/>
    </row>
    <row r="30" spans="2:25" ht="12.75">
      <c r="B30" s="211" t="s">
        <v>38</v>
      </c>
      <c r="C30" s="174">
        <v>49000</v>
      </c>
      <c r="D30" s="175">
        <v>38.77142857142857</v>
      </c>
      <c r="E30" s="176">
        <v>189980</v>
      </c>
      <c r="F30" s="38">
        <v>177510</v>
      </c>
      <c r="G30" s="177">
        <v>188500</v>
      </c>
      <c r="H30" s="75">
        <v>177561</v>
      </c>
      <c r="I30" s="35">
        <v>0.061606997032005895</v>
      </c>
      <c r="J30" s="178">
        <v>1480</v>
      </c>
      <c r="K30" s="179">
        <v>-51</v>
      </c>
      <c r="L30" s="260">
        <v>0.0077902937151279085</v>
      </c>
      <c r="M30" s="127">
        <v>-0.00028730775730944735</v>
      </c>
      <c r="O30" s="146" t="s">
        <v>38</v>
      </c>
      <c r="P30" s="32">
        <v>48900</v>
      </c>
      <c r="Q30" s="32">
        <v>36.30061349693251</v>
      </c>
      <c r="R30" s="34">
        <v>177510</v>
      </c>
      <c r="S30" s="150">
        <v>177561</v>
      </c>
      <c r="V30" s="40"/>
      <c r="W30" s="173"/>
      <c r="X30" s="173"/>
      <c r="Y30" s="173"/>
    </row>
    <row r="31" spans="2:25" ht="12.75">
      <c r="B31" s="211" t="s">
        <v>29</v>
      </c>
      <c r="C31" s="174">
        <v>42600</v>
      </c>
      <c r="D31" s="175">
        <v>24.375586854460096</v>
      </c>
      <c r="E31" s="176">
        <v>103840</v>
      </c>
      <c r="F31" s="38">
        <v>142085</v>
      </c>
      <c r="G31" s="177">
        <v>80000</v>
      </c>
      <c r="H31" s="75">
        <v>117851.8</v>
      </c>
      <c r="I31" s="35">
        <v>-0.32118134809990173</v>
      </c>
      <c r="J31" s="178">
        <v>23840</v>
      </c>
      <c r="K31" s="179">
        <v>24233.2</v>
      </c>
      <c r="L31" s="260">
        <v>0.2295839753466872</v>
      </c>
      <c r="M31" s="127">
        <v>0.17055424569799765</v>
      </c>
      <c r="N31"/>
      <c r="O31" s="146" t="s">
        <v>29</v>
      </c>
      <c r="P31" s="32">
        <v>47533</v>
      </c>
      <c r="Q31" s="32">
        <v>29.891864599330994</v>
      </c>
      <c r="R31" s="34">
        <v>142085</v>
      </c>
      <c r="S31" s="150">
        <v>117851.8</v>
      </c>
      <c r="V31" s="40"/>
      <c r="W31" s="173"/>
      <c r="X31" s="173"/>
      <c r="Y31" s="173"/>
    </row>
    <row r="32" spans="2:25" ht="12.75">
      <c r="B32" s="211" t="s">
        <v>30</v>
      </c>
      <c r="C32" s="174">
        <v>3800</v>
      </c>
      <c r="D32" s="175">
        <v>25</v>
      </c>
      <c r="E32" s="176">
        <v>9500</v>
      </c>
      <c r="F32" s="34">
        <v>11340</v>
      </c>
      <c r="G32" s="177">
        <v>8000</v>
      </c>
      <c r="H32" s="74">
        <v>9007.1</v>
      </c>
      <c r="I32" s="35">
        <v>-0.11181179291891952</v>
      </c>
      <c r="J32" s="178">
        <v>1500</v>
      </c>
      <c r="K32" s="179">
        <v>2332.9</v>
      </c>
      <c r="L32" s="260">
        <v>0.2295839753466872</v>
      </c>
      <c r="M32" s="127">
        <v>0.17055424569799765</v>
      </c>
      <c r="O32" s="146" t="s">
        <v>30</v>
      </c>
      <c r="P32" s="32">
        <v>4200</v>
      </c>
      <c r="Q32" s="32">
        <v>27</v>
      </c>
      <c r="R32" s="34">
        <v>11340</v>
      </c>
      <c r="S32" s="150">
        <v>9007.1</v>
      </c>
      <c r="V32" s="40"/>
      <c r="W32" s="173"/>
      <c r="X32" s="173"/>
      <c r="Y32" s="173"/>
    </row>
    <row r="33" spans="2:25" ht="12.75">
      <c r="B33" s="212"/>
      <c r="C33" s="185"/>
      <c r="D33" s="186"/>
      <c r="E33" s="187"/>
      <c r="F33" s="43"/>
      <c r="G33" s="188"/>
      <c r="H33" s="44"/>
      <c r="I33" s="45"/>
      <c r="J33" s="189"/>
      <c r="K33" s="190"/>
      <c r="L33" s="260">
        <v>0.15789473684210525</v>
      </c>
      <c r="M33" s="127">
        <v>0.20572310405643734</v>
      </c>
      <c r="O33" s="146"/>
      <c r="P33" s="46"/>
      <c r="Q33" s="46"/>
      <c r="R33" s="46"/>
      <c r="S33" s="153"/>
      <c r="V33" s="89"/>
      <c r="W33" s="173"/>
      <c r="X33" s="173"/>
      <c r="Y33" s="181"/>
    </row>
    <row r="34" spans="2:19" ht="15.75" thickBot="1">
      <c r="B34" s="213" t="s">
        <v>31</v>
      </c>
      <c r="C34" s="191">
        <v>1466579</v>
      </c>
      <c r="D34" s="192">
        <v>35.43096894200722</v>
      </c>
      <c r="E34" s="191">
        <v>5196231.5</v>
      </c>
      <c r="F34" s="136">
        <v>5498205.140000001</v>
      </c>
      <c r="G34" s="193">
        <v>5077380</v>
      </c>
      <c r="H34" s="137">
        <v>5411719.4</v>
      </c>
      <c r="I34" s="138">
        <v>-0.061780623733004414</v>
      </c>
      <c r="J34" s="194">
        <v>118851.5</v>
      </c>
      <c r="K34" s="195">
        <v>86485.74</v>
      </c>
      <c r="L34" s="260">
        <v>0.02287263375390415</v>
      </c>
      <c r="M34" s="127">
        <v>0.015729813238652638</v>
      </c>
      <c r="O34" s="154" t="s">
        <v>31</v>
      </c>
      <c r="P34" s="140">
        <v>1500533</v>
      </c>
      <c r="Q34" s="140">
        <v>36.64168092271213</v>
      </c>
      <c r="R34" s="139">
        <v>5498205.140000001</v>
      </c>
      <c r="S34" s="155">
        <v>5411719.4</v>
      </c>
    </row>
    <row r="35" spans="2:13" ht="12.75">
      <c r="B35" s="47"/>
      <c r="C35" s="48"/>
      <c r="D35" s="48"/>
      <c r="E35" s="48"/>
      <c r="F35" s="48"/>
      <c r="G35" s="48"/>
      <c r="H35" s="49"/>
      <c r="I35" s="50"/>
      <c r="J35" s="51"/>
      <c r="L35" s="54"/>
      <c r="M35" s="54"/>
    </row>
    <row r="36" spans="2:10" ht="12.75">
      <c r="B36" s="52" t="s">
        <v>32</v>
      </c>
      <c r="C36" s="53">
        <v>1500533</v>
      </c>
      <c r="D36" s="104">
        <v>36.64168092271213</v>
      </c>
      <c r="E36" s="53">
        <v>5498205.140000001</v>
      </c>
      <c r="G36" s="53">
        <v>5411719.4</v>
      </c>
      <c r="H36" s="49"/>
      <c r="I36" s="50"/>
      <c r="J36" s="51"/>
    </row>
    <row r="37" spans="2:10" ht="12.75">
      <c r="B37" s="52" t="s">
        <v>33</v>
      </c>
      <c r="C37" s="54"/>
      <c r="D37" s="55"/>
      <c r="E37" s="54"/>
      <c r="G37" s="54"/>
      <c r="H37" s="49"/>
      <c r="I37" s="50"/>
      <c r="J37" s="51"/>
    </row>
    <row r="38" spans="2:10" ht="12.75">
      <c r="B38" s="52" t="s">
        <v>34</v>
      </c>
      <c r="C38" s="56">
        <v>-0.022627959531713038</v>
      </c>
      <c r="D38" s="56">
        <v>-0.03304193339979833</v>
      </c>
      <c r="E38" s="56">
        <v>-0.05492222139969127</v>
      </c>
      <c r="G38" s="56">
        <v>-0.061780623733004414</v>
      </c>
      <c r="H38" s="49"/>
      <c r="I38" s="50"/>
      <c r="J38" s="51"/>
    </row>
    <row r="39" spans="2:10" ht="12.75">
      <c r="B39" s="52"/>
      <c r="C39" s="56"/>
      <c r="D39" s="56"/>
      <c r="E39" s="56"/>
      <c r="G39" s="56"/>
      <c r="H39" s="49"/>
      <c r="I39" s="50"/>
      <c r="J39" s="51"/>
    </row>
    <row r="40" spans="2:10" ht="12.75">
      <c r="B40" s="52"/>
      <c r="C40" s="56"/>
      <c r="D40" s="56"/>
      <c r="E40" s="56"/>
      <c r="G40" s="56"/>
      <c r="H40" s="49"/>
      <c r="I40" s="50"/>
      <c r="J40" s="51"/>
    </row>
    <row r="41" spans="2:10" ht="12.75">
      <c r="B41" s="52"/>
      <c r="C41" s="56"/>
      <c r="D41" s="56"/>
      <c r="E41" s="56"/>
      <c r="G41" s="56"/>
      <c r="H41" s="49"/>
      <c r="I41" s="50"/>
      <c r="J41" s="51"/>
    </row>
    <row r="42" spans="2:10" ht="28.5" thickBot="1">
      <c r="B42" s="427" t="s">
        <v>66</v>
      </c>
      <c r="C42" s="428"/>
      <c r="D42" s="428"/>
      <c r="E42" s="428"/>
      <c r="F42" s="428"/>
      <c r="G42" s="428"/>
      <c r="H42" s="428"/>
      <c r="I42" s="102"/>
      <c r="J42" s="103"/>
    </row>
    <row r="43" spans="2:8" ht="12.75">
      <c r="B43" s="431" t="s">
        <v>0</v>
      </c>
      <c r="C43" s="220" t="s">
        <v>4</v>
      </c>
      <c r="D43" s="57" t="s">
        <v>4</v>
      </c>
      <c r="E43" s="221" t="s">
        <v>4</v>
      </c>
      <c r="F43" s="58" t="s">
        <v>4</v>
      </c>
      <c r="G43" s="106" t="s">
        <v>41</v>
      </c>
      <c r="H43" s="222" t="s">
        <v>60</v>
      </c>
    </row>
    <row r="44" spans="2:14" ht="15">
      <c r="B44" s="432"/>
      <c r="C44" s="197" t="s">
        <v>42</v>
      </c>
      <c r="D44" s="59" t="s">
        <v>42</v>
      </c>
      <c r="E44" s="196" t="s">
        <v>42</v>
      </c>
      <c r="F44" s="60" t="s">
        <v>42</v>
      </c>
      <c r="G44" s="107" t="s">
        <v>43</v>
      </c>
      <c r="H44" s="223" t="s">
        <v>61</v>
      </c>
      <c r="K44" s="82"/>
      <c r="L44" s="83"/>
      <c r="M44" s="84"/>
      <c r="N44" s="61"/>
    </row>
    <row r="45" spans="2:14" ht="12.75">
      <c r="B45" s="432"/>
      <c r="C45" s="198" t="s">
        <v>62</v>
      </c>
      <c r="D45" s="62" t="s">
        <v>63</v>
      </c>
      <c r="E45" s="199" t="s">
        <v>62</v>
      </c>
      <c r="F45" s="63" t="s">
        <v>63</v>
      </c>
      <c r="G45" s="107" t="s">
        <v>44</v>
      </c>
      <c r="H45" s="223" t="s">
        <v>14</v>
      </c>
      <c r="I45" s="85"/>
      <c r="K45" s="14"/>
      <c r="L45" s="86"/>
      <c r="M45" s="87"/>
      <c r="N45" s="61"/>
    </row>
    <row r="46" spans="2:14" ht="12.75">
      <c r="B46" s="433"/>
      <c r="C46" s="200" t="s">
        <v>45</v>
      </c>
      <c r="D46" s="65" t="s">
        <v>45</v>
      </c>
      <c r="E46" s="201" t="s">
        <v>46</v>
      </c>
      <c r="F46" s="66" t="s">
        <v>46</v>
      </c>
      <c r="G46" s="108" t="s">
        <v>42</v>
      </c>
      <c r="H46" s="224"/>
      <c r="I46" s="85"/>
      <c r="K46" s="41"/>
      <c r="L46" s="88"/>
      <c r="M46" s="87"/>
      <c r="N46" s="61"/>
    </row>
    <row r="47" spans="2:14" ht="12.75">
      <c r="B47" s="218" t="s">
        <v>15</v>
      </c>
      <c r="C47" s="202">
        <v>22902.7</v>
      </c>
      <c r="D47" s="68">
        <v>22714</v>
      </c>
      <c r="E47" s="203">
        <v>0.8208853046594983</v>
      </c>
      <c r="F47" s="69">
        <v>0.8323744329050652</v>
      </c>
      <c r="G47" s="109">
        <v>-1.1489128245566915</v>
      </c>
      <c r="H47" s="225">
        <v>0.9637305699481865</v>
      </c>
      <c r="I47" s="85"/>
      <c r="K47" s="41"/>
      <c r="L47" s="88"/>
      <c r="M47" s="87"/>
      <c r="N47" s="61"/>
    </row>
    <row r="48" spans="2:14" ht="12.75">
      <c r="B48" s="218" t="s">
        <v>39</v>
      </c>
      <c r="C48" s="204">
        <v>37764.3</v>
      </c>
      <c r="D48" s="68">
        <v>41757.6</v>
      </c>
      <c r="E48" s="205">
        <v>0.7206927480916031</v>
      </c>
      <c r="F48" s="69">
        <v>0.6733771741689538</v>
      </c>
      <c r="G48" s="109">
        <v>4.7315573922649286</v>
      </c>
      <c r="H48" s="225">
        <v>0.9518446531398158</v>
      </c>
      <c r="K48" s="14"/>
      <c r="L48" s="86"/>
      <c r="M48" s="87"/>
      <c r="N48" s="61"/>
    </row>
    <row r="49" spans="2:14" ht="12.75">
      <c r="B49" s="218" t="s">
        <v>16</v>
      </c>
      <c r="C49" s="204">
        <v>376754</v>
      </c>
      <c r="D49" s="68">
        <v>426298.9</v>
      </c>
      <c r="E49" s="205">
        <v>0.7387333333333334</v>
      </c>
      <c r="F49" s="70">
        <v>0.7362165418249963</v>
      </c>
      <c r="G49" s="109">
        <v>0.25167915083370573</v>
      </c>
      <c r="H49" s="225">
        <v>0.9479201516672243</v>
      </c>
      <c r="K49" s="41"/>
      <c r="L49" s="88"/>
      <c r="M49" s="87"/>
      <c r="N49" s="61"/>
    </row>
    <row r="50" spans="2:14" ht="12.75">
      <c r="B50" s="218" t="s">
        <v>36</v>
      </c>
      <c r="C50" s="204">
        <v>74685.3</v>
      </c>
      <c r="D50" s="68">
        <v>87558.3</v>
      </c>
      <c r="E50" s="205">
        <v>0.7251000000000001</v>
      </c>
      <c r="F50" s="70">
        <v>0.7549977753174053</v>
      </c>
      <c r="G50" s="109">
        <v>-2.989777531740523</v>
      </c>
      <c r="H50" s="225">
        <v>0.988113853739963</v>
      </c>
      <c r="K50" s="14"/>
      <c r="L50" s="86"/>
      <c r="M50" s="87"/>
      <c r="N50" s="61"/>
    </row>
    <row r="51" spans="2:14" ht="12.75">
      <c r="B51" s="218" t="s">
        <v>17</v>
      </c>
      <c r="C51" s="204">
        <v>77357.9</v>
      </c>
      <c r="D51" s="68">
        <v>84667.5</v>
      </c>
      <c r="E51" s="205">
        <v>0.6425074750830564</v>
      </c>
      <c r="F51" s="70">
        <v>0.6252866381745552</v>
      </c>
      <c r="G51" s="109">
        <v>1.722083690850118</v>
      </c>
      <c r="H51" s="225">
        <v>1</v>
      </c>
      <c r="K51" s="41"/>
      <c r="L51" s="88"/>
      <c r="M51" s="87"/>
      <c r="N51" s="61"/>
    </row>
    <row r="52" spans="2:14" ht="12.75">
      <c r="B52" s="218" t="s">
        <v>18</v>
      </c>
      <c r="C52" s="204">
        <v>402704</v>
      </c>
      <c r="D52" s="68">
        <v>427381.9</v>
      </c>
      <c r="E52" s="205">
        <v>0.7670552380952381</v>
      </c>
      <c r="F52" s="70">
        <v>0.8065180514649755</v>
      </c>
      <c r="G52" s="109">
        <v>-3.9462813369737337</v>
      </c>
      <c r="H52" s="225">
        <v>0.9796603844000746</v>
      </c>
      <c r="K52" s="40"/>
      <c r="L52" s="86"/>
      <c r="M52" s="87"/>
      <c r="N52" s="61"/>
    </row>
    <row r="53" spans="2:14" ht="12.75">
      <c r="B53" s="218" t="s">
        <v>19</v>
      </c>
      <c r="C53" s="204">
        <v>53633.2</v>
      </c>
      <c r="D53" s="68">
        <v>62811.7</v>
      </c>
      <c r="E53" s="205">
        <v>0.9409333333333333</v>
      </c>
      <c r="F53" s="70">
        <v>0.936504031584723</v>
      </c>
      <c r="G53" s="109">
        <v>0.4429301748610337</v>
      </c>
      <c r="H53" s="225">
        <v>0.9505227875331432</v>
      </c>
      <c r="K53" s="41"/>
      <c r="L53" s="86"/>
      <c r="M53" s="87"/>
      <c r="N53" s="61"/>
    </row>
    <row r="54" spans="2:14" ht="12.75">
      <c r="B54" s="218" t="s">
        <v>21</v>
      </c>
      <c r="C54" s="204">
        <v>4954.9</v>
      </c>
      <c r="D54" s="68">
        <v>4999.6</v>
      </c>
      <c r="E54" s="205">
        <v>0.9261495327102803</v>
      </c>
      <c r="F54" s="70">
        <v>0.9052162734696094</v>
      </c>
      <c r="G54" s="109">
        <v>2.093325924067091</v>
      </c>
      <c r="H54" s="225">
        <v>0.8622078968573731</v>
      </c>
      <c r="K54" s="40"/>
      <c r="L54" s="86"/>
      <c r="M54" s="87"/>
      <c r="N54" s="61"/>
    </row>
    <row r="55" spans="2:14" ht="12.75">
      <c r="B55" s="218" t="s">
        <v>35</v>
      </c>
      <c r="C55" s="204">
        <v>588936.6</v>
      </c>
      <c r="D55" s="68">
        <v>638881.9</v>
      </c>
      <c r="E55" s="205">
        <v>0.8909782148260211</v>
      </c>
      <c r="F55" s="70">
        <v>0.8831553356520792</v>
      </c>
      <c r="G55" s="109">
        <v>0.7822879173941977</v>
      </c>
      <c r="H55" s="225">
        <v>0.9378547105561862</v>
      </c>
      <c r="K55" s="40"/>
      <c r="L55" s="86"/>
      <c r="M55" s="87"/>
      <c r="N55" s="61"/>
    </row>
    <row r="56" spans="2:14" ht="12.75">
      <c r="B56" s="218" t="s">
        <v>22</v>
      </c>
      <c r="C56" s="204">
        <v>333102.4</v>
      </c>
      <c r="D56" s="68">
        <v>353283.8</v>
      </c>
      <c r="E56" s="205">
        <v>0.7570509090909091</v>
      </c>
      <c r="F56" s="70">
        <v>0.7680339733112804</v>
      </c>
      <c r="G56" s="109">
        <v>-1.098306422037132</v>
      </c>
      <c r="H56" s="225">
        <v>1</v>
      </c>
      <c r="K56" s="40"/>
      <c r="L56" s="86"/>
      <c r="M56" s="87"/>
      <c r="N56" s="61"/>
    </row>
    <row r="57" spans="2:14" ht="11.25" customHeight="1">
      <c r="B57" s="218" t="s">
        <v>37</v>
      </c>
      <c r="C57" s="204">
        <v>11991.6</v>
      </c>
      <c r="D57" s="68">
        <v>12170.1</v>
      </c>
      <c r="E57" s="205">
        <v>0.9670645161290323</v>
      </c>
      <c r="F57" s="70">
        <v>0.9515101287694582</v>
      </c>
      <c r="G57" s="109">
        <v>1.555438735957415</v>
      </c>
      <c r="H57" s="225">
        <v>0.9841269841269841</v>
      </c>
      <c r="K57" s="40"/>
      <c r="L57" s="86"/>
      <c r="M57" s="87"/>
      <c r="N57" s="61"/>
    </row>
    <row r="58" spans="2:14" ht="12.75">
      <c r="B58" s="218" t="s">
        <v>23</v>
      </c>
      <c r="C58" s="204">
        <v>145867.3</v>
      </c>
      <c r="D58" s="68">
        <v>120335.5</v>
      </c>
      <c r="E58" s="205">
        <v>0.9961572082223588</v>
      </c>
      <c r="F58" s="70">
        <v>0.8755512417445613</v>
      </c>
      <c r="G58" s="109">
        <v>12.060596647779743</v>
      </c>
      <c r="H58" s="225">
        <v>1.1585385150958922</v>
      </c>
      <c r="K58" s="41"/>
      <c r="L58" s="88"/>
      <c r="M58" s="87"/>
      <c r="N58" s="61"/>
    </row>
    <row r="59" spans="2:14" ht="12.75">
      <c r="B59" s="218" t="s">
        <v>24</v>
      </c>
      <c r="C59" s="204">
        <v>156356.1</v>
      </c>
      <c r="D59" s="68">
        <v>142140.9</v>
      </c>
      <c r="E59" s="205">
        <v>0.7817805</v>
      </c>
      <c r="F59" s="70">
        <v>0.6725290604146242</v>
      </c>
      <c r="G59" s="109">
        <v>10.925143958537575</v>
      </c>
      <c r="H59" s="225">
        <v>0.9887284951552304</v>
      </c>
      <c r="K59" s="40"/>
      <c r="L59" s="86"/>
      <c r="M59" s="87"/>
      <c r="N59" s="61"/>
    </row>
    <row r="60" spans="2:14" ht="12.75">
      <c r="B60" s="218" t="s">
        <v>25</v>
      </c>
      <c r="C60" s="204">
        <v>565156.4</v>
      </c>
      <c r="D60" s="68">
        <v>599235.8</v>
      </c>
      <c r="E60" s="205">
        <v>0.5685678068410464</v>
      </c>
      <c r="F60" s="70">
        <v>0.5670342643482231</v>
      </c>
      <c r="G60" s="109">
        <v>0.15335424928232255</v>
      </c>
      <c r="H60" s="225">
        <v>0.9961916215674483</v>
      </c>
      <c r="K60" s="40"/>
      <c r="L60" s="86"/>
      <c r="M60" s="87"/>
      <c r="N60" s="61"/>
    </row>
    <row r="61" spans="2:17" ht="12.75">
      <c r="B61" s="218" t="s">
        <v>26</v>
      </c>
      <c r="C61" s="204">
        <v>204782.5</v>
      </c>
      <c r="D61" s="68">
        <v>228533.2</v>
      </c>
      <c r="E61" s="205">
        <v>0.71352787456446</v>
      </c>
      <c r="F61" s="70">
        <v>0.7599928700743986</v>
      </c>
      <c r="G61" s="109">
        <v>-4.646499550993866</v>
      </c>
      <c r="H61" s="225">
        <v>0.9557380079023216</v>
      </c>
      <c r="K61" s="40"/>
      <c r="L61" s="86"/>
      <c r="M61" s="87"/>
      <c r="N61" s="64"/>
      <c r="Q61" s="3"/>
    </row>
    <row r="62" spans="2:14" ht="12.75">
      <c r="B62" s="218" t="s">
        <v>27</v>
      </c>
      <c r="C62" s="204">
        <v>276406.2</v>
      </c>
      <c r="D62" s="68">
        <v>281819.1</v>
      </c>
      <c r="E62" s="205">
        <v>0.8129594117647059</v>
      </c>
      <c r="F62" s="70">
        <v>0.8104346890850644</v>
      </c>
      <c r="G62" s="109">
        <v>0.25247226796414335</v>
      </c>
      <c r="H62" s="225">
        <v>0.9994826207610178</v>
      </c>
      <c r="K62" s="40"/>
      <c r="L62" s="86"/>
      <c r="M62" s="87"/>
      <c r="N62" s="64"/>
    </row>
    <row r="63" spans="2:14" ht="12.75">
      <c r="B63" s="218" t="s">
        <v>28</v>
      </c>
      <c r="C63" s="204">
        <v>203188.9</v>
      </c>
      <c r="D63" s="68">
        <v>177711.7</v>
      </c>
      <c r="E63" s="205">
        <v>0.6369557993730407</v>
      </c>
      <c r="F63" s="70">
        <v>0.530687991533441</v>
      </c>
      <c r="G63" s="109">
        <v>10.626780783959966</v>
      </c>
      <c r="H63" s="225">
        <v>0.9973736868434218</v>
      </c>
      <c r="K63" s="40"/>
      <c r="L63" s="86"/>
      <c r="M63" s="87"/>
      <c r="N63" s="61"/>
    </row>
    <row r="64" spans="2:14" ht="12.75">
      <c r="B64" s="218" t="s">
        <v>38</v>
      </c>
      <c r="C64" s="204">
        <v>119777.4</v>
      </c>
      <c r="D64" s="68">
        <v>107334.2</v>
      </c>
      <c r="E64" s="205">
        <v>0.6354238726790451</v>
      </c>
      <c r="F64" s="70">
        <v>0.6044919774049481</v>
      </c>
      <c r="G64" s="109">
        <v>3.093189527409701</v>
      </c>
      <c r="H64" s="225">
        <v>0.992209706284872</v>
      </c>
      <c r="K64" s="40"/>
      <c r="L64" s="86"/>
      <c r="M64" s="87"/>
      <c r="N64" s="61"/>
    </row>
    <row r="65" spans="2:14" ht="12.75">
      <c r="B65" s="218" t="s">
        <v>29</v>
      </c>
      <c r="C65" s="204">
        <v>70922.7</v>
      </c>
      <c r="D65" s="68">
        <v>88357.7</v>
      </c>
      <c r="E65" s="205">
        <v>0.88653375</v>
      </c>
      <c r="F65" s="70">
        <v>0.7497356849874164</v>
      </c>
      <c r="G65" s="109">
        <v>13.679806501258362</v>
      </c>
      <c r="H65" s="225">
        <v>0.7704160246533128</v>
      </c>
      <c r="K65" s="40"/>
      <c r="L65" s="86"/>
      <c r="M65" s="87"/>
      <c r="N65" s="61"/>
    </row>
    <row r="66" spans="2:14" ht="12.75">
      <c r="B66" s="218" t="s">
        <v>30</v>
      </c>
      <c r="C66" s="204">
        <v>4873.7</v>
      </c>
      <c r="D66" s="68">
        <v>6293.7</v>
      </c>
      <c r="E66" s="205">
        <v>0.6092124999999999</v>
      </c>
      <c r="F66" s="70">
        <v>0.6987487648632745</v>
      </c>
      <c r="G66" s="109">
        <v>-8.95362648632746</v>
      </c>
      <c r="H66" s="225">
        <v>0.8421052631578947</v>
      </c>
      <c r="K66" s="89"/>
      <c r="L66" s="86"/>
      <c r="M66" s="90"/>
      <c r="N66" s="61"/>
    </row>
    <row r="67" spans="2:14" ht="12.75">
      <c r="B67" s="219"/>
      <c r="C67" s="204"/>
      <c r="D67" s="68"/>
      <c r="E67" s="206"/>
      <c r="F67" s="69" t="s">
        <v>53</v>
      </c>
      <c r="G67" s="109"/>
      <c r="H67" s="225"/>
      <c r="K67" s="91"/>
      <c r="L67" s="92"/>
      <c r="M67" s="93"/>
      <c r="N67" s="61"/>
    </row>
    <row r="68" spans="2:14" ht="13.5" thickBot="1">
      <c r="B68" s="207" t="s">
        <v>31</v>
      </c>
      <c r="C68" s="208">
        <v>3732118.1</v>
      </c>
      <c r="D68" s="71">
        <v>3914287.1</v>
      </c>
      <c r="E68" s="209">
        <v>0.7350480168906011</v>
      </c>
      <c r="F68" s="72">
        <v>0.7232982367858911</v>
      </c>
      <c r="G68" s="110">
        <v>1.174978010470995</v>
      </c>
      <c r="H68" s="226">
        <v>0.9771273662460959</v>
      </c>
      <c r="K68" s="94"/>
      <c r="L68" s="95"/>
      <c r="M68" s="94"/>
      <c r="N68" s="61"/>
    </row>
    <row r="69" ht="12.75">
      <c r="M69" s="61"/>
    </row>
  </sheetData>
  <mergeCells count="7">
    <mergeCell ref="B8:I8"/>
    <mergeCell ref="B42:H42"/>
    <mergeCell ref="M9:M12"/>
    <mergeCell ref="B43:B46"/>
    <mergeCell ref="B9:B12"/>
    <mergeCell ref="C9:E9"/>
    <mergeCell ref="L9:L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2"/>
  <sheetViews>
    <sheetView workbookViewId="0" topLeftCell="B3">
      <selection activeCell="C24" sqref="C24"/>
    </sheetView>
  </sheetViews>
  <sheetFormatPr defaultColWidth="11.421875" defaultRowHeight="12.75"/>
  <cols>
    <col min="1" max="1" width="7.8515625" style="122" hidden="1" customWidth="1"/>
    <col min="2" max="2" width="28.28125" style="122" customWidth="1"/>
    <col min="3" max="3" width="13.57421875" style="123" customWidth="1"/>
    <col min="4" max="4" width="11.00390625" style="124" bestFit="1" customWidth="1"/>
    <col min="5" max="6" width="10.7109375" style="123" bestFit="1" customWidth="1"/>
    <col min="7" max="7" width="12.140625" style="123" customWidth="1"/>
    <col min="8" max="8" width="13.8515625" style="125" customWidth="1"/>
    <col min="9" max="9" width="16.7109375" style="126" customWidth="1"/>
    <col min="10" max="10" width="12.00390625" style="122" customWidth="1"/>
    <col min="11" max="11" width="11.8515625" style="122" customWidth="1"/>
    <col min="12" max="12" width="14.7109375" style="122" customWidth="1"/>
    <col min="13" max="13" width="14.00390625" style="122" bestFit="1" customWidth="1"/>
    <col min="14" max="14" width="22.00390625" style="122" customWidth="1"/>
    <col min="15" max="15" width="29.8515625" style="122" customWidth="1"/>
    <col min="16" max="16" width="9.7109375" style="122" bestFit="1" customWidth="1"/>
    <col min="17" max="17" width="17.00390625" style="122" bestFit="1" customWidth="1"/>
    <col min="18" max="18" width="8.8515625" style="122" bestFit="1" customWidth="1"/>
    <col min="19" max="19" width="17.7109375" style="122" customWidth="1"/>
    <col min="20" max="20" width="12.00390625" style="122" bestFit="1" customWidth="1"/>
    <col min="21" max="22" width="11.421875" style="122" customWidth="1"/>
    <col min="23" max="23" width="19.140625" style="122" bestFit="1" customWidth="1"/>
    <col min="24" max="24" width="10.00390625" style="122" bestFit="1" customWidth="1"/>
    <col min="25" max="25" width="9.140625" style="122" bestFit="1" customWidth="1"/>
    <col min="26" max="26" width="7.00390625" style="122" bestFit="1" customWidth="1"/>
    <col min="27" max="16384" width="11.421875" style="122" customWidth="1"/>
  </cols>
  <sheetData>
    <row r="1" ht="12.75"/>
    <row r="2" spans="1:5" s="227" customFormat="1" ht="15" customHeight="1">
      <c r="A2" s="227">
        <v>6356</v>
      </c>
      <c r="B2" s="228"/>
      <c r="D2" s="9"/>
      <c r="E2" s="12"/>
    </row>
    <row r="3" spans="2:19" s="227" customFormat="1" ht="15" customHeight="1">
      <c r="B3" s="2"/>
      <c r="C3" s="3"/>
      <c r="D3" s="4"/>
      <c r="E3" s="3"/>
      <c r="F3" s="3"/>
      <c r="G3" s="3"/>
      <c r="H3" s="5"/>
      <c r="I3" s="6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22">
        <v>16914</v>
      </c>
      <c r="B4" s="7"/>
      <c r="C4" s="8"/>
      <c r="D4" s="4"/>
      <c r="E4" s="9"/>
      <c r="F4" s="3"/>
      <c r="G4" s="3"/>
      <c r="H4" s="5"/>
      <c r="I4" s="6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ht="12.75">
      <c r="A5" s="122">
        <v>7818</v>
      </c>
      <c r="B5" s="1"/>
      <c r="C5" s="3"/>
      <c r="D5" s="4"/>
      <c r="E5" s="3"/>
      <c r="F5" s="3"/>
      <c r="G5" s="3"/>
      <c r="H5" s="5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29"/>
      <c r="U5" s="129"/>
    </row>
    <row r="6" spans="1:21" ht="23.25" customHeight="1">
      <c r="A6" s="122">
        <v>30702</v>
      </c>
      <c r="B6" s="11"/>
      <c r="C6" s="10"/>
      <c r="D6" s="9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9"/>
      <c r="U6" s="129"/>
    </row>
    <row r="7" spans="1:21" ht="21" customHeight="1" hidden="1">
      <c r="A7" s="122">
        <v>31458</v>
      </c>
      <c r="B7" s="1"/>
      <c r="C7" s="99"/>
      <c r="D7" s="100"/>
      <c r="E7" s="101"/>
      <c r="F7" s="101"/>
      <c r="G7" s="101"/>
      <c r="H7" s="101"/>
      <c r="I7" s="102"/>
      <c r="J7" s="103"/>
      <c r="K7" s="1"/>
      <c r="L7" s="1"/>
      <c r="M7" s="1"/>
      <c r="N7" s="1"/>
      <c r="O7" s="1"/>
      <c r="P7" s="1"/>
      <c r="Q7" s="1"/>
      <c r="R7" s="1"/>
      <c r="S7" s="1"/>
      <c r="T7" s="129"/>
      <c r="U7" s="129"/>
    </row>
    <row r="8" spans="1:21" ht="13.5" customHeight="1" hidden="1">
      <c r="A8" s="122">
        <v>60665</v>
      </c>
      <c r="B8" s="13"/>
      <c r="C8"/>
      <c r="D8"/>
      <c r="E8"/>
      <c r="F8"/>
      <c r="G8"/>
      <c r="H8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29"/>
      <c r="U8" s="129"/>
    </row>
    <row r="9" spans="1:21" ht="48" customHeight="1" thickBot="1">
      <c r="A9" s="122">
        <v>7280</v>
      </c>
      <c r="B9" s="427" t="s">
        <v>54</v>
      </c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1"/>
      <c r="O9" s="1"/>
      <c r="P9" s="1"/>
      <c r="Q9" s="1"/>
      <c r="R9" s="1"/>
      <c r="S9" s="1"/>
      <c r="T9" s="129"/>
      <c r="U9" s="129"/>
    </row>
    <row r="10" spans="1:21" ht="13.5" customHeight="1">
      <c r="A10" s="122">
        <v>17376</v>
      </c>
      <c r="B10" s="248" t="s">
        <v>0</v>
      </c>
      <c r="C10" s="442" t="s">
        <v>65</v>
      </c>
      <c r="D10" s="443"/>
      <c r="E10" s="443"/>
      <c r="F10" s="229"/>
      <c r="G10" s="158" t="s">
        <v>49</v>
      </c>
      <c r="H10" s="134" t="s">
        <v>47</v>
      </c>
      <c r="I10" s="135"/>
      <c r="J10" s="444" t="s">
        <v>3</v>
      </c>
      <c r="K10" s="445"/>
      <c r="L10" s="255"/>
      <c r="M10" s="230"/>
      <c r="N10" s="1"/>
      <c r="O10" s="141" t="s">
        <v>0</v>
      </c>
      <c r="P10" s="142"/>
      <c r="Q10" s="143" t="s">
        <v>1</v>
      </c>
      <c r="R10" s="144"/>
      <c r="S10" s="145" t="s">
        <v>47</v>
      </c>
      <c r="T10" s="129"/>
      <c r="U10" s="129"/>
    </row>
    <row r="11" spans="1:21" ht="13.5" customHeight="1">
      <c r="A11" s="122">
        <v>26391</v>
      </c>
      <c r="B11" s="218"/>
      <c r="C11" s="159" t="s">
        <v>49</v>
      </c>
      <c r="D11" s="160" t="s">
        <v>49</v>
      </c>
      <c r="E11" s="160" t="s">
        <v>49</v>
      </c>
      <c r="F11" s="231" t="s">
        <v>47</v>
      </c>
      <c r="G11" s="161" t="s">
        <v>4</v>
      </c>
      <c r="H11" s="16" t="s">
        <v>4</v>
      </c>
      <c r="I11" s="17" t="s">
        <v>2</v>
      </c>
      <c r="J11" s="162"/>
      <c r="K11" s="232"/>
      <c r="L11" s="256" t="s">
        <v>55</v>
      </c>
      <c r="M11" s="121" t="s">
        <v>56</v>
      </c>
      <c r="N11" s="1"/>
      <c r="O11" s="146" t="s">
        <v>51</v>
      </c>
      <c r="P11" s="18"/>
      <c r="Q11" s="19"/>
      <c r="R11" s="20"/>
      <c r="S11" s="147" t="s">
        <v>4</v>
      </c>
      <c r="T11" s="129"/>
      <c r="U11" s="129"/>
    </row>
    <row r="12" spans="1:21" ht="13.5" customHeight="1">
      <c r="A12" s="122">
        <v>19136</v>
      </c>
      <c r="B12" s="218"/>
      <c r="C12" s="163" t="s">
        <v>5</v>
      </c>
      <c r="D12" s="164" t="s">
        <v>6</v>
      </c>
      <c r="E12" s="165" t="s">
        <v>7</v>
      </c>
      <c r="F12" s="233" t="s">
        <v>7</v>
      </c>
      <c r="G12" s="166" t="s">
        <v>8</v>
      </c>
      <c r="H12" s="20" t="s">
        <v>8</v>
      </c>
      <c r="I12" s="23" t="s">
        <v>14</v>
      </c>
      <c r="J12" s="167" t="s">
        <v>49</v>
      </c>
      <c r="K12" s="119" t="s">
        <v>47</v>
      </c>
      <c r="L12" s="257"/>
      <c r="M12" s="234"/>
      <c r="N12" s="24"/>
      <c r="O12" s="146" t="s">
        <v>52</v>
      </c>
      <c r="P12" s="25" t="s">
        <v>5</v>
      </c>
      <c r="Q12" s="26" t="s">
        <v>6</v>
      </c>
      <c r="R12" s="25" t="s">
        <v>7</v>
      </c>
      <c r="S12" s="21" t="s">
        <v>8</v>
      </c>
      <c r="T12" s="129"/>
      <c r="U12" s="129"/>
    </row>
    <row r="13" spans="1:21" ht="13.5" customHeight="1" thickBot="1">
      <c r="A13" s="122">
        <v>1790</v>
      </c>
      <c r="B13" s="219"/>
      <c r="C13" s="168" t="s">
        <v>9</v>
      </c>
      <c r="D13" s="169" t="s">
        <v>10</v>
      </c>
      <c r="E13" s="170" t="s">
        <v>11</v>
      </c>
      <c r="F13" s="235" t="s">
        <v>11</v>
      </c>
      <c r="G13" s="171" t="s">
        <v>12</v>
      </c>
      <c r="H13" s="30" t="s">
        <v>13</v>
      </c>
      <c r="I13" s="31"/>
      <c r="J13" s="172"/>
      <c r="K13" s="120"/>
      <c r="L13" s="258"/>
      <c r="M13" s="236"/>
      <c r="N13" s="1"/>
      <c r="O13" s="148"/>
      <c r="P13" s="30" t="s">
        <v>9</v>
      </c>
      <c r="Q13" s="27" t="s">
        <v>10</v>
      </c>
      <c r="R13" s="30" t="s">
        <v>11</v>
      </c>
      <c r="S13" s="28" t="s">
        <v>13</v>
      </c>
      <c r="T13" s="129"/>
      <c r="U13" s="129"/>
    </row>
    <row r="14" spans="1:21" ht="13.5" customHeight="1">
      <c r="A14" s="122" t="s">
        <v>20</v>
      </c>
      <c r="B14" s="249" t="s">
        <v>15</v>
      </c>
      <c r="C14" s="174">
        <v>71400</v>
      </c>
      <c r="D14" s="175">
        <v>21.323529411764707</v>
      </c>
      <c r="E14" s="176">
        <v>152250</v>
      </c>
      <c r="F14" s="34">
        <v>176775</v>
      </c>
      <c r="G14" s="174">
        <v>141700</v>
      </c>
      <c r="H14" s="32">
        <v>164091.8</v>
      </c>
      <c r="I14" s="35">
        <v>-0.13645898210635743</v>
      </c>
      <c r="J14" s="237">
        <v>10550</v>
      </c>
      <c r="K14" s="115">
        <v>12683.2</v>
      </c>
      <c r="L14" s="259">
        <v>0.0744530698659139</v>
      </c>
      <c r="M14" s="36">
        <v>0.07729331995870611</v>
      </c>
      <c r="N14" s="37"/>
      <c r="O14" s="238" t="s">
        <v>15</v>
      </c>
      <c r="P14" s="32">
        <v>64950</v>
      </c>
      <c r="Q14" s="33">
        <v>27.217090069284065</v>
      </c>
      <c r="R14" s="34">
        <v>176775</v>
      </c>
      <c r="S14" s="34">
        <v>164091.8</v>
      </c>
      <c r="T14" s="129"/>
      <c r="U14" s="129"/>
    </row>
    <row r="15" spans="1:21" ht="13.5" customHeight="1">
      <c r="A15" s="122" t="s">
        <v>20</v>
      </c>
      <c r="B15" s="250" t="s">
        <v>39</v>
      </c>
      <c r="C15" s="174">
        <v>12950</v>
      </c>
      <c r="D15" s="175">
        <v>20.501158301158302</v>
      </c>
      <c r="E15" s="176">
        <v>26549</v>
      </c>
      <c r="F15" s="34">
        <v>35015</v>
      </c>
      <c r="G15" s="174">
        <v>23000</v>
      </c>
      <c r="H15" s="32">
        <v>28127.6</v>
      </c>
      <c r="I15" s="35">
        <v>-0.18229781424650515</v>
      </c>
      <c r="J15" s="237">
        <v>3549</v>
      </c>
      <c r="K15" s="115">
        <v>6887.4</v>
      </c>
      <c r="L15" s="259">
        <v>0.15430434782608696</v>
      </c>
      <c r="M15" s="36">
        <v>0.24486269713733136</v>
      </c>
      <c r="N15" s="37"/>
      <c r="O15" s="239" t="s">
        <v>39</v>
      </c>
      <c r="P15" s="32">
        <v>12990</v>
      </c>
      <c r="Q15" s="33">
        <v>26.95535026943803</v>
      </c>
      <c r="R15" s="34">
        <v>35015</v>
      </c>
      <c r="S15" s="34">
        <v>28127.6</v>
      </c>
      <c r="T15" s="129"/>
      <c r="U15" s="129"/>
    </row>
    <row r="16" spans="1:21" ht="13.5" customHeight="1">
      <c r="A16" s="122" t="s">
        <v>20</v>
      </c>
      <c r="B16" s="250" t="s">
        <v>16</v>
      </c>
      <c r="C16" s="174">
        <v>19800</v>
      </c>
      <c r="D16" s="175">
        <v>17.82323232323232</v>
      </c>
      <c r="E16" s="176">
        <v>35290</v>
      </c>
      <c r="F16" s="38">
        <v>54280</v>
      </c>
      <c r="G16" s="174">
        <v>25000</v>
      </c>
      <c r="H16" s="39">
        <v>48716.6</v>
      </c>
      <c r="I16" s="35">
        <v>-0.4868278984986637</v>
      </c>
      <c r="J16" s="237">
        <v>10290</v>
      </c>
      <c r="K16" s="116">
        <v>5563.4</v>
      </c>
      <c r="L16" s="259">
        <v>0.4116</v>
      </c>
      <c r="M16" s="36">
        <v>0.11419926677970141</v>
      </c>
      <c r="N16" s="37"/>
      <c r="O16" s="239" t="s">
        <v>16</v>
      </c>
      <c r="P16" s="32">
        <v>22000</v>
      </c>
      <c r="Q16" s="33">
        <v>24.672727272727272</v>
      </c>
      <c r="R16" s="34">
        <v>54280</v>
      </c>
      <c r="S16" s="34">
        <v>48716.6</v>
      </c>
      <c r="T16" s="129"/>
      <c r="U16" s="129"/>
    </row>
    <row r="17" spans="1:21" ht="13.5" customHeight="1">
      <c r="A17" s="122" t="s">
        <v>20</v>
      </c>
      <c r="B17" s="250" t="s">
        <v>36</v>
      </c>
      <c r="C17" s="174">
        <v>2270</v>
      </c>
      <c r="D17" s="175">
        <v>20</v>
      </c>
      <c r="E17" s="176">
        <v>4540</v>
      </c>
      <c r="F17" s="38">
        <v>7224</v>
      </c>
      <c r="G17" s="174">
        <v>4500</v>
      </c>
      <c r="H17" s="39">
        <v>5763.7</v>
      </c>
      <c r="I17" s="35">
        <v>-0.21925152245953117</v>
      </c>
      <c r="J17" s="237">
        <v>40</v>
      </c>
      <c r="K17" s="116">
        <v>1460.3</v>
      </c>
      <c r="L17" s="259">
        <v>0.008888888888888889</v>
      </c>
      <c r="M17" s="36">
        <v>0.25336155594496595</v>
      </c>
      <c r="N17" s="37"/>
      <c r="O17" s="239" t="s">
        <v>36</v>
      </c>
      <c r="P17" s="32">
        <v>3010</v>
      </c>
      <c r="Q17" s="33">
        <v>24</v>
      </c>
      <c r="R17" s="34">
        <v>7224</v>
      </c>
      <c r="S17" s="34">
        <v>5763.7</v>
      </c>
      <c r="T17" s="129"/>
      <c r="U17" s="129"/>
    </row>
    <row r="18" spans="1:21" ht="13.5" customHeight="1">
      <c r="A18" s="122" t="s">
        <v>20</v>
      </c>
      <c r="B18" s="250" t="s">
        <v>17</v>
      </c>
      <c r="C18" s="174">
        <v>0</v>
      </c>
      <c r="D18" s="175" t="s">
        <v>53</v>
      </c>
      <c r="E18" s="176">
        <v>0</v>
      </c>
      <c r="F18" s="38">
        <v>0</v>
      </c>
      <c r="G18" s="174">
        <v>0</v>
      </c>
      <c r="H18" s="39">
        <v>14.2</v>
      </c>
      <c r="I18" s="35">
        <v>-1</v>
      </c>
      <c r="J18" s="237">
        <v>0</v>
      </c>
      <c r="K18" s="116">
        <v>-14.2</v>
      </c>
      <c r="L18" s="259"/>
      <c r="M18" s="36">
        <v>-1</v>
      </c>
      <c r="N18" s="37"/>
      <c r="O18" s="239" t="s">
        <v>17</v>
      </c>
      <c r="P18" s="32">
        <v>0</v>
      </c>
      <c r="Q18" s="33" t="s">
        <v>53</v>
      </c>
      <c r="R18" s="34">
        <v>0</v>
      </c>
      <c r="S18" s="34">
        <v>14.2</v>
      </c>
      <c r="T18" s="129"/>
      <c r="U18" s="129"/>
    </row>
    <row r="19" spans="1:21" ht="13.5" customHeight="1">
      <c r="A19" s="122" t="s">
        <v>20</v>
      </c>
      <c r="B19" s="250" t="s">
        <v>18</v>
      </c>
      <c r="C19" s="174">
        <v>550</v>
      </c>
      <c r="D19" s="175">
        <v>27.181818181818183</v>
      </c>
      <c r="E19" s="176">
        <v>1495</v>
      </c>
      <c r="F19" s="38">
        <v>2500</v>
      </c>
      <c r="G19" s="174">
        <v>1200</v>
      </c>
      <c r="H19" s="39">
        <v>1279.3</v>
      </c>
      <c r="I19" s="35">
        <v>-0.06198702415383406</v>
      </c>
      <c r="J19" s="237">
        <v>295</v>
      </c>
      <c r="K19" s="116">
        <v>1220.7</v>
      </c>
      <c r="L19" s="259">
        <v>0.24583333333333332</v>
      </c>
      <c r="M19" s="36">
        <v>0.9541936996795123</v>
      </c>
      <c r="N19" s="37"/>
      <c r="O19" s="239" t="s">
        <v>18</v>
      </c>
      <c r="P19" s="32">
        <v>900</v>
      </c>
      <c r="Q19" s="33">
        <v>27.77777777777778</v>
      </c>
      <c r="R19" s="34">
        <v>2500</v>
      </c>
      <c r="S19" s="34">
        <v>1279.3</v>
      </c>
      <c r="T19" s="129"/>
      <c r="U19" s="129"/>
    </row>
    <row r="20" spans="1:21" ht="13.5" customHeight="1">
      <c r="A20" s="122" t="s">
        <v>20</v>
      </c>
      <c r="B20" s="250" t="s">
        <v>19</v>
      </c>
      <c r="C20" s="174">
        <v>19630</v>
      </c>
      <c r="D20" s="175">
        <v>18.594389862455422</v>
      </c>
      <c r="E20" s="176">
        <v>36500.787299999996</v>
      </c>
      <c r="F20" s="38">
        <v>50800</v>
      </c>
      <c r="G20" s="174">
        <v>32000</v>
      </c>
      <c r="H20" s="39">
        <v>41824.7</v>
      </c>
      <c r="I20" s="35">
        <v>-0.23490186420942638</v>
      </c>
      <c r="J20" s="237">
        <v>4500.787299999996</v>
      </c>
      <c r="K20" s="116">
        <v>8975.3</v>
      </c>
      <c r="L20" s="259">
        <v>0.14064960312499988</v>
      </c>
      <c r="M20" s="36">
        <v>0.21459329056753554</v>
      </c>
      <c r="N20" s="37"/>
      <c r="O20" s="239" t="s">
        <v>19</v>
      </c>
      <c r="P20" s="32">
        <v>23940</v>
      </c>
      <c r="Q20" s="33">
        <v>21.219715956558062</v>
      </c>
      <c r="R20" s="34">
        <v>50800</v>
      </c>
      <c r="S20" s="34">
        <v>41824.7</v>
      </c>
      <c r="T20" s="129"/>
      <c r="U20" s="129"/>
    </row>
    <row r="21" spans="1:21" ht="13.5" customHeight="1">
      <c r="A21" s="122" t="s">
        <v>20</v>
      </c>
      <c r="B21" s="250" t="s">
        <v>21</v>
      </c>
      <c r="C21" s="174">
        <v>8022</v>
      </c>
      <c r="D21" s="175">
        <v>17.663924208426828</v>
      </c>
      <c r="E21" s="176">
        <v>14170</v>
      </c>
      <c r="F21" s="38">
        <v>13450</v>
      </c>
      <c r="G21" s="174">
        <v>12200</v>
      </c>
      <c r="H21" s="39">
        <v>12078.8</v>
      </c>
      <c r="I21" s="35">
        <v>0.010034109348610931</v>
      </c>
      <c r="J21" s="237">
        <v>1970</v>
      </c>
      <c r="K21" s="116">
        <v>1371.2</v>
      </c>
      <c r="L21" s="259">
        <v>0.16147540983606556</v>
      </c>
      <c r="M21" s="36">
        <v>0.1135212107162964</v>
      </c>
      <c r="N21" s="37"/>
      <c r="O21" s="239" t="s">
        <v>21</v>
      </c>
      <c r="P21" s="32">
        <v>7600</v>
      </c>
      <c r="Q21" s="33">
        <v>17.69736842105263</v>
      </c>
      <c r="R21" s="34">
        <v>13450</v>
      </c>
      <c r="S21" s="34">
        <v>12078.8</v>
      </c>
      <c r="T21" s="129"/>
      <c r="U21" s="129"/>
    </row>
    <row r="22" spans="1:21" ht="13.5" customHeight="1">
      <c r="A22" s="122" t="s">
        <v>20</v>
      </c>
      <c r="B22" s="250" t="s">
        <v>35</v>
      </c>
      <c r="C22" s="174">
        <v>8900</v>
      </c>
      <c r="D22" s="175">
        <v>21.808988764044944</v>
      </c>
      <c r="E22" s="176">
        <v>19410</v>
      </c>
      <c r="F22" s="38">
        <v>33000</v>
      </c>
      <c r="G22" s="174">
        <v>14700</v>
      </c>
      <c r="H22" s="39">
        <v>27581.4</v>
      </c>
      <c r="I22" s="35">
        <v>-0.46703213034871327</v>
      </c>
      <c r="J22" s="237">
        <v>4710</v>
      </c>
      <c r="K22" s="116">
        <v>5418.6</v>
      </c>
      <c r="L22" s="259">
        <v>0.32040816326530613</v>
      </c>
      <c r="M22" s="36">
        <v>0.19645848289064363</v>
      </c>
      <c r="N22" s="37"/>
      <c r="O22" s="239" t="s">
        <v>35</v>
      </c>
      <c r="P22" s="32">
        <v>12120</v>
      </c>
      <c r="Q22" s="33">
        <v>27.22772277227723</v>
      </c>
      <c r="R22" s="34">
        <v>33000</v>
      </c>
      <c r="S22" s="34">
        <v>27581.4</v>
      </c>
      <c r="T22" s="129"/>
      <c r="U22" s="129"/>
    </row>
    <row r="23" spans="1:21" ht="13.5" customHeight="1">
      <c r="A23" s="122" t="s">
        <v>20</v>
      </c>
      <c r="B23" s="250" t="s">
        <v>22</v>
      </c>
      <c r="C23" s="174">
        <v>7800</v>
      </c>
      <c r="D23" s="175">
        <v>17.94871794871795</v>
      </c>
      <c r="E23" s="176">
        <v>14000</v>
      </c>
      <c r="F23" s="38">
        <v>33000</v>
      </c>
      <c r="G23" s="174">
        <v>14000</v>
      </c>
      <c r="H23" s="39">
        <v>23827</v>
      </c>
      <c r="I23" s="35">
        <v>-0.4124312754438242</v>
      </c>
      <c r="J23" s="237">
        <v>0</v>
      </c>
      <c r="K23" s="116">
        <v>9173</v>
      </c>
      <c r="L23" s="259">
        <v>0</v>
      </c>
      <c r="M23" s="36">
        <v>0.3849834221681286</v>
      </c>
      <c r="N23" s="37"/>
      <c r="O23" s="239" t="s">
        <v>22</v>
      </c>
      <c r="P23" s="32">
        <v>12700</v>
      </c>
      <c r="Q23" s="33">
        <v>25.984251968503933</v>
      </c>
      <c r="R23" s="34">
        <v>33000</v>
      </c>
      <c r="S23" s="34">
        <v>23827</v>
      </c>
      <c r="T23" s="129"/>
      <c r="U23" s="129"/>
    </row>
    <row r="24" spans="1:21" ht="13.5" customHeight="1">
      <c r="A24" s="122" t="s">
        <v>20</v>
      </c>
      <c r="B24" s="250" t="s">
        <v>37</v>
      </c>
      <c r="C24" s="174">
        <v>270</v>
      </c>
      <c r="D24" s="175">
        <v>28.14814814814815</v>
      </c>
      <c r="E24" s="176">
        <v>760</v>
      </c>
      <c r="F24" s="38">
        <v>930</v>
      </c>
      <c r="G24" s="174">
        <v>700</v>
      </c>
      <c r="H24" s="39">
        <v>707.6</v>
      </c>
      <c r="I24" s="35">
        <v>-0.010740531373657491</v>
      </c>
      <c r="J24" s="237">
        <v>60</v>
      </c>
      <c r="K24" s="116">
        <v>222.4</v>
      </c>
      <c r="L24" s="259">
        <v>0.08571428571428572</v>
      </c>
      <c r="M24" s="36">
        <v>0.3143018654607122</v>
      </c>
      <c r="N24" s="37"/>
      <c r="O24" s="239" t="s">
        <v>37</v>
      </c>
      <c r="P24" s="32">
        <v>280</v>
      </c>
      <c r="Q24" s="33">
        <v>33.214285714285715</v>
      </c>
      <c r="R24" s="34">
        <v>930</v>
      </c>
      <c r="S24" s="34">
        <v>707.6</v>
      </c>
      <c r="T24" s="129"/>
      <c r="U24" s="129"/>
    </row>
    <row r="25" spans="2:21" ht="12.75">
      <c r="B25" s="250" t="s">
        <v>23</v>
      </c>
      <c r="C25" s="174">
        <v>77</v>
      </c>
      <c r="D25" s="175">
        <v>22</v>
      </c>
      <c r="E25" s="176">
        <v>169.4</v>
      </c>
      <c r="F25" s="38">
        <v>321.3</v>
      </c>
      <c r="G25" s="174">
        <v>54</v>
      </c>
      <c r="H25" s="39">
        <v>179.8</v>
      </c>
      <c r="I25" s="35">
        <v>-0.699666295884316</v>
      </c>
      <c r="J25" s="237">
        <v>115.4</v>
      </c>
      <c r="K25" s="116">
        <v>141.5</v>
      </c>
      <c r="L25" s="259">
        <v>2.1370370370370373</v>
      </c>
      <c r="M25" s="36">
        <v>0.7869855394883203</v>
      </c>
      <c r="N25" s="37"/>
      <c r="O25" s="239" t="s">
        <v>23</v>
      </c>
      <c r="P25" s="32">
        <v>133</v>
      </c>
      <c r="Q25" s="33">
        <v>24.157894736842106</v>
      </c>
      <c r="R25" s="34">
        <v>321.3</v>
      </c>
      <c r="S25" s="34">
        <v>179.8</v>
      </c>
      <c r="T25" s="129"/>
      <c r="U25" s="129"/>
    </row>
    <row r="26" spans="2:21" ht="12.75">
      <c r="B26" s="250" t="s">
        <v>24</v>
      </c>
      <c r="C26" s="174">
        <v>27170</v>
      </c>
      <c r="D26" s="175">
        <v>21.682002208317996</v>
      </c>
      <c r="E26" s="176">
        <v>58910</v>
      </c>
      <c r="F26" s="38">
        <v>77340</v>
      </c>
      <c r="G26" s="174">
        <v>55000</v>
      </c>
      <c r="H26" s="39">
        <v>71957.6</v>
      </c>
      <c r="I26" s="35">
        <v>-0.23566100036688276</v>
      </c>
      <c r="J26" s="237">
        <v>3910</v>
      </c>
      <c r="K26" s="116">
        <v>5382.399999999994</v>
      </c>
      <c r="L26" s="259">
        <v>0.0710909090909091</v>
      </c>
      <c r="M26" s="36">
        <v>0.07479960421136883</v>
      </c>
      <c r="N26" s="37"/>
      <c r="O26" s="239" t="s">
        <v>24</v>
      </c>
      <c r="P26" s="32">
        <v>27895</v>
      </c>
      <c r="Q26" s="33">
        <v>27.725398816992293</v>
      </c>
      <c r="R26" s="34">
        <v>77340</v>
      </c>
      <c r="S26" s="34">
        <v>71957.6</v>
      </c>
      <c r="T26" s="129"/>
      <c r="U26" s="129"/>
    </row>
    <row r="27" spans="2:21" ht="12.75">
      <c r="B27" s="250" t="s">
        <v>25</v>
      </c>
      <c r="C27" s="174">
        <v>69600</v>
      </c>
      <c r="D27" s="175">
        <v>18.910919540229884</v>
      </c>
      <c r="E27" s="176">
        <v>131620</v>
      </c>
      <c r="F27" s="38">
        <v>183000</v>
      </c>
      <c r="G27" s="174">
        <v>128000</v>
      </c>
      <c r="H27" s="39">
        <v>177770.8</v>
      </c>
      <c r="I27" s="35">
        <v>-0.27997173889075144</v>
      </c>
      <c r="J27" s="237">
        <v>3620</v>
      </c>
      <c r="K27" s="116">
        <v>5229.200000000012</v>
      </c>
      <c r="L27" s="259">
        <v>0.02828125</v>
      </c>
      <c r="M27" s="36">
        <v>0.029415404554628835</v>
      </c>
      <c r="N27" s="37"/>
      <c r="O27" s="239" t="s">
        <v>25</v>
      </c>
      <c r="P27" s="32">
        <v>78600</v>
      </c>
      <c r="Q27" s="33">
        <v>23.282442748091604</v>
      </c>
      <c r="R27" s="34">
        <v>183000</v>
      </c>
      <c r="S27" s="34">
        <v>177770.8</v>
      </c>
      <c r="T27" s="129"/>
      <c r="U27" s="129"/>
    </row>
    <row r="28" spans="2:21" ht="12.75">
      <c r="B28" s="250" t="s">
        <v>26</v>
      </c>
      <c r="C28" s="174">
        <v>2140</v>
      </c>
      <c r="D28" s="175">
        <v>24.621495327102807</v>
      </c>
      <c r="E28" s="176">
        <v>5269</v>
      </c>
      <c r="F28" s="38">
        <v>6630</v>
      </c>
      <c r="G28" s="174">
        <v>5000</v>
      </c>
      <c r="H28" s="39">
        <v>6817.3</v>
      </c>
      <c r="I28" s="35">
        <v>-0.26657180995408747</v>
      </c>
      <c r="J28" s="237">
        <v>269</v>
      </c>
      <c r="K28" s="116">
        <v>-187.3</v>
      </c>
      <c r="L28" s="259">
        <v>0.0538</v>
      </c>
      <c r="M28" s="36">
        <v>-0.027474219999119913</v>
      </c>
      <c r="N28" s="37"/>
      <c r="O28" s="239" t="s">
        <v>26</v>
      </c>
      <c r="P28" s="32">
        <v>2210</v>
      </c>
      <c r="Q28" s="33">
        <v>30</v>
      </c>
      <c r="R28" s="34">
        <v>6630</v>
      </c>
      <c r="S28" s="34">
        <v>6817.3</v>
      </c>
      <c r="T28" s="129"/>
      <c r="U28" s="129"/>
    </row>
    <row r="29" spans="2:21" ht="12.75">
      <c r="B29" s="250" t="s">
        <v>27</v>
      </c>
      <c r="C29" s="174">
        <v>146000</v>
      </c>
      <c r="D29" s="175">
        <v>20.075342465753426</v>
      </c>
      <c r="E29" s="176">
        <v>293100</v>
      </c>
      <c r="F29" s="38">
        <v>392180</v>
      </c>
      <c r="G29" s="174">
        <v>285000</v>
      </c>
      <c r="H29" s="39">
        <v>380294.8</v>
      </c>
      <c r="I29" s="35">
        <v>-0.2505813910681923</v>
      </c>
      <c r="J29" s="237">
        <v>8100</v>
      </c>
      <c r="K29" s="116">
        <v>11885.2</v>
      </c>
      <c r="L29" s="259">
        <v>0.028421052631578948</v>
      </c>
      <c r="M29" s="36">
        <v>0.031252596669741506</v>
      </c>
      <c r="N29" s="37"/>
      <c r="O29" s="239" t="s">
        <v>27</v>
      </c>
      <c r="P29" s="32">
        <v>157970</v>
      </c>
      <c r="Q29" s="33">
        <v>24.826232829018167</v>
      </c>
      <c r="R29" s="34">
        <v>392180</v>
      </c>
      <c r="S29" s="34">
        <v>380294.8</v>
      </c>
      <c r="T29" s="129"/>
      <c r="U29" s="129"/>
    </row>
    <row r="30" spans="2:21" ht="12.75">
      <c r="B30" s="250" t="s">
        <v>28</v>
      </c>
      <c r="C30" s="174">
        <v>110</v>
      </c>
      <c r="D30" s="175">
        <v>24.545454545454547</v>
      </c>
      <c r="E30" s="176">
        <v>270</v>
      </c>
      <c r="F30" s="38">
        <v>266.4</v>
      </c>
      <c r="G30" s="174">
        <v>210</v>
      </c>
      <c r="H30" s="39">
        <v>152.7</v>
      </c>
      <c r="I30" s="35">
        <v>0.37524557956778004</v>
      </c>
      <c r="J30" s="237">
        <v>60</v>
      </c>
      <c r="K30" s="116">
        <v>113.7</v>
      </c>
      <c r="L30" s="259">
        <v>0.2857142857142857</v>
      </c>
      <c r="M30" s="36">
        <v>0.7445972495088409</v>
      </c>
      <c r="N30" s="37"/>
      <c r="O30" s="239" t="s">
        <v>28</v>
      </c>
      <c r="P30" s="32">
        <v>111</v>
      </c>
      <c r="Q30" s="33">
        <v>24</v>
      </c>
      <c r="R30" s="34">
        <v>266.4</v>
      </c>
      <c r="S30" s="34">
        <v>152.7</v>
      </c>
      <c r="T30" s="129"/>
      <c r="U30" s="129"/>
    </row>
    <row r="31" spans="2:21" ht="12.75">
      <c r="B31" s="250" t="s">
        <v>38</v>
      </c>
      <c r="C31" s="174">
        <v>750</v>
      </c>
      <c r="D31" s="175">
        <v>27.4</v>
      </c>
      <c r="E31" s="176">
        <v>2055</v>
      </c>
      <c r="F31" s="38">
        <v>1935</v>
      </c>
      <c r="G31" s="174">
        <v>2055</v>
      </c>
      <c r="H31" s="39">
        <v>1866.6</v>
      </c>
      <c r="I31" s="35">
        <v>0.10093217614914818</v>
      </c>
      <c r="J31" s="237">
        <v>0</v>
      </c>
      <c r="K31" s="116">
        <v>68.40000000000009</v>
      </c>
      <c r="L31" s="259">
        <v>0</v>
      </c>
      <c r="M31" s="36">
        <v>0.03664416586306659</v>
      </c>
      <c r="N31" s="1"/>
      <c r="O31" s="239" t="s">
        <v>38</v>
      </c>
      <c r="P31" s="32">
        <v>750</v>
      </c>
      <c r="Q31" s="33">
        <v>25.8</v>
      </c>
      <c r="R31" s="34">
        <v>1935</v>
      </c>
      <c r="S31" s="34">
        <v>1866.6</v>
      </c>
      <c r="T31" s="129"/>
      <c r="U31" s="129"/>
    </row>
    <row r="32" spans="2:21" ht="12.75">
      <c r="B32" s="250" t="s">
        <v>29</v>
      </c>
      <c r="C32" s="174">
        <v>198380</v>
      </c>
      <c r="D32" s="175">
        <v>17.447524952112108</v>
      </c>
      <c r="E32" s="176">
        <v>346124</v>
      </c>
      <c r="F32" s="38">
        <v>472872</v>
      </c>
      <c r="G32" s="174">
        <v>346124</v>
      </c>
      <c r="H32" s="39">
        <v>450525.6</v>
      </c>
      <c r="I32" s="35">
        <v>-0.23173289153823884</v>
      </c>
      <c r="J32" s="237">
        <v>0</v>
      </c>
      <c r="K32" s="115">
        <v>22346.4</v>
      </c>
      <c r="L32" s="259">
        <v>0</v>
      </c>
      <c r="M32" s="36">
        <v>0.04960073301051045</v>
      </c>
      <c r="N32"/>
      <c r="O32" s="239" t="s">
        <v>29</v>
      </c>
      <c r="P32" s="32">
        <v>203517</v>
      </c>
      <c r="Q32" s="33">
        <v>23.235012308554076</v>
      </c>
      <c r="R32" s="34">
        <v>472872</v>
      </c>
      <c r="S32" s="34">
        <v>450525.6</v>
      </c>
      <c r="T32" s="129"/>
      <c r="U32" s="129"/>
    </row>
    <row r="33" spans="2:21" ht="12.75">
      <c r="B33" s="250" t="s">
        <v>30</v>
      </c>
      <c r="C33" s="174">
        <v>25100</v>
      </c>
      <c r="D33" s="175">
        <v>18</v>
      </c>
      <c r="E33" s="176">
        <v>45180</v>
      </c>
      <c r="F33" s="34">
        <v>53000</v>
      </c>
      <c r="G33" s="174">
        <v>43000</v>
      </c>
      <c r="H33" s="32">
        <v>40618</v>
      </c>
      <c r="I33" s="35">
        <v>0.05864395095770347</v>
      </c>
      <c r="J33" s="237">
        <v>2180</v>
      </c>
      <c r="K33" s="115">
        <v>12382</v>
      </c>
      <c r="L33" s="259">
        <v>0.05069767441860465</v>
      </c>
      <c r="M33" s="36">
        <v>0.30484021862228566</v>
      </c>
      <c r="N33" s="1"/>
      <c r="O33" s="239" t="s">
        <v>30</v>
      </c>
      <c r="P33" s="32">
        <v>26500</v>
      </c>
      <c r="Q33" s="33">
        <v>20</v>
      </c>
      <c r="R33" s="34">
        <v>53000</v>
      </c>
      <c r="S33" s="34">
        <v>40618</v>
      </c>
      <c r="T33" s="129"/>
      <c r="U33" s="129"/>
    </row>
    <row r="34" spans="2:21" ht="12.75">
      <c r="B34" s="218"/>
      <c r="C34" s="185"/>
      <c r="D34" s="186"/>
      <c r="E34" s="187"/>
      <c r="F34" s="43"/>
      <c r="G34" s="188"/>
      <c r="H34" s="44"/>
      <c r="I34" s="45"/>
      <c r="J34" s="240"/>
      <c r="K34" s="117"/>
      <c r="L34" s="259"/>
      <c r="M34" s="36"/>
      <c r="N34" s="1"/>
      <c r="O34" s="146"/>
      <c r="P34" s="46"/>
      <c r="Q34" s="109"/>
      <c r="R34" s="46"/>
      <c r="S34" s="153"/>
      <c r="T34" s="129"/>
      <c r="U34" s="129"/>
    </row>
    <row r="35" spans="2:21" ht="15.75" thickBot="1">
      <c r="B35" s="251" t="s">
        <v>31</v>
      </c>
      <c r="C35" s="191">
        <v>620919</v>
      </c>
      <c r="D35" s="192">
        <v>19.127489854554295</v>
      </c>
      <c r="E35" s="191">
        <v>1187662.1872999999</v>
      </c>
      <c r="F35" s="136">
        <v>1594518.7</v>
      </c>
      <c r="G35" s="193">
        <v>1133443</v>
      </c>
      <c r="H35" s="137">
        <v>1484195.9</v>
      </c>
      <c r="I35" s="138">
        <v>-0.23632520477923424</v>
      </c>
      <c r="J35" s="241">
        <v>54219.1873</v>
      </c>
      <c r="K35" s="140">
        <v>110322.8</v>
      </c>
      <c r="L35" s="259">
        <v>0.04783583056227794</v>
      </c>
      <c r="M35" s="36">
        <v>0.07433169704888691</v>
      </c>
      <c r="N35" s="1"/>
      <c r="O35" s="154" t="s">
        <v>31</v>
      </c>
      <c r="P35" s="140">
        <v>658176</v>
      </c>
      <c r="Q35" s="242">
        <v>24.22632700068067</v>
      </c>
      <c r="R35" s="139">
        <v>1594518.7</v>
      </c>
      <c r="S35" s="155">
        <v>1484195.9</v>
      </c>
      <c r="T35" s="129"/>
      <c r="U35" s="129"/>
    </row>
    <row r="36" spans="2:21" ht="12.75">
      <c r="B36" s="47" t="s">
        <v>57</v>
      </c>
      <c r="C36" s="48"/>
      <c r="D36" s="48"/>
      <c r="E36" s="48"/>
      <c r="F36" s="48"/>
      <c r="G36" s="48"/>
      <c r="H36" s="49"/>
      <c r="I36" s="50"/>
      <c r="J36" s="51"/>
      <c r="K36" s="1"/>
      <c r="L36" s="1"/>
      <c r="M36" s="1"/>
      <c r="N36" s="1"/>
      <c r="O36" s="1"/>
      <c r="P36" s="1"/>
      <c r="Q36" s="1"/>
      <c r="R36" s="1"/>
      <c r="S36" s="1"/>
      <c r="T36" s="129"/>
      <c r="U36" s="129"/>
    </row>
    <row r="37" spans="2:21" ht="12.75">
      <c r="B37" s="52" t="s">
        <v>32</v>
      </c>
      <c r="C37" s="53">
        <v>658176</v>
      </c>
      <c r="D37" s="104">
        <v>24.22632700068067</v>
      </c>
      <c r="E37" s="53">
        <v>1594518.7</v>
      </c>
      <c r="F37" s="3"/>
      <c r="G37" s="53">
        <v>1484195.9</v>
      </c>
      <c r="H37" s="49"/>
      <c r="I37" s="50"/>
      <c r="J37" s="51"/>
      <c r="K37" s="1"/>
      <c r="L37" s="1"/>
      <c r="M37" s="1"/>
      <c r="N37" s="1"/>
      <c r="O37" s="1"/>
      <c r="P37" s="1"/>
      <c r="Q37" s="1"/>
      <c r="R37" s="1"/>
      <c r="S37" s="1"/>
      <c r="T37" s="129"/>
      <c r="U37" s="129"/>
    </row>
    <row r="38" spans="2:21" ht="12.75">
      <c r="B38" s="52" t="s">
        <v>33</v>
      </c>
      <c r="C38" s="54"/>
      <c r="D38" s="55"/>
      <c r="E38" s="54"/>
      <c r="F38" s="3"/>
      <c r="G38" s="54"/>
      <c r="H38" s="49"/>
      <c r="I38" s="50"/>
      <c r="J38" s="51"/>
      <c r="K38" s="1"/>
      <c r="L38" s="1"/>
      <c r="M38" s="1"/>
      <c r="N38" s="1"/>
      <c r="O38" s="1"/>
      <c r="P38" s="1"/>
      <c r="Q38" s="1"/>
      <c r="R38" s="1"/>
      <c r="S38" s="1"/>
      <c r="T38" s="129"/>
      <c r="U38" s="129"/>
    </row>
    <row r="39" spans="2:21" ht="12.75">
      <c r="B39" s="52" t="s">
        <v>34</v>
      </c>
      <c r="C39" s="56">
        <v>-0.05660643961493583</v>
      </c>
      <c r="D39" s="56">
        <v>-0.21046678458451895</v>
      </c>
      <c r="E39" s="56">
        <v>-0.25515944886692143</v>
      </c>
      <c r="F39" s="3"/>
      <c r="G39" s="56">
        <v>-0.23632520477923424</v>
      </c>
      <c r="H39" s="49"/>
      <c r="I39" s="50"/>
      <c r="J39" s="51"/>
      <c r="K39" s="1"/>
      <c r="L39" s="1"/>
      <c r="M39" s="1"/>
      <c r="N39" s="1"/>
      <c r="O39" s="1"/>
      <c r="P39" s="1"/>
      <c r="Q39" s="1"/>
      <c r="R39" s="1"/>
      <c r="S39" s="1"/>
      <c r="T39" s="129"/>
      <c r="U39" s="129"/>
    </row>
    <row r="40" spans="2:21" ht="12.75">
      <c r="B40" s="52"/>
      <c r="C40" s="56"/>
      <c r="D40" s="56"/>
      <c r="E40" s="56"/>
      <c r="F40" s="3"/>
      <c r="G40" s="56"/>
      <c r="H40" s="49"/>
      <c r="I40" s="50"/>
      <c r="J40" s="51"/>
      <c r="K40" s="1"/>
      <c r="L40" s="1"/>
      <c r="M40" s="1"/>
      <c r="N40" s="1"/>
      <c r="O40" s="1"/>
      <c r="P40" s="1"/>
      <c r="Q40" s="1"/>
      <c r="R40" s="1"/>
      <c r="S40" s="1"/>
      <c r="T40" s="129"/>
      <c r="U40" s="129"/>
    </row>
    <row r="41" spans="2:21" ht="12.75">
      <c r="B41" s="52"/>
      <c r="C41" s="56"/>
      <c r="D41" s="56"/>
      <c r="E41" s="56"/>
      <c r="F41" s="3"/>
      <c r="G41" s="56"/>
      <c r="H41" s="49"/>
      <c r="I41" s="50"/>
      <c r="J41" s="51"/>
      <c r="K41" s="1"/>
      <c r="L41" s="1"/>
      <c r="M41" s="1"/>
      <c r="N41" s="1"/>
      <c r="O41" s="1"/>
      <c r="P41" s="1"/>
      <c r="Q41" s="1"/>
      <c r="R41" s="1"/>
      <c r="S41" s="1"/>
      <c r="T41" s="129"/>
      <c r="U41" s="129"/>
    </row>
    <row r="42" spans="2:21" ht="12.75">
      <c r="B42" s="52"/>
      <c r="C42" s="56"/>
      <c r="D42" s="56"/>
      <c r="E42" s="56"/>
      <c r="F42" s="3"/>
      <c r="G42" s="56"/>
      <c r="H42" s="49"/>
      <c r="I42" s="50"/>
      <c r="J42" s="51"/>
      <c r="K42" s="1"/>
      <c r="L42" s="1"/>
      <c r="M42" s="1"/>
      <c r="N42" s="1"/>
      <c r="O42" s="1"/>
      <c r="P42" s="1"/>
      <c r="Q42" s="1"/>
      <c r="R42" s="1"/>
      <c r="S42" s="1"/>
      <c r="T42" s="129"/>
      <c r="U42" s="129"/>
    </row>
    <row r="43" spans="2:21" ht="28.5" thickBot="1">
      <c r="B43" s="427" t="s">
        <v>67</v>
      </c>
      <c r="C43" s="441"/>
      <c r="D43" s="441"/>
      <c r="E43" s="441"/>
      <c r="F43" s="441"/>
      <c r="G43" s="441"/>
      <c r="H43" s="441"/>
      <c r="I43" s="78"/>
      <c r="J43" s="1"/>
      <c r="K43" s="1"/>
      <c r="L43" s="1"/>
      <c r="M43" s="1"/>
      <c r="N43" s="1"/>
      <c r="O43" s="1"/>
      <c r="P43" s="1"/>
      <c r="Q43" s="1"/>
      <c r="R43" s="1"/>
      <c r="S43" s="1"/>
      <c r="T43" s="129"/>
      <c r="U43" s="129"/>
    </row>
    <row r="44" spans="2:21" ht="12.75">
      <c r="B44" s="252" t="s">
        <v>0</v>
      </c>
      <c r="C44" s="220" t="s">
        <v>4</v>
      </c>
      <c r="D44" s="57" t="s">
        <v>4</v>
      </c>
      <c r="E44" s="221" t="s">
        <v>4</v>
      </c>
      <c r="F44" s="58" t="s">
        <v>4</v>
      </c>
      <c r="G44" s="106" t="s">
        <v>41</v>
      </c>
      <c r="H44" s="243" t="s">
        <v>60</v>
      </c>
      <c r="I44" s="6"/>
      <c r="J44" s="1"/>
      <c r="K44" s="1"/>
      <c r="L44" s="1"/>
      <c r="M44" s="1"/>
      <c r="N44" s="1"/>
      <c r="O44" s="1"/>
      <c r="P44" s="1"/>
      <c r="Q44" s="1"/>
      <c r="R44" s="1"/>
      <c r="S44" s="1"/>
      <c r="T44" s="129"/>
      <c r="U44" s="129"/>
    </row>
    <row r="45" spans="2:21" ht="12.75">
      <c r="B45" s="184"/>
      <c r="C45" s="197" t="s">
        <v>42</v>
      </c>
      <c r="D45" s="59" t="s">
        <v>42</v>
      </c>
      <c r="E45" s="196" t="s">
        <v>42</v>
      </c>
      <c r="F45" s="60" t="s">
        <v>42</v>
      </c>
      <c r="G45" s="107" t="s">
        <v>43</v>
      </c>
      <c r="H45" s="244" t="s">
        <v>61</v>
      </c>
      <c r="I45" s="6"/>
      <c r="J45" s="1"/>
      <c r="K45" s="1"/>
      <c r="L45" s="61"/>
      <c r="M45" s="61"/>
      <c r="N45" s="61"/>
      <c r="O45" s="1"/>
      <c r="P45" s="1"/>
      <c r="Q45" s="1"/>
      <c r="R45" s="1"/>
      <c r="S45" s="1"/>
      <c r="T45" s="129"/>
      <c r="U45" s="129"/>
    </row>
    <row r="46" spans="2:21" ht="12.75">
      <c r="B46" s="184"/>
      <c r="C46" s="198" t="s">
        <v>62</v>
      </c>
      <c r="D46" s="62" t="s">
        <v>63</v>
      </c>
      <c r="E46" s="199" t="s">
        <v>62</v>
      </c>
      <c r="F46" s="63" t="s">
        <v>63</v>
      </c>
      <c r="G46" s="107" t="s">
        <v>44</v>
      </c>
      <c r="H46" s="244" t="s">
        <v>14</v>
      </c>
      <c r="I46" s="6"/>
      <c r="J46" s="1"/>
      <c r="K46" s="1"/>
      <c r="L46" s="61"/>
      <c r="M46" s="64"/>
      <c r="N46" s="61"/>
      <c r="O46" s="1"/>
      <c r="P46" s="1"/>
      <c r="Q46" s="1"/>
      <c r="R46" s="1"/>
      <c r="S46" s="1"/>
      <c r="T46" s="129"/>
      <c r="U46" s="129"/>
    </row>
    <row r="47" spans="2:21" ht="12.75">
      <c r="B47" s="253"/>
      <c r="C47" s="200" t="s">
        <v>45</v>
      </c>
      <c r="D47" s="65" t="s">
        <v>45</v>
      </c>
      <c r="E47" s="201" t="s">
        <v>46</v>
      </c>
      <c r="F47" s="66" t="s">
        <v>46</v>
      </c>
      <c r="G47" s="108" t="s">
        <v>42</v>
      </c>
      <c r="H47" s="245"/>
      <c r="I47" s="67"/>
      <c r="J47" s="1"/>
      <c r="K47" s="1"/>
      <c r="L47" s="61"/>
      <c r="M47" s="64"/>
      <c r="N47" s="61"/>
      <c r="O47" s="1"/>
      <c r="P47" s="1"/>
      <c r="Q47" s="1"/>
      <c r="R47" s="1"/>
      <c r="S47" s="1"/>
      <c r="T47" s="129"/>
      <c r="U47" s="129"/>
    </row>
    <row r="48" spans="2:21" ht="12.75">
      <c r="B48" s="184" t="s">
        <v>15</v>
      </c>
      <c r="C48" s="202">
        <v>120076.3</v>
      </c>
      <c r="D48" s="68">
        <v>127915.7</v>
      </c>
      <c r="E48" s="203">
        <v>0.8473980239943543</v>
      </c>
      <c r="F48" s="69">
        <v>0.7795374296582767</v>
      </c>
      <c r="G48" s="109">
        <v>6.786059433607761</v>
      </c>
      <c r="H48" s="246">
        <v>0.9307060755336617</v>
      </c>
      <c r="I48" s="6"/>
      <c r="J48" s="1"/>
      <c r="K48" s="1"/>
      <c r="L48" s="61"/>
      <c r="M48" s="64"/>
      <c r="N48" s="61"/>
      <c r="O48" s="1"/>
      <c r="P48" s="1"/>
      <c r="Q48" s="1"/>
      <c r="R48" s="1"/>
      <c r="S48" s="1"/>
      <c r="T48" s="129"/>
      <c r="U48" s="129"/>
    </row>
    <row r="49" spans="2:21" ht="12.75">
      <c r="B49" s="184" t="s">
        <v>39</v>
      </c>
      <c r="C49" s="204">
        <v>19139</v>
      </c>
      <c r="D49" s="68">
        <v>23076.9</v>
      </c>
      <c r="E49" s="205">
        <v>0.8321304347826087</v>
      </c>
      <c r="F49" s="69">
        <v>0.8204361552354272</v>
      </c>
      <c r="G49" s="109">
        <v>1.1694279547181496</v>
      </c>
      <c r="H49" s="246">
        <v>0.8663226486873329</v>
      </c>
      <c r="I49" s="6"/>
      <c r="J49" s="1"/>
      <c r="K49" s="1"/>
      <c r="L49" s="61"/>
      <c r="M49" s="64"/>
      <c r="N49" s="61"/>
      <c r="O49" s="1"/>
      <c r="P49" s="1"/>
      <c r="Q49" s="1"/>
      <c r="R49" s="1"/>
      <c r="S49" s="1"/>
      <c r="T49" s="129"/>
      <c r="U49" s="129"/>
    </row>
    <row r="50" spans="2:21" ht="12.75">
      <c r="B50" s="184" t="s">
        <v>16</v>
      </c>
      <c r="C50" s="204">
        <v>25398.8</v>
      </c>
      <c r="D50" s="68">
        <v>44709.7</v>
      </c>
      <c r="E50" s="205">
        <v>1.015952</v>
      </c>
      <c r="F50" s="70">
        <v>0.9177508282597718</v>
      </c>
      <c r="G50" s="109">
        <v>9.820117174022814</v>
      </c>
      <c r="H50" s="246">
        <v>0.7084159818645509</v>
      </c>
      <c r="I50" s="6"/>
      <c r="J50" s="1"/>
      <c r="K50" s="1"/>
      <c r="L50" s="61"/>
      <c r="M50" s="64"/>
      <c r="N50" s="61"/>
      <c r="O50" s="1"/>
      <c r="P50" s="1"/>
      <c r="Q50" s="1"/>
      <c r="R50" s="1"/>
      <c r="S50" s="1"/>
      <c r="T50" s="129"/>
      <c r="U50" s="129"/>
    </row>
    <row r="51" spans="2:21" ht="12.75">
      <c r="B51" s="184" t="s">
        <v>36</v>
      </c>
      <c r="C51" s="204">
        <v>3041.6</v>
      </c>
      <c r="D51" s="68">
        <v>5138.8</v>
      </c>
      <c r="E51" s="205">
        <v>0.6759111111111111</v>
      </c>
      <c r="F51" s="70">
        <v>0.8915800614188802</v>
      </c>
      <c r="G51" s="109">
        <v>-21.566895030776912</v>
      </c>
      <c r="H51" s="246">
        <v>0.9911894273127754</v>
      </c>
      <c r="I51" s="6"/>
      <c r="J51" s="1"/>
      <c r="K51" s="1"/>
      <c r="L51" s="61"/>
      <c r="M51" s="64"/>
      <c r="N51" s="61"/>
      <c r="O51" s="1"/>
      <c r="P51" s="1"/>
      <c r="Q51" s="1"/>
      <c r="R51" s="1"/>
      <c r="S51" s="1"/>
      <c r="T51" s="129"/>
      <c r="U51" s="129"/>
    </row>
    <row r="52" spans="2:21" ht="12.75">
      <c r="B52" s="184" t="s">
        <v>17</v>
      </c>
      <c r="C52" s="204">
        <v>9.3</v>
      </c>
      <c r="D52" s="68">
        <v>14.2</v>
      </c>
      <c r="E52" s="205" t="s">
        <v>53</v>
      </c>
      <c r="F52" s="70">
        <v>1</v>
      </c>
      <c r="G52" s="109" t="s">
        <v>53</v>
      </c>
      <c r="H52" s="246"/>
      <c r="I52" s="6"/>
      <c r="J52" s="1"/>
      <c r="K52" s="1"/>
      <c r="L52" s="61"/>
      <c r="M52" s="64"/>
      <c r="N52" s="61"/>
      <c r="O52" s="1"/>
      <c r="P52" s="1"/>
      <c r="Q52" s="1"/>
      <c r="R52" s="1"/>
      <c r="S52" s="1"/>
      <c r="T52" s="129"/>
      <c r="U52" s="129"/>
    </row>
    <row r="53" spans="2:21" ht="12.75">
      <c r="B53" s="184" t="s">
        <v>18</v>
      </c>
      <c r="C53" s="204">
        <v>789</v>
      </c>
      <c r="D53" s="68">
        <v>1061</v>
      </c>
      <c r="E53" s="205">
        <v>0.6575</v>
      </c>
      <c r="F53" s="70">
        <v>0.829359806143985</v>
      </c>
      <c r="G53" s="109">
        <v>-17.1859806143985</v>
      </c>
      <c r="H53" s="246">
        <v>0.802675585284281</v>
      </c>
      <c r="I53" s="6"/>
      <c r="J53" s="1"/>
      <c r="K53" s="1"/>
      <c r="L53" s="61"/>
      <c r="M53" s="64"/>
      <c r="N53" s="61"/>
      <c r="O53" s="1"/>
      <c r="P53" s="1"/>
      <c r="Q53" s="1"/>
      <c r="R53" s="1"/>
      <c r="S53" s="1"/>
      <c r="T53" s="129"/>
      <c r="U53" s="129"/>
    </row>
    <row r="54" spans="2:21" ht="12.75">
      <c r="B54" s="184" t="s">
        <v>19</v>
      </c>
      <c r="C54" s="204">
        <v>30188.3</v>
      </c>
      <c r="D54" s="68">
        <v>39041.8</v>
      </c>
      <c r="E54" s="205">
        <v>0.9433843749999999</v>
      </c>
      <c r="F54" s="70">
        <v>0.933462762434638</v>
      </c>
      <c r="G54" s="109">
        <v>0.9921612565361948</v>
      </c>
      <c r="H54" s="246">
        <v>0.8766934186101789</v>
      </c>
      <c r="I54" s="6"/>
      <c r="J54" s="1"/>
      <c r="K54" s="1"/>
      <c r="L54" s="61"/>
      <c r="M54" s="64"/>
      <c r="N54" s="61"/>
      <c r="O54" s="1"/>
      <c r="P54" s="1"/>
      <c r="Q54" s="1"/>
      <c r="R54" s="1"/>
      <c r="S54" s="1"/>
      <c r="T54" s="129"/>
      <c r="U54" s="129"/>
    </row>
    <row r="55" spans="2:21" ht="12.75">
      <c r="B55" s="184" t="s">
        <v>21</v>
      </c>
      <c r="C55" s="204">
        <v>11223.1</v>
      </c>
      <c r="D55" s="68">
        <v>11378.8</v>
      </c>
      <c r="E55" s="205">
        <v>0.9199262295081968</v>
      </c>
      <c r="F55" s="70">
        <v>0.9420472232340961</v>
      </c>
      <c r="G55" s="109">
        <v>-2.2120993725899263</v>
      </c>
      <c r="H55" s="246">
        <v>0.8609738884968243</v>
      </c>
      <c r="I55" s="6"/>
      <c r="J55" s="1"/>
      <c r="K55" s="1"/>
      <c r="L55" s="61"/>
      <c r="M55" s="64"/>
      <c r="N55" s="61"/>
      <c r="O55" s="1"/>
      <c r="P55" s="1"/>
      <c r="Q55" s="1"/>
      <c r="R55" s="1"/>
      <c r="S55" s="1"/>
      <c r="T55" s="129"/>
      <c r="U55" s="129"/>
    </row>
    <row r="56" spans="2:21" ht="12.75">
      <c r="B56" s="184" t="s">
        <v>35</v>
      </c>
      <c r="C56" s="204">
        <v>15557.5</v>
      </c>
      <c r="D56" s="68">
        <v>26810.3</v>
      </c>
      <c r="E56" s="205">
        <v>1.0583333333333333</v>
      </c>
      <c r="F56" s="70">
        <v>0.9720427534497885</v>
      </c>
      <c r="G56" s="109">
        <v>8.629057988354482</v>
      </c>
      <c r="H56" s="246">
        <v>0.7573415765069552</v>
      </c>
      <c r="I56" s="6"/>
      <c r="J56" s="1"/>
      <c r="K56" s="1"/>
      <c r="L56" s="61"/>
      <c r="M56" s="64"/>
      <c r="N56" s="61"/>
      <c r="O56" s="1"/>
      <c r="P56" s="1"/>
      <c r="Q56" s="1"/>
      <c r="R56" s="1"/>
      <c r="S56" s="1"/>
      <c r="T56" s="129"/>
      <c r="U56" s="129"/>
    </row>
    <row r="57" spans="2:21" ht="12.75">
      <c r="B57" s="184" t="s">
        <v>22</v>
      </c>
      <c r="C57" s="204">
        <v>12377.7</v>
      </c>
      <c r="D57" s="68">
        <v>22180.2</v>
      </c>
      <c r="E57" s="205">
        <v>0.8841214285714286</v>
      </c>
      <c r="F57" s="70">
        <v>0.9308851303143493</v>
      </c>
      <c r="G57" s="109">
        <v>-4.676370174292066</v>
      </c>
      <c r="H57" s="246">
        <v>1</v>
      </c>
      <c r="I57" s="6"/>
      <c r="J57" s="1"/>
      <c r="K57" s="1"/>
      <c r="L57" s="61"/>
      <c r="M57" s="64"/>
      <c r="N57" s="61"/>
      <c r="O57" s="1"/>
      <c r="P57" s="1"/>
      <c r="Q57" s="1"/>
      <c r="R57" s="1"/>
      <c r="S57" s="1"/>
      <c r="T57" s="129"/>
      <c r="U57" s="129"/>
    </row>
    <row r="58" spans="2:21" ht="12.75">
      <c r="B58" s="184" t="s">
        <v>37</v>
      </c>
      <c r="C58" s="204">
        <v>557.5</v>
      </c>
      <c r="D58" s="68">
        <v>707.6</v>
      </c>
      <c r="E58" s="205">
        <v>0.7964285714285714</v>
      </c>
      <c r="F58" s="70">
        <v>1</v>
      </c>
      <c r="G58" s="109">
        <v>-20.35714285714286</v>
      </c>
      <c r="H58" s="246">
        <v>0.9210526315789473</v>
      </c>
      <c r="I58" s="6"/>
      <c r="J58" s="1"/>
      <c r="K58" s="1"/>
      <c r="L58" s="61"/>
      <c r="M58" s="64"/>
      <c r="N58" s="61"/>
      <c r="O58" s="1"/>
      <c r="P58" s="1"/>
      <c r="Q58" s="1"/>
      <c r="R58" s="1"/>
      <c r="S58" s="1"/>
      <c r="T58" s="129"/>
      <c r="U58" s="129"/>
    </row>
    <row r="59" spans="2:21" ht="12.75">
      <c r="B59" s="184" t="s">
        <v>23</v>
      </c>
      <c r="C59" s="204">
        <v>54.7</v>
      </c>
      <c r="D59" s="68">
        <v>179.8</v>
      </c>
      <c r="E59" s="205">
        <v>1.012962962962963</v>
      </c>
      <c r="F59" s="70">
        <v>1</v>
      </c>
      <c r="G59" s="109">
        <v>1.2962962962963065</v>
      </c>
      <c r="H59" s="246">
        <v>0.3187721369539551</v>
      </c>
      <c r="I59" s="6"/>
      <c r="J59" s="1"/>
      <c r="K59" s="1"/>
      <c r="L59" s="61"/>
      <c r="M59" s="64"/>
      <c r="N59" s="61"/>
      <c r="O59" s="1"/>
      <c r="P59" s="1"/>
      <c r="Q59" s="1"/>
      <c r="R59" s="1"/>
      <c r="S59" s="1"/>
      <c r="T59" s="129"/>
      <c r="U59" s="129"/>
    </row>
    <row r="60" spans="2:21" ht="12.75">
      <c r="B60" s="184" t="s">
        <v>24</v>
      </c>
      <c r="C60" s="204">
        <v>45053.2</v>
      </c>
      <c r="D60" s="68">
        <v>55698.2</v>
      </c>
      <c r="E60" s="205">
        <v>0.8191490909090908</v>
      </c>
      <c r="F60" s="70">
        <v>0.7740419358066416</v>
      </c>
      <c r="G60" s="109">
        <v>4.510715510244923</v>
      </c>
      <c r="H60" s="246">
        <v>0.9336275674758105</v>
      </c>
      <c r="I60" s="6"/>
      <c r="J60" s="1"/>
      <c r="K60" s="1"/>
      <c r="L60" s="61"/>
      <c r="M60" s="64"/>
      <c r="N60" s="61"/>
      <c r="O60" s="1"/>
      <c r="P60" s="1"/>
      <c r="Q60" s="1"/>
      <c r="R60" s="1"/>
      <c r="S60" s="1"/>
      <c r="T60" s="129"/>
      <c r="U60" s="129"/>
    </row>
    <row r="61" spans="2:21" ht="12.75">
      <c r="B61" s="184" t="s">
        <v>25</v>
      </c>
      <c r="C61" s="204">
        <v>74167.9</v>
      </c>
      <c r="D61" s="68">
        <v>108600.2</v>
      </c>
      <c r="E61" s="205">
        <v>0.5794367187499999</v>
      </c>
      <c r="F61" s="70">
        <v>0.6109001028290361</v>
      </c>
      <c r="G61" s="109">
        <v>-3.146338407903615</v>
      </c>
      <c r="H61" s="246">
        <v>0.9724965810667072</v>
      </c>
      <c r="I61" s="6"/>
      <c r="J61" s="1"/>
      <c r="K61" s="1"/>
      <c r="L61" s="61"/>
      <c r="M61" s="64"/>
      <c r="N61" s="61"/>
      <c r="O61" s="1"/>
      <c r="P61" s="1"/>
      <c r="Q61" s="1"/>
      <c r="R61" s="1"/>
      <c r="S61" s="1"/>
      <c r="T61" s="129"/>
      <c r="U61" s="129"/>
    </row>
    <row r="62" spans="2:21" ht="12.75">
      <c r="B62" s="184" t="s">
        <v>26</v>
      </c>
      <c r="C62" s="204">
        <v>3024.4</v>
      </c>
      <c r="D62" s="68">
        <v>6255.6</v>
      </c>
      <c r="E62" s="205">
        <v>0.60488</v>
      </c>
      <c r="F62" s="70">
        <v>0.9176066771302422</v>
      </c>
      <c r="G62" s="109">
        <v>-31.272667713024227</v>
      </c>
      <c r="H62" s="246">
        <v>0.9489466691971912</v>
      </c>
      <c r="I62" s="6"/>
      <c r="J62" s="1"/>
      <c r="K62" s="1"/>
      <c r="L62" s="61"/>
      <c r="M62" s="64"/>
      <c r="N62" s="61"/>
      <c r="O62" s="1"/>
      <c r="P62" s="1"/>
      <c r="Q62" s="1"/>
      <c r="R62" s="1"/>
      <c r="S62" s="1"/>
      <c r="T62" s="129"/>
      <c r="U62" s="129"/>
    </row>
    <row r="63" spans="2:21" ht="12.75">
      <c r="B63" s="184" t="s">
        <v>27</v>
      </c>
      <c r="C63" s="204">
        <v>225223.3</v>
      </c>
      <c r="D63" s="68">
        <v>311656.5</v>
      </c>
      <c r="E63" s="205">
        <v>0.7902571929824561</v>
      </c>
      <c r="F63" s="70">
        <v>0.81951291471774</v>
      </c>
      <c r="G63" s="109">
        <v>-2.92557217352839</v>
      </c>
      <c r="H63" s="246">
        <v>0.9723643807574207</v>
      </c>
      <c r="I63" s="6"/>
      <c r="J63" s="1"/>
      <c r="K63" s="1"/>
      <c r="L63" s="61"/>
      <c r="M63" s="64"/>
      <c r="N63" s="64"/>
      <c r="O63" s="1"/>
      <c r="P63" s="1"/>
      <c r="Q63" s="1"/>
      <c r="R63" s="1"/>
      <c r="S63" s="1"/>
      <c r="T63" s="129"/>
      <c r="U63" s="129"/>
    </row>
    <row r="64" spans="2:21" ht="12.75">
      <c r="B64" s="184" t="s">
        <v>28</v>
      </c>
      <c r="C64" s="204">
        <v>37.5</v>
      </c>
      <c r="D64" s="68">
        <v>112.5</v>
      </c>
      <c r="E64" s="205">
        <v>0.17857142857142858</v>
      </c>
      <c r="F64" s="70">
        <v>0.7367387033398822</v>
      </c>
      <c r="G64" s="109">
        <v>-55.816727476845365</v>
      </c>
      <c r="H64" s="246">
        <v>0.7777777777777778</v>
      </c>
      <c r="I64" s="6"/>
      <c r="J64" s="1"/>
      <c r="K64" s="1"/>
      <c r="L64" s="61"/>
      <c r="M64" s="64"/>
      <c r="N64" s="61"/>
      <c r="O64" s="1"/>
      <c r="P64" s="1"/>
      <c r="Q64" s="1"/>
      <c r="R64" s="1"/>
      <c r="S64" s="1"/>
      <c r="T64" s="129"/>
      <c r="U64" s="129"/>
    </row>
    <row r="65" spans="2:21" ht="12.75">
      <c r="B65" s="184" t="s">
        <v>38</v>
      </c>
      <c r="C65" s="204">
        <v>581.6</v>
      </c>
      <c r="D65" s="68">
        <v>865.3</v>
      </c>
      <c r="E65" s="205">
        <v>0.28301703163017033</v>
      </c>
      <c r="F65" s="70">
        <v>0.46357012750455373</v>
      </c>
      <c r="G65" s="109">
        <v>-18.05530958743834</v>
      </c>
      <c r="H65" s="246">
        <v>1</v>
      </c>
      <c r="I65" s="6"/>
      <c r="J65" s="1"/>
      <c r="K65" s="1"/>
      <c r="L65" s="61"/>
      <c r="M65" s="64"/>
      <c r="N65" s="61"/>
      <c r="O65" s="1"/>
      <c r="P65" s="1"/>
      <c r="Q65" s="1"/>
      <c r="R65" s="1"/>
      <c r="S65" s="1"/>
      <c r="T65" s="129"/>
      <c r="U65" s="129"/>
    </row>
    <row r="66" spans="2:21" ht="12.75">
      <c r="B66" s="184" t="s">
        <v>29</v>
      </c>
      <c r="C66" s="204">
        <v>274998.4</v>
      </c>
      <c r="D66" s="68">
        <v>315074.2</v>
      </c>
      <c r="E66" s="205">
        <v>0.7945083264957068</v>
      </c>
      <c r="F66" s="70">
        <v>0.6993480503660614</v>
      </c>
      <c r="G66" s="109">
        <v>9.516027612964539</v>
      </c>
      <c r="H66" s="246">
        <v>1</v>
      </c>
      <c r="I66" s="6"/>
      <c r="J66" s="1"/>
      <c r="K66" s="1"/>
      <c r="L66" s="61"/>
      <c r="M66" s="64"/>
      <c r="N66" s="61"/>
      <c r="O66" s="1"/>
      <c r="P66" s="1"/>
      <c r="Q66" s="1"/>
      <c r="R66" s="1"/>
      <c r="S66" s="1"/>
      <c r="T66" s="129"/>
      <c r="U66" s="129"/>
    </row>
    <row r="67" spans="2:21" ht="12.75">
      <c r="B67" s="184" t="s">
        <v>30</v>
      </c>
      <c r="C67" s="204">
        <v>33819.5</v>
      </c>
      <c r="D67" s="68">
        <v>32364.1</v>
      </c>
      <c r="E67" s="205">
        <v>0.7865</v>
      </c>
      <c r="F67" s="70">
        <v>0.7967920626323305</v>
      </c>
      <c r="G67" s="109">
        <v>-1.0292062632330512</v>
      </c>
      <c r="H67" s="246">
        <v>0.9517485613103143</v>
      </c>
      <c r="I67" s="6"/>
      <c r="J67" s="1"/>
      <c r="K67" s="1"/>
      <c r="L67" s="61"/>
      <c r="M67" s="64"/>
      <c r="N67" s="61"/>
      <c r="O67" s="1"/>
      <c r="P67" s="1"/>
      <c r="Q67" s="1"/>
      <c r="R67" s="1"/>
      <c r="S67" s="1"/>
      <c r="T67" s="129"/>
      <c r="U67" s="129"/>
    </row>
    <row r="68" spans="2:21" ht="12.75">
      <c r="B68" s="184"/>
      <c r="C68" s="204"/>
      <c r="D68" s="68">
        <v>0</v>
      </c>
      <c r="E68" s="206"/>
      <c r="F68" s="69" t="s">
        <v>53</v>
      </c>
      <c r="G68" s="109"/>
      <c r="H68" s="246"/>
      <c r="I68" s="6"/>
      <c r="J68" s="1"/>
      <c r="K68" s="1"/>
      <c r="L68" s="61"/>
      <c r="M68" s="64"/>
      <c r="N68" s="61"/>
      <c r="O68" s="1"/>
      <c r="P68" s="1"/>
      <c r="Q68" s="1"/>
      <c r="R68" s="1"/>
      <c r="S68" s="1"/>
      <c r="T68" s="129"/>
      <c r="U68" s="129"/>
    </row>
    <row r="69" spans="2:21" ht="13.5" thickBot="1">
      <c r="B69" s="254" t="s">
        <v>31</v>
      </c>
      <c r="C69" s="208">
        <v>895318.6</v>
      </c>
      <c r="D69" s="71">
        <v>1132841.4</v>
      </c>
      <c r="E69" s="209">
        <v>0.7899105645365493</v>
      </c>
      <c r="F69" s="72">
        <v>0.7632694578929913</v>
      </c>
      <c r="G69" s="110">
        <v>2.664110664355801</v>
      </c>
      <c r="H69" s="247">
        <v>0.9543479721087523</v>
      </c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29"/>
      <c r="U69" s="129"/>
    </row>
    <row r="70" spans="2:21" ht="12.75">
      <c r="B70" s="129"/>
      <c r="C70" s="130"/>
      <c r="D70" s="131"/>
      <c r="E70" s="130"/>
      <c r="F70" s="130"/>
      <c r="G70" s="130"/>
      <c r="H70" s="132"/>
      <c r="I70" s="133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2:21" ht="12.75">
      <c r="B71" s="129"/>
      <c r="C71" s="130"/>
      <c r="D71" s="131"/>
      <c r="E71" s="130"/>
      <c r="F71" s="130"/>
      <c r="G71" s="130"/>
      <c r="H71" s="132"/>
      <c r="I71" s="133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2:21" ht="12.75">
      <c r="B72" s="129"/>
      <c r="C72" s="130"/>
      <c r="D72" s="131"/>
      <c r="E72" s="130"/>
      <c r="F72" s="130"/>
      <c r="G72" s="130"/>
      <c r="H72" s="132"/>
      <c r="I72" s="133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2:21" ht="12.75">
      <c r="B73" s="129"/>
      <c r="C73" s="130"/>
      <c r="D73" s="131"/>
      <c r="E73" s="130"/>
      <c r="F73" s="130"/>
      <c r="G73" s="130"/>
      <c r="H73" s="132"/>
      <c r="I73" s="133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2:21" ht="12.75">
      <c r="B74" s="129"/>
      <c r="C74" s="130"/>
      <c r="D74" s="131"/>
      <c r="E74" s="130"/>
      <c r="F74" s="130"/>
      <c r="G74" s="130"/>
      <c r="H74" s="132"/>
      <c r="I74" s="133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2:21" ht="12.75">
      <c r="B75" s="129"/>
      <c r="C75" s="130"/>
      <c r="D75" s="131"/>
      <c r="E75" s="130"/>
      <c r="F75" s="130"/>
      <c r="G75" s="130"/>
      <c r="H75" s="132"/>
      <c r="I75" s="133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2:21" ht="12.75">
      <c r="B76" s="129"/>
      <c r="C76" s="130"/>
      <c r="D76" s="131"/>
      <c r="E76" s="130"/>
      <c r="F76" s="130"/>
      <c r="G76" s="130"/>
      <c r="H76" s="132"/>
      <c r="I76" s="133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2:21" ht="12.75">
      <c r="B77" s="129"/>
      <c r="C77" s="130"/>
      <c r="D77" s="131"/>
      <c r="E77" s="130"/>
      <c r="F77" s="130"/>
      <c r="G77" s="130"/>
      <c r="H77" s="132"/>
      <c r="I77" s="133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2:21" ht="12.75">
      <c r="B78" s="129"/>
      <c r="C78" s="130"/>
      <c r="D78" s="131"/>
      <c r="E78" s="130"/>
      <c r="F78" s="130"/>
      <c r="G78" s="130"/>
      <c r="H78" s="132"/>
      <c r="I78" s="133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2:21" ht="12.75">
      <c r="B79" s="129"/>
      <c r="C79" s="130"/>
      <c r="D79" s="131"/>
      <c r="E79" s="130"/>
      <c r="F79" s="130"/>
      <c r="G79" s="130"/>
      <c r="H79" s="132"/>
      <c r="I79" s="133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</row>
    <row r="80" spans="2:21" ht="12.75">
      <c r="B80" s="129"/>
      <c r="C80" s="130"/>
      <c r="D80" s="131"/>
      <c r="E80" s="130"/>
      <c r="F80" s="130"/>
      <c r="G80" s="130"/>
      <c r="H80" s="132"/>
      <c r="I80" s="133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</row>
    <row r="81" spans="2:21" ht="12.75">
      <c r="B81" s="129"/>
      <c r="C81" s="130"/>
      <c r="D81" s="131"/>
      <c r="E81" s="130"/>
      <c r="F81" s="130"/>
      <c r="G81" s="130"/>
      <c r="H81" s="132"/>
      <c r="I81" s="133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2:21" ht="12.75">
      <c r="B82" s="129"/>
      <c r="C82" s="130"/>
      <c r="D82" s="131"/>
      <c r="E82" s="130"/>
      <c r="F82" s="130"/>
      <c r="G82" s="130"/>
      <c r="H82" s="132"/>
      <c r="I82" s="133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2:21" ht="12.75">
      <c r="B83" s="129"/>
      <c r="C83" s="130"/>
      <c r="D83" s="131"/>
      <c r="E83" s="130"/>
      <c r="F83" s="130"/>
      <c r="G83" s="130"/>
      <c r="H83" s="132"/>
      <c r="I83" s="133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2:21" ht="12.75">
      <c r="B84" s="129"/>
      <c r="C84" s="130"/>
      <c r="D84" s="131"/>
      <c r="E84" s="130"/>
      <c r="F84" s="130"/>
      <c r="G84" s="130"/>
      <c r="H84" s="132"/>
      <c r="I84" s="133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</row>
    <row r="85" spans="2:21" ht="12.75">
      <c r="B85" s="129"/>
      <c r="C85" s="130"/>
      <c r="D85" s="131"/>
      <c r="E85" s="130"/>
      <c r="F85" s="130"/>
      <c r="G85" s="130"/>
      <c r="H85" s="132"/>
      <c r="I85" s="133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</row>
    <row r="86" spans="2:21" ht="12.75">
      <c r="B86" s="129"/>
      <c r="C86" s="130"/>
      <c r="D86" s="131"/>
      <c r="E86" s="130"/>
      <c r="F86" s="130"/>
      <c r="G86" s="130"/>
      <c r="H86" s="132"/>
      <c r="I86" s="133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</row>
    <row r="87" spans="2:21" ht="12.75">
      <c r="B87" s="129"/>
      <c r="C87" s="130"/>
      <c r="D87" s="131"/>
      <c r="E87" s="130"/>
      <c r="F87" s="130"/>
      <c r="G87" s="130"/>
      <c r="H87" s="132"/>
      <c r="I87" s="133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</row>
    <row r="88" spans="2:21" ht="12.75">
      <c r="B88" s="129"/>
      <c r="C88" s="130"/>
      <c r="D88" s="131"/>
      <c r="E88" s="130"/>
      <c r="F88" s="130"/>
      <c r="G88" s="130"/>
      <c r="H88" s="132"/>
      <c r="I88" s="133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</row>
    <row r="89" spans="2:21" ht="12.75">
      <c r="B89" s="129"/>
      <c r="C89" s="130"/>
      <c r="D89" s="131"/>
      <c r="E89" s="130"/>
      <c r="F89" s="130"/>
      <c r="G89" s="130"/>
      <c r="H89" s="132"/>
      <c r="I89" s="133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  <row r="90" spans="2:21" ht="12.75">
      <c r="B90" s="129"/>
      <c r="C90" s="130"/>
      <c r="D90" s="131"/>
      <c r="E90" s="130"/>
      <c r="F90" s="130"/>
      <c r="G90" s="130"/>
      <c r="H90" s="132"/>
      <c r="I90" s="133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</row>
    <row r="91" spans="2:21" ht="12.75">
      <c r="B91" s="129"/>
      <c r="C91" s="130"/>
      <c r="D91" s="131"/>
      <c r="E91" s="130"/>
      <c r="F91" s="130"/>
      <c r="G91" s="130"/>
      <c r="H91" s="132"/>
      <c r="I91" s="133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</row>
    <row r="92" spans="2:21" ht="12.75">
      <c r="B92" s="129"/>
      <c r="C92" s="130"/>
      <c r="D92" s="131"/>
      <c r="E92" s="130"/>
      <c r="F92" s="130"/>
      <c r="G92" s="130"/>
      <c r="H92" s="132"/>
      <c r="I92" s="133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2:21" ht="12.75">
      <c r="B93" s="129"/>
      <c r="C93" s="130"/>
      <c r="D93" s="131"/>
      <c r="E93" s="130"/>
      <c r="F93" s="130"/>
      <c r="G93" s="130"/>
      <c r="H93" s="132"/>
      <c r="I93" s="133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</row>
    <row r="94" spans="2:21" ht="12.75">
      <c r="B94" s="129"/>
      <c r="C94" s="130"/>
      <c r="D94" s="131"/>
      <c r="E94" s="130"/>
      <c r="F94" s="130"/>
      <c r="G94" s="130"/>
      <c r="H94" s="132"/>
      <c r="I94" s="133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</row>
    <row r="95" spans="2:21" ht="12.75">
      <c r="B95" s="129"/>
      <c r="C95" s="130"/>
      <c r="D95" s="131"/>
      <c r="E95" s="130"/>
      <c r="F95" s="130"/>
      <c r="G95" s="130"/>
      <c r="H95" s="132"/>
      <c r="I95" s="133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</row>
    <row r="96" spans="2:21" ht="12.75">
      <c r="B96" s="129"/>
      <c r="C96" s="130"/>
      <c r="D96" s="131"/>
      <c r="E96" s="130"/>
      <c r="F96" s="130"/>
      <c r="G96" s="130"/>
      <c r="H96" s="132"/>
      <c r="I96" s="133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</row>
    <row r="97" spans="2:21" ht="12.75">
      <c r="B97" s="129"/>
      <c r="C97" s="130"/>
      <c r="D97" s="131"/>
      <c r="E97" s="130"/>
      <c r="F97" s="130"/>
      <c r="G97" s="130"/>
      <c r="H97" s="132"/>
      <c r="I97" s="133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2:21" ht="12.75">
      <c r="B98" s="129"/>
      <c r="C98" s="130"/>
      <c r="D98" s="131"/>
      <c r="E98" s="130"/>
      <c r="F98" s="130"/>
      <c r="G98" s="130"/>
      <c r="H98" s="132"/>
      <c r="I98" s="133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</row>
    <row r="99" spans="2:21" ht="12.75">
      <c r="B99" s="129"/>
      <c r="C99" s="130"/>
      <c r="D99" s="131"/>
      <c r="E99" s="130"/>
      <c r="F99" s="130"/>
      <c r="G99" s="130"/>
      <c r="H99" s="132"/>
      <c r="I99" s="133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2:21" ht="12.75">
      <c r="B100" s="129"/>
      <c r="C100" s="130"/>
      <c r="D100" s="131"/>
      <c r="E100" s="130"/>
      <c r="F100" s="130"/>
      <c r="G100" s="130"/>
      <c r="H100" s="132"/>
      <c r="I100" s="133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</row>
    <row r="101" spans="2:21" ht="12.75">
      <c r="B101" s="129"/>
      <c r="C101" s="130"/>
      <c r="D101" s="131"/>
      <c r="E101" s="130"/>
      <c r="F101" s="130"/>
      <c r="G101" s="130"/>
      <c r="H101" s="132"/>
      <c r="I101" s="133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</row>
    <row r="102" spans="2:21" ht="12.75">
      <c r="B102" s="129"/>
      <c r="C102" s="130"/>
      <c r="D102" s="131"/>
      <c r="E102" s="130"/>
      <c r="F102" s="130"/>
      <c r="G102" s="130"/>
      <c r="H102" s="132"/>
      <c r="I102" s="133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</row>
    <row r="103" spans="2:21" ht="12.75">
      <c r="B103" s="129"/>
      <c r="C103" s="130"/>
      <c r="D103" s="131"/>
      <c r="E103" s="130"/>
      <c r="F103" s="130"/>
      <c r="G103" s="130"/>
      <c r="H103" s="132"/>
      <c r="I103" s="133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</row>
    <row r="104" spans="2:21" ht="12.75">
      <c r="B104" s="129"/>
      <c r="C104" s="130"/>
      <c r="D104" s="131"/>
      <c r="E104" s="130"/>
      <c r="F104" s="130"/>
      <c r="G104" s="130"/>
      <c r="H104" s="132"/>
      <c r="I104" s="133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</row>
    <row r="105" spans="2:21" ht="12.75">
      <c r="B105" s="129"/>
      <c r="C105" s="130"/>
      <c r="D105" s="131"/>
      <c r="E105" s="130"/>
      <c r="F105" s="130"/>
      <c r="G105" s="130"/>
      <c r="H105" s="132"/>
      <c r="I105" s="133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</row>
    <row r="106" spans="2:21" ht="12.75">
      <c r="B106" s="129"/>
      <c r="C106" s="130"/>
      <c r="D106" s="131"/>
      <c r="E106" s="130"/>
      <c r="F106" s="130"/>
      <c r="G106" s="130"/>
      <c r="H106" s="132"/>
      <c r="I106" s="133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2:21" ht="12.75">
      <c r="B107" s="129"/>
      <c r="C107" s="130"/>
      <c r="D107" s="131"/>
      <c r="E107" s="130"/>
      <c r="F107" s="130"/>
      <c r="G107" s="130"/>
      <c r="H107" s="132"/>
      <c r="I107" s="133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2:21" ht="12.75">
      <c r="B108" s="129"/>
      <c r="C108" s="130"/>
      <c r="D108" s="131"/>
      <c r="E108" s="130"/>
      <c r="F108" s="130"/>
      <c r="G108" s="130"/>
      <c r="H108" s="132"/>
      <c r="I108" s="133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</row>
    <row r="109" spans="2:21" ht="12.75">
      <c r="B109" s="129"/>
      <c r="C109" s="130"/>
      <c r="D109" s="131"/>
      <c r="E109" s="130"/>
      <c r="F109" s="130"/>
      <c r="G109" s="130"/>
      <c r="H109" s="132"/>
      <c r="I109" s="133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</row>
    <row r="110" spans="2:21" ht="12.75">
      <c r="B110" s="129"/>
      <c r="C110" s="130"/>
      <c r="D110" s="131"/>
      <c r="E110" s="130"/>
      <c r="F110" s="130"/>
      <c r="G110" s="130"/>
      <c r="H110" s="132"/>
      <c r="I110" s="133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</row>
    <row r="111" spans="2:21" ht="12.75">
      <c r="B111" s="129"/>
      <c r="C111" s="130"/>
      <c r="D111" s="131"/>
      <c r="E111" s="130"/>
      <c r="F111" s="130"/>
      <c r="G111" s="130"/>
      <c r="H111" s="132"/>
      <c r="I111" s="133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</row>
    <row r="112" spans="2:21" ht="12.75">
      <c r="B112" s="129"/>
      <c r="C112" s="130"/>
      <c r="D112" s="131"/>
      <c r="E112" s="130"/>
      <c r="F112" s="130"/>
      <c r="G112" s="130"/>
      <c r="H112" s="132"/>
      <c r="I112" s="133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2:21" ht="12.75">
      <c r="B113" s="129"/>
      <c r="C113" s="130"/>
      <c r="D113" s="131"/>
      <c r="E113" s="130"/>
      <c r="F113" s="130"/>
      <c r="G113" s="130"/>
      <c r="H113" s="132"/>
      <c r="I113" s="133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2:21" ht="12.75">
      <c r="B114" s="129"/>
      <c r="C114" s="130"/>
      <c r="D114" s="131"/>
      <c r="E114" s="130"/>
      <c r="F114" s="130"/>
      <c r="G114" s="130"/>
      <c r="H114" s="132"/>
      <c r="I114" s="133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</row>
    <row r="115" spans="2:21" ht="12.75">
      <c r="B115" s="129"/>
      <c r="C115" s="130"/>
      <c r="D115" s="131"/>
      <c r="E115" s="130"/>
      <c r="F115" s="130"/>
      <c r="G115" s="130"/>
      <c r="H115" s="132"/>
      <c r="I115" s="133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6" spans="2:21" ht="12.75">
      <c r="B116" s="129"/>
      <c r="C116" s="130"/>
      <c r="D116" s="131"/>
      <c r="E116" s="130"/>
      <c r="F116" s="130"/>
      <c r="G116" s="130"/>
      <c r="H116" s="132"/>
      <c r="I116" s="133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2:21" ht="12.75">
      <c r="B117" s="129"/>
      <c r="C117" s="130"/>
      <c r="D117" s="131"/>
      <c r="E117" s="130"/>
      <c r="F117" s="130"/>
      <c r="G117" s="130"/>
      <c r="H117" s="132"/>
      <c r="I117" s="133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</row>
    <row r="118" spans="2:21" ht="12.75">
      <c r="B118" s="129"/>
      <c r="C118" s="130"/>
      <c r="D118" s="131"/>
      <c r="E118" s="130"/>
      <c r="F118" s="130"/>
      <c r="G118" s="130"/>
      <c r="H118" s="132"/>
      <c r="I118" s="133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</row>
    <row r="119" spans="2:21" ht="12.75">
      <c r="B119" s="129"/>
      <c r="C119" s="130"/>
      <c r="D119" s="131"/>
      <c r="E119" s="130"/>
      <c r="F119" s="130"/>
      <c r="G119" s="130"/>
      <c r="H119" s="132"/>
      <c r="I119" s="133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</row>
    <row r="120" spans="2:21" ht="12.75">
      <c r="B120" s="129"/>
      <c r="C120" s="130"/>
      <c r="D120" s="131"/>
      <c r="E120" s="130"/>
      <c r="F120" s="130"/>
      <c r="G120" s="130"/>
      <c r="H120" s="132"/>
      <c r="I120" s="133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2:21" ht="12.75">
      <c r="B121" s="129"/>
      <c r="C121" s="130"/>
      <c r="D121" s="131"/>
      <c r="E121" s="130"/>
      <c r="F121" s="130"/>
      <c r="G121" s="130"/>
      <c r="H121" s="132"/>
      <c r="I121" s="133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</row>
    <row r="122" spans="2:21" ht="12.75">
      <c r="B122" s="129"/>
      <c r="C122" s="130"/>
      <c r="D122" s="131"/>
      <c r="E122" s="130"/>
      <c r="F122" s="130"/>
      <c r="G122" s="130"/>
      <c r="H122" s="132"/>
      <c r="I122" s="133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</row>
    <row r="123" spans="2:21" ht="12.75">
      <c r="B123" s="129"/>
      <c r="C123" s="130"/>
      <c r="D123" s="131"/>
      <c r="E123" s="130"/>
      <c r="F123" s="130"/>
      <c r="G123" s="130"/>
      <c r="H123" s="132"/>
      <c r="I123" s="133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</row>
    <row r="124" spans="2:21" ht="12.75">
      <c r="B124" s="129"/>
      <c r="C124" s="130"/>
      <c r="D124" s="131"/>
      <c r="E124" s="130"/>
      <c r="F124" s="130"/>
      <c r="G124" s="130"/>
      <c r="H124" s="132"/>
      <c r="I124" s="133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</row>
    <row r="125" spans="2:21" ht="12.75">
      <c r="B125" s="129"/>
      <c r="C125" s="130"/>
      <c r="D125" s="131"/>
      <c r="E125" s="130"/>
      <c r="F125" s="130"/>
      <c r="G125" s="130"/>
      <c r="H125" s="132"/>
      <c r="I125" s="133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</row>
    <row r="126" spans="2:21" ht="12.75">
      <c r="B126" s="129"/>
      <c r="C126" s="130"/>
      <c r="D126" s="131"/>
      <c r="E126" s="130"/>
      <c r="F126" s="130"/>
      <c r="G126" s="130"/>
      <c r="H126" s="132"/>
      <c r="I126" s="133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</row>
    <row r="127" spans="2:21" ht="12.75">
      <c r="B127" s="129"/>
      <c r="C127" s="130"/>
      <c r="D127" s="131"/>
      <c r="E127" s="130"/>
      <c r="F127" s="130"/>
      <c r="G127" s="130"/>
      <c r="H127" s="132"/>
      <c r="I127" s="133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</row>
    <row r="128" spans="2:21" ht="12.75">
      <c r="B128" s="129"/>
      <c r="C128" s="130"/>
      <c r="D128" s="131"/>
      <c r="E128" s="130"/>
      <c r="F128" s="130"/>
      <c r="G128" s="130"/>
      <c r="H128" s="132"/>
      <c r="I128" s="133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</row>
    <row r="129" spans="2:21" ht="12.75">
      <c r="B129" s="129"/>
      <c r="C129" s="130"/>
      <c r="D129" s="131"/>
      <c r="E129" s="130"/>
      <c r="F129" s="130"/>
      <c r="G129" s="130"/>
      <c r="H129" s="132"/>
      <c r="I129" s="133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2:21" ht="12.75">
      <c r="B130" s="129"/>
      <c r="C130" s="130"/>
      <c r="D130" s="131"/>
      <c r="E130" s="130"/>
      <c r="F130" s="130"/>
      <c r="G130" s="130"/>
      <c r="H130" s="132"/>
      <c r="I130" s="133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</row>
    <row r="131" spans="2:21" ht="12.75">
      <c r="B131" s="129"/>
      <c r="C131" s="130"/>
      <c r="D131" s="131"/>
      <c r="E131" s="130"/>
      <c r="F131" s="130"/>
      <c r="G131" s="130"/>
      <c r="H131" s="132"/>
      <c r="I131" s="133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</row>
    <row r="132" spans="2:21" ht="12.75">
      <c r="B132" s="129"/>
      <c r="C132" s="130"/>
      <c r="D132" s="131"/>
      <c r="E132" s="130"/>
      <c r="F132" s="130"/>
      <c r="G132" s="130"/>
      <c r="H132" s="132"/>
      <c r="I132" s="133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</row>
    <row r="133" spans="2:21" ht="12.75">
      <c r="B133" s="129"/>
      <c r="C133" s="130"/>
      <c r="D133" s="131"/>
      <c r="E133" s="130"/>
      <c r="F133" s="130"/>
      <c r="G133" s="130"/>
      <c r="H133" s="132"/>
      <c r="I133" s="133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</row>
    <row r="134" spans="2:21" ht="12.75">
      <c r="B134" s="129"/>
      <c r="C134" s="130"/>
      <c r="D134" s="131"/>
      <c r="E134" s="130"/>
      <c r="F134" s="130"/>
      <c r="G134" s="130"/>
      <c r="H134" s="132"/>
      <c r="I134" s="133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</row>
    <row r="135" spans="2:21" ht="12.75">
      <c r="B135" s="129"/>
      <c r="C135" s="130"/>
      <c r="D135" s="131"/>
      <c r="E135" s="130"/>
      <c r="F135" s="130"/>
      <c r="G135" s="130"/>
      <c r="H135" s="132"/>
      <c r="I135" s="133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</row>
    <row r="136" spans="2:21" ht="12.75">
      <c r="B136" s="129"/>
      <c r="C136" s="130"/>
      <c r="D136" s="131"/>
      <c r="E136" s="130"/>
      <c r="F136" s="130"/>
      <c r="G136" s="130"/>
      <c r="H136" s="132"/>
      <c r="I136" s="133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</row>
    <row r="137" spans="2:21" ht="12.75">
      <c r="B137" s="129"/>
      <c r="C137" s="130"/>
      <c r="D137" s="131"/>
      <c r="E137" s="130"/>
      <c r="F137" s="130"/>
      <c r="G137" s="130"/>
      <c r="H137" s="132"/>
      <c r="I137" s="133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</row>
    <row r="138" spans="2:21" ht="12.75">
      <c r="B138" s="129"/>
      <c r="C138" s="130"/>
      <c r="D138" s="131"/>
      <c r="E138" s="130"/>
      <c r="F138" s="130"/>
      <c r="G138" s="130"/>
      <c r="H138" s="132"/>
      <c r="I138" s="133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</row>
    <row r="139" spans="2:21" ht="12.75">
      <c r="B139" s="129"/>
      <c r="C139" s="130"/>
      <c r="D139" s="131"/>
      <c r="E139" s="130"/>
      <c r="F139" s="130"/>
      <c r="G139" s="130"/>
      <c r="H139" s="132"/>
      <c r="I139" s="133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</row>
    <row r="140" spans="2:21" ht="12.75">
      <c r="B140" s="129"/>
      <c r="C140" s="130"/>
      <c r="D140" s="131"/>
      <c r="E140" s="130"/>
      <c r="F140" s="130"/>
      <c r="G140" s="130"/>
      <c r="H140" s="132"/>
      <c r="I140" s="133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</row>
    <row r="141" spans="2:21" ht="12.75">
      <c r="B141" s="129"/>
      <c r="C141" s="130"/>
      <c r="D141" s="131"/>
      <c r="E141" s="130"/>
      <c r="F141" s="130"/>
      <c r="G141" s="130"/>
      <c r="H141" s="132"/>
      <c r="I141" s="133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</row>
    <row r="142" spans="2:21" ht="12.75">
      <c r="B142" s="129"/>
      <c r="C142" s="130"/>
      <c r="D142" s="131"/>
      <c r="E142" s="130"/>
      <c r="F142" s="130"/>
      <c r="G142" s="130"/>
      <c r="H142" s="132"/>
      <c r="I142" s="133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</row>
    <row r="143" spans="2:21" ht="12.75">
      <c r="B143" s="129"/>
      <c r="C143" s="130"/>
      <c r="D143" s="131"/>
      <c r="E143" s="130"/>
      <c r="F143" s="130"/>
      <c r="G143" s="130"/>
      <c r="H143" s="132"/>
      <c r="I143" s="133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</row>
    <row r="144" spans="2:21" ht="12.75">
      <c r="B144" s="129"/>
      <c r="C144" s="130"/>
      <c r="D144" s="131"/>
      <c r="E144" s="130"/>
      <c r="F144" s="130"/>
      <c r="G144" s="130"/>
      <c r="H144" s="132"/>
      <c r="I144" s="133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</row>
    <row r="145" spans="2:21" ht="12.75">
      <c r="B145" s="129"/>
      <c r="C145" s="130"/>
      <c r="D145" s="131"/>
      <c r="E145" s="130"/>
      <c r="F145" s="130"/>
      <c r="G145" s="130"/>
      <c r="H145" s="132"/>
      <c r="I145" s="133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</row>
    <row r="146" spans="2:21" ht="12.75">
      <c r="B146" s="129"/>
      <c r="C146" s="130"/>
      <c r="D146" s="131"/>
      <c r="E146" s="130"/>
      <c r="F146" s="130"/>
      <c r="G146" s="130"/>
      <c r="H146" s="132"/>
      <c r="I146" s="133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</row>
    <row r="147" spans="2:21" ht="12.75">
      <c r="B147" s="129"/>
      <c r="C147" s="130"/>
      <c r="D147" s="131"/>
      <c r="E147" s="130"/>
      <c r="F147" s="130"/>
      <c r="G147" s="130"/>
      <c r="H147" s="132"/>
      <c r="I147" s="133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</row>
    <row r="148" spans="2:21" ht="12.75">
      <c r="B148" s="129"/>
      <c r="C148" s="130"/>
      <c r="D148" s="131"/>
      <c r="E148" s="130"/>
      <c r="F148" s="130"/>
      <c r="G148" s="130"/>
      <c r="H148" s="132"/>
      <c r="I148" s="133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</row>
    <row r="149" spans="2:21" ht="12.75">
      <c r="B149" s="129"/>
      <c r="C149" s="130"/>
      <c r="D149" s="131"/>
      <c r="E149" s="130"/>
      <c r="F149" s="130"/>
      <c r="G149" s="130"/>
      <c r="H149" s="132"/>
      <c r="I149" s="133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</row>
    <row r="150" spans="2:21" ht="12.75">
      <c r="B150" s="129"/>
      <c r="C150" s="130"/>
      <c r="D150" s="131"/>
      <c r="E150" s="130"/>
      <c r="F150" s="130"/>
      <c r="G150" s="130"/>
      <c r="H150" s="132"/>
      <c r="I150" s="133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</row>
    <row r="151" spans="2:21" ht="12.75">
      <c r="B151" s="129"/>
      <c r="C151" s="130"/>
      <c r="D151" s="131"/>
      <c r="E151" s="130"/>
      <c r="F151" s="130"/>
      <c r="G151" s="130"/>
      <c r="H151" s="132"/>
      <c r="I151" s="133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</row>
    <row r="152" spans="2:21" ht="12.75">
      <c r="B152" s="129"/>
      <c r="C152" s="130"/>
      <c r="D152" s="131"/>
      <c r="E152" s="130"/>
      <c r="F152" s="130"/>
      <c r="G152" s="130"/>
      <c r="H152" s="132"/>
      <c r="I152" s="133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</row>
    <row r="153" spans="2:21" ht="12.75">
      <c r="B153" s="129"/>
      <c r="C153" s="130"/>
      <c r="D153" s="131"/>
      <c r="E153" s="130"/>
      <c r="F153" s="130"/>
      <c r="G153" s="130"/>
      <c r="H153" s="132"/>
      <c r="I153" s="133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</row>
    <row r="154" spans="2:21" ht="12.75">
      <c r="B154" s="129"/>
      <c r="C154" s="130"/>
      <c r="D154" s="131"/>
      <c r="E154" s="130"/>
      <c r="F154" s="130"/>
      <c r="G154" s="130"/>
      <c r="H154" s="132"/>
      <c r="I154" s="133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</row>
    <row r="155" spans="2:21" ht="12.75">
      <c r="B155" s="129"/>
      <c r="C155" s="130"/>
      <c r="D155" s="131"/>
      <c r="E155" s="130"/>
      <c r="F155" s="130"/>
      <c r="G155" s="130"/>
      <c r="H155" s="132"/>
      <c r="I155" s="133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</row>
    <row r="156" spans="2:21" ht="12.75">
      <c r="B156" s="129"/>
      <c r="C156" s="130"/>
      <c r="D156" s="131"/>
      <c r="E156" s="130"/>
      <c r="F156" s="130"/>
      <c r="G156" s="130"/>
      <c r="H156" s="132"/>
      <c r="I156" s="133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</row>
    <row r="157" spans="2:21" ht="12.75">
      <c r="B157" s="129"/>
      <c r="C157" s="130"/>
      <c r="D157" s="131"/>
      <c r="E157" s="130"/>
      <c r="F157" s="130"/>
      <c r="G157" s="130"/>
      <c r="H157" s="132"/>
      <c r="I157" s="133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</row>
    <row r="158" spans="2:21" ht="12.75">
      <c r="B158" s="129"/>
      <c r="C158" s="130"/>
      <c r="D158" s="131"/>
      <c r="E158" s="130"/>
      <c r="F158" s="130"/>
      <c r="G158" s="130"/>
      <c r="H158" s="132"/>
      <c r="I158" s="133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</row>
    <row r="159" spans="2:21" ht="12.75">
      <c r="B159" s="129"/>
      <c r="C159" s="130"/>
      <c r="D159" s="131"/>
      <c r="E159" s="130"/>
      <c r="F159" s="130"/>
      <c r="G159" s="130"/>
      <c r="H159" s="132"/>
      <c r="I159" s="133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</row>
    <row r="160" spans="2:21" ht="12.75">
      <c r="B160" s="129"/>
      <c r="C160" s="130"/>
      <c r="D160" s="131"/>
      <c r="E160" s="130"/>
      <c r="F160" s="130"/>
      <c r="G160" s="130"/>
      <c r="H160" s="132"/>
      <c r="I160" s="133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</row>
    <row r="161" spans="2:21" ht="12.75">
      <c r="B161" s="129"/>
      <c r="C161" s="130"/>
      <c r="D161" s="131"/>
      <c r="E161" s="130"/>
      <c r="F161" s="130"/>
      <c r="G161" s="130"/>
      <c r="H161" s="132"/>
      <c r="I161" s="133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</row>
    <row r="162" spans="2:21" ht="12.75">
      <c r="B162" s="129"/>
      <c r="C162" s="130"/>
      <c r="D162" s="131"/>
      <c r="E162" s="130"/>
      <c r="F162" s="130"/>
      <c r="G162" s="130"/>
      <c r="H162" s="132"/>
      <c r="I162" s="133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</row>
    <row r="163" spans="2:21" ht="12.75">
      <c r="B163" s="129"/>
      <c r="C163" s="130"/>
      <c r="D163" s="131"/>
      <c r="E163" s="130"/>
      <c r="F163" s="130"/>
      <c r="G163" s="130"/>
      <c r="H163" s="132"/>
      <c r="I163" s="133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</row>
    <row r="164" spans="2:21" ht="12.75">
      <c r="B164" s="129"/>
      <c r="C164" s="130"/>
      <c r="D164" s="131"/>
      <c r="E164" s="130"/>
      <c r="F164" s="130"/>
      <c r="G164" s="130"/>
      <c r="H164" s="132"/>
      <c r="I164" s="133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</row>
    <row r="165" spans="2:21" ht="12.75">
      <c r="B165" s="129"/>
      <c r="C165" s="130"/>
      <c r="D165" s="131"/>
      <c r="E165" s="130"/>
      <c r="F165" s="130"/>
      <c r="G165" s="130"/>
      <c r="H165" s="132"/>
      <c r="I165" s="133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</row>
    <row r="166" spans="2:21" ht="12.75">
      <c r="B166" s="129"/>
      <c r="C166" s="130"/>
      <c r="D166" s="131"/>
      <c r="E166" s="130"/>
      <c r="F166" s="130"/>
      <c r="G166" s="130"/>
      <c r="H166" s="132"/>
      <c r="I166" s="133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</row>
    <row r="167" spans="2:21" ht="12.75">
      <c r="B167" s="129"/>
      <c r="C167" s="130"/>
      <c r="D167" s="131"/>
      <c r="E167" s="130"/>
      <c r="F167" s="130"/>
      <c r="G167" s="130"/>
      <c r="H167" s="132"/>
      <c r="I167" s="133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</row>
    <row r="168" spans="2:21" ht="12.75">
      <c r="B168" s="129"/>
      <c r="C168" s="130"/>
      <c r="D168" s="131"/>
      <c r="E168" s="130"/>
      <c r="F168" s="130"/>
      <c r="G168" s="130"/>
      <c r="H168" s="132"/>
      <c r="I168" s="133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</row>
    <row r="169" spans="2:21" ht="12.75">
      <c r="B169" s="129"/>
      <c r="C169" s="130"/>
      <c r="D169" s="131"/>
      <c r="E169" s="130"/>
      <c r="F169" s="130"/>
      <c r="G169" s="130"/>
      <c r="H169" s="132"/>
      <c r="I169" s="133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</row>
    <row r="170" spans="2:21" ht="12.75">
      <c r="B170" s="129"/>
      <c r="C170" s="130"/>
      <c r="D170" s="131"/>
      <c r="E170" s="130"/>
      <c r="F170" s="130"/>
      <c r="G170" s="130"/>
      <c r="H170" s="132"/>
      <c r="I170" s="133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</row>
    <row r="171" spans="2:21" ht="12.75">
      <c r="B171" s="129"/>
      <c r="C171" s="130"/>
      <c r="D171" s="131"/>
      <c r="E171" s="130"/>
      <c r="F171" s="130"/>
      <c r="G171" s="130"/>
      <c r="H171" s="132"/>
      <c r="I171" s="133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</row>
    <row r="172" spans="2:21" ht="12.75">
      <c r="B172" s="129"/>
      <c r="C172" s="130"/>
      <c r="D172" s="131"/>
      <c r="E172" s="130"/>
      <c r="F172" s="130"/>
      <c r="G172" s="130"/>
      <c r="H172" s="132"/>
      <c r="I172" s="133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</row>
  </sheetData>
  <mergeCells count="4">
    <mergeCell ref="B43:H43"/>
    <mergeCell ref="C10:E10"/>
    <mergeCell ref="J10:K10"/>
    <mergeCell ref="B9:M9"/>
  </mergeCells>
  <printOptions/>
  <pageMargins left="0.75" right="0.75" top="1" bottom="1" header="0.4921259845" footer="0.4921259845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workbookViewId="0" topLeftCell="B1">
      <selection activeCell="C26" sqref="C26"/>
    </sheetView>
  </sheetViews>
  <sheetFormatPr defaultColWidth="11.421875" defaultRowHeight="12.75"/>
  <cols>
    <col min="1" max="1" width="16.140625" style="1" hidden="1" customWidth="1"/>
    <col min="2" max="2" width="31.7109375" style="1" customWidth="1"/>
    <col min="3" max="3" width="16.140625" style="3" customWidth="1"/>
    <col min="4" max="4" width="16.140625" style="4" customWidth="1"/>
    <col min="5" max="7" width="16.140625" style="3" customWidth="1"/>
    <col min="8" max="8" width="16.140625" style="5" customWidth="1"/>
    <col min="9" max="9" width="16.140625" style="6" customWidth="1"/>
    <col min="10" max="12" width="16.140625" style="1" customWidth="1"/>
    <col min="13" max="13" width="32.57421875" style="1" customWidth="1"/>
    <col min="14" max="16384" width="16.140625" style="1" customWidth="1"/>
  </cols>
  <sheetData>
    <row r="1" spans="1:2" ht="12.75">
      <c r="A1" s="1">
        <v>10285</v>
      </c>
      <c r="B1" s="2"/>
    </row>
    <row r="2" ht="12.75">
      <c r="B2" s="2"/>
    </row>
    <row r="3" ht="12.75">
      <c r="B3" s="2"/>
    </row>
    <row r="4" spans="1:5" ht="12.75">
      <c r="A4" s="1">
        <v>18512</v>
      </c>
      <c r="B4" s="7"/>
      <c r="C4" s="8"/>
      <c r="E4" s="9"/>
    </row>
    <row r="5" ht="12.75">
      <c r="A5" s="1">
        <v>31465</v>
      </c>
    </row>
    <row r="6" spans="1:5" s="10" customFormat="1" ht="12.75">
      <c r="A6" s="10">
        <v>6356</v>
      </c>
      <c r="B6" s="11"/>
      <c r="D6" s="9"/>
      <c r="E6" s="12"/>
    </row>
    <row r="7" spans="1:10" ht="30.75" thickBot="1">
      <c r="A7" s="1">
        <v>13608</v>
      </c>
      <c r="C7" s="99" t="s">
        <v>58</v>
      </c>
      <c r="D7" s="100"/>
      <c r="E7" s="101"/>
      <c r="F7" s="101"/>
      <c r="G7" s="101"/>
      <c r="H7" s="101"/>
      <c r="I7" s="102"/>
      <c r="J7" s="103"/>
    </row>
    <row r="8" spans="1:17" ht="15.75">
      <c r="A8" s="1">
        <v>16914</v>
      </c>
      <c r="B8" s="248" t="s">
        <v>0</v>
      </c>
      <c r="C8" s="442" t="s">
        <v>1</v>
      </c>
      <c r="D8" s="443"/>
      <c r="E8" s="443"/>
      <c r="F8" s="270" t="s">
        <v>47</v>
      </c>
      <c r="G8" s="271" t="s">
        <v>49</v>
      </c>
      <c r="H8" s="134" t="s">
        <v>47</v>
      </c>
      <c r="I8" s="222"/>
      <c r="J8" s="308" t="s">
        <v>3</v>
      </c>
      <c r="K8" s="309"/>
      <c r="M8" s="141" t="s">
        <v>0</v>
      </c>
      <c r="N8" s="142"/>
      <c r="O8" s="143" t="s">
        <v>1</v>
      </c>
      <c r="P8" s="144"/>
      <c r="Q8" s="272" t="s">
        <v>47</v>
      </c>
    </row>
    <row r="9" spans="1:17" ht="12.75">
      <c r="A9" s="1">
        <v>7818</v>
      </c>
      <c r="B9" s="218"/>
      <c r="C9" s="159" t="s">
        <v>49</v>
      </c>
      <c r="D9" s="160" t="s">
        <v>49</v>
      </c>
      <c r="E9" s="160" t="s">
        <v>49</v>
      </c>
      <c r="F9" s="273" t="s">
        <v>7</v>
      </c>
      <c r="G9" s="274" t="s">
        <v>4</v>
      </c>
      <c r="H9" s="16" t="s">
        <v>4</v>
      </c>
      <c r="I9" s="275" t="s">
        <v>2</v>
      </c>
      <c r="J9" s="310"/>
      <c r="K9" s="311"/>
      <c r="M9" s="146" t="s">
        <v>51</v>
      </c>
      <c r="N9" s="18"/>
      <c r="O9" s="19"/>
      <c r="P9" s="20"/>
      <c r="Q9" s="276" t="s">
        <v>4</v>
      </c>
    </row>
    <row r="10" spans="1:17" ht="12" customHeight="1">
      <c r="A10" s="1">
        <v>30702</v>
      </c>
      <c r="B10" s="218"/>
      <c r="C10" s="163" t="s">
        <v>5</v>
      </c>
      <c r="D10" s="164" t="s">
        <v>6</v>
      </c>
      <c r="E10" s="165" t="s">
        <v>7</v>
      </c>
      <c r="F10" s="273" t="s">
        <v>11</v>
      </c>
      <c r="G10" s="277" t="s">
        <v>8</v>
      </c>
      <c r="H10" s="20" t="s">
        <v>8</v>
      </c>
      <c r="I10" s="223" t="s">
        <v>14</v>
      </c>
      <c r="J10" s="278" t="s">
        <v>49</v>
      </c>
      <c r="K10" s="279" t="s">
        <v>47</v>
      </c>
      <c r="L10" s="24"/>
      <c r="M10" s="146" t="s">
        <v>52</v>
      </c>
      <c r="N10" s="25" t="s">
        <v>5</v>
      </c>
      <c r="O10" s="26" t="s">
        <v>6</v>
      </c>
      <c r="P10" s="25" t="s">
        <v>7</v>
      </c>
      <c r="Q10" s="280" t="s">
        <v>8</v>
      </c>
    </row>
    <row r="11" spans="1:17" ht="12.75">
      <c r="A11" s="1">
        <v>31458</v>
      </c>
      <c r="B11" s="219"/>
      <c r="C11" s="168" t="s">
        <v>9</v>
      </c>
      <c r="D11" s="169" t="s">
        <v>10</v>
      </c>
      <c r="E11" s="170" t="s">
        <v>11</v>
      </c>
      <c r="F11" s="281"/>
      <c r="G11" s="282" t="s">
        <v>12</v>
      </c>
      <c r="H11" s="30" t="s">
        <v>13</v>
      </c>
      <c r="I11" s="224"/>
      <c r="J11" s="283"/>
      <c r="K11" s="284"/>
      <c r="M11" s="148"/>
      <c r="N11" s="30" t="s">
        <v>9</v>
      </c>
      <c r="O11" s="27" t="s">
        <v>10</v>
      </c>
      <c r="P11" s="30" t="s">
        <v>11</v>
      </c>
      <c r="Q11" s="285" t="s">
        <v>13</v>
      </c>
    </row>
    <row r="12" spans="1:17" ht="13.5" customHeight="1">
      <c r="A12" s="1">
        <v>60665</v>
      </c>
      <c r="B12" s="249" t="s">
        <v>15</v>
      </c>
      <c r="C12" s="174">
        <v>16900</v>
      </c>
      <c r="D12" s="286">
        <v>28.195266272189347</v>
      </c>
      <c r="E12" s="176">
        <v>47650</v>
      </c>
      <c r="F12" s="34">
        <v>37590</v>
      </c>
      <c r="G12" s="177">
        <v>43950</v>
      </c>
      <c r="H12" s="74">
        <v>29876.4</v>
      </c>
      <c r="I12" s="287">
        <v>0.4710607703739407</v>
      </c>
      <c r="J12" s="288">
        <v>3700</v>
      </c>
      <c r="K12" s="115">
        <v>7713.6</v>
      </c>
      <c r="L12" s="37"/>
      <c r="M12" s="149" t="s">
        <v>15</v>
      </c>
      <c r="N12" s="32">
        <v>11945</v>
      </c>
      <c r="O12" s="33">
        <v>31.469233989116784</v>
      </c>
      <c r="P12" s="34">
        <v>37590</v>
      </c>
      <c r="Q12" s="150">
        <v>29876.4</v>
      </c>
    </row>
    <row r="13" spans="1:17" ht="13.5" customHeight="1">
      <c r="A13" s="1">
        <v>7280</v>
      </c>
      <c r="B13" s="250" t="s">
        <v>39</v>
      </c>
      <c r="C13" s="174">
        <v>697</v>
      </c>
      <c r="D13" s="286">
        <v>25.4519368723099</v>
      </c>
      <c r="E13" s="176">
        <v>1774</v>
      </c>
      <c r="F13" s="34">
        <v>969</v>
      </c>
      <c r="G13" s="177">
        <v>1200</v>
      </c>
      <c r="H13" s="74">
        <v>729.4</v>
      </c>
      <c r="I13" s="287">
        <v>0.6451878256100905</v>
      </c>
      <c r="J13" s="288">
        <v>574</v>
      </c>
      <c r="K13" s="115">
        <v>239.6</v>
      </c>
      <c r="L13" s="37"/>
      <c r="M13" s="151" t="s">
        <v>39</v>
      </c>
      <c r="N13" s="32">
        <v>387</v>
      </c>
      <c r="O13" s="33">
        <v>25.03875968992248</v>
      </c>
      <c r="P13" s="34">
        <v>969</v>
      </c>
      <c r="Q13" s="150">
        <v>729.4</v>
      </c>
    </row>
    <row r="14" spans="1:17" ht="13.5" customHeight="1">
      <c r="A14" s="1">
        <v>17376</v>
      </c>
      <c r="B14" s="250" t="s">
        <v>16</v>
      </c>
      <c r="C14" s="174">
        <v>14500</v>
      </c>
      <c r="D14" s="286">
        <v>20.813793103448276</v>
      </c>
      <c r="E14" s="176">
        <v>30180</v>
      </c>
      <c r="F14" s="38">
        <v>43570</v>
      </c>
      <c r="G14" s="177">
        <v>25500</v>
      </c>
      <c r="H14" s="75">
        <v>37995.7</v>
      </c>
      <c r="I14" s="287">
        <v>-0.32887142492439925</v>
      </c>
      <c r="J14" s="288">
        <v>4680</v>
      </c>
      <c r="K14" s="115">
        <v>5574.3</v>
      </c>
      <c r="L14" s="37"/>
      <c r="M14" s="146" t="s">
        <v>16</v>
      </c>
      <c r="N14" s="32">
        <v>14300</v>
      </c>
      <c r="O14" s="33">
        <v>30.46853146853147</v>
      </c>
      <c r="P14" s="34">
        <v>43570</v>
      </c>
      <c r="Q14" s="150">
        <v>37995.7</v>
      </c>
    </row>
    <row r="15" spans="1:17" ht="13.5" customHeight="1">
      <c r="A15" s="1">
        <v>26391</v>
      </c>
      <c r="B15" s="250" t="s">
        <v>36</v>
      </c>
      <c r="C15" s="174">
        <v>14750</v>
      </c>
      <c r="D15" s="286">
        <v>21</v>
      </c>
      <c r="E15" s="176">
        <v>30975</v>
      </c>
      <c r="F15" s="38">
        <v>28952</v>
      </c>
      <c r="G15" s="177">
        <v>30500</v>
      </c>
      <c r="H15" s="75">
        <v>26750.4</v>
      </c>
      <c r="I15" s="287">
        <v>0.14016986661881692</v>
      </c>
      <c r="J15" s="288">
        <v>475</v>
      </c>
      <c r="K15" s="115">
        <v>2201.6</v>
      </c>
      <c r="L15" s="37"/>
      <c r="M15" s="146" t="s">
        <v>36</v>
      </c>
      <c r="N15" s="32">
        <v>10340</v>
      </c>
      <c r="O15" s="33">
        <v>28</v>
      </c>
      <c r="P15" s="34">
        <v>28952</v>
      </c>
      <c r="Q15" s="150">
        <v>26750.4</v>
      </c>
    </row>
    <row r="16" spans="1:17" ht="13.5" customHeight="1">
      <c r="A16" s="1">
        <v>19136</v>
      </c>
      <c r="B16" s="250" t="s">
        <v>17</v>
      </c>
      <c r="C16" s="174">
        <v>0</v>
      </c>
      <c r="D16" s="286" t="s">
        <v>53</v>
      </c>
      <c r="E16" s="176">
        <v>0</v>
      </c>
      <c r="F16" s="38">
        <v>0</v>
      </c>
      <c r="G16" s="177">
        <v>0</v>
      </c>
      <c r="H16" s="75">
        <v>0</v>
      </c>
      <c r="I16" s="287" t="s">
        <v>53</v>
      </c>
      <c r="J16" s="288">
        <v>0</v>
      </c>
      <c r="K16" s="115">
        <v>0</v>
      </c>
      <c r="L16" s="37"/>
      <c r="M16" s="146" t="s">
        <v>17</v>
      </c>
      <c r="N16" s="32">
        <v>0</v>
      </c>
      <c r="O16" s="33" t="s">
        <v>53</v>
      </c>
      <c r="P16" s="34">
        <v>0</v>
      </c>
      <c r="Q16" s="150">
        <v>0</v>
      </c>
    </row>
    <row r="17" spans="1:17" ht="13.5" customHeight="1">
      <c r="A17" s="1">
        <v>1790</v>
      </c>
      <c r="B17" s="250" t="s">
        <v>18</v>
      </c>
      <c r="C17" s="174">
        <v>0</v>
      </c>
      <c r="D17" s="286" t="s">
        <v>53</v>
      </c>
      <c r="E17" s="176">
        <v>0</v>
      </c>
      <c r="F17" s="38">
        <v>0</v>
      </c>
      <c r="G17" s="177">
        <v>0</v>
      </c>
      <c r="H17" s="75">
        <v>0</v>
      </c>
      <c r="I17" s="287" t="s">
        <v>53</v>
      </c>
      <c r="J17" s="288">
        <v>0</v>
      </c>
      <c r="K17" s="115">
        <v>0</v>
      </c>
      <c r="L17" s="37"/>
      <c r="M17" s="146" t="s">
        <v>18</v>
      </c>
      <c r="N17" s="32">
        <v>0</v>
      </c>
      <c r="O17" s="33" t="s">
        <v>53</v>
      </c>
      <c r="P17" s="34">
        <v>0</v>
      </c>
      <c r="Q17" s="150">
        <v>0</v>
      </c>
    </row>
    <row r="18" spans="1:17" ht="13.5" customHeight="1">
      <c r="A18" s="1" t="s">
        <v>20</v>
      </c>
      <c r="B18" s="250" t="s">
        <v>19</v>
      </c>
      <c r="C18" s="174">
        <v>10515</v>
      </c>
      <c r="D18" s="286">
        <v>28.931050879695675</v>
      </c>
      <c r="E18" s="176">
        <v>30421</v>
      </c>
      <c r="F18" s="38">
        <v>23350</v>
      </c>
      <c r="G18" s="177">
        <v>30000</v>
      </c>
      <c r="H18" s="75">
        <v>21008.8</v>
      </c>
      <c r="I18" s="287">
        <v>0.42797303986900737</v>
      </c>
      <c r="J18" s="288">
        <v>421</v>
      </c>
      <c r="K18" s="115">
        <v>2341.2</v>
      </c>
      <c r="L18" s="37"/>
      <c r="M18" s="146" t="s">
        <v>19</v>
      </c>
      <c r="N18" s="32">
        <v>7300</v>
      </c>
      <c r="O18" s="33">
        <v>31.986301369863014</v>
      </c>
      <c r="P18" s="34">
        <v>23350</v>
      </c>
      <c r="Q18" s="150">
        <v>21008.8</v>
      </c>
    </row>
    <row r="19" spans="1:17" ht="13.5" customHeight="1">
      <c r="A19" s="1" t="s">
        <v>20</v>
      </c>
      <c r="B19" s="250" t="s">
        <v>21</v>
      </c>
      <c r="C19" s="174">
        <v>770</v>
      </c>
      <c r="D19" s="286">
        <v>26.90909090909091</v>
      </c>
      <c r="E19" s="176">
        <v>2072</v>
      </c>
      <c r="F19" s="38">
        <v>1280</v>
      </c>
      <c r="G19" s="177">
        <v>1800</v>
      </c>
      <c r="H19" s="75">
        <v>1139.2</v>
      </c>
      <c r="I19" s="287">
        <v>0.5800561797752808</v>
      </c>
      <c r="J19" s="288">
        <v>272</v>
      </c>
      <c r="K19" s="115">
        <v>140.8</v>
      </c>
      <c r="L19" s="37"/>
      <c r="M19" s="146" t="s">
        <v>21</v>
      </c>
      <c r="N19" s="32">
        <v>500</v>
      </c>
      <c r="O19" s="33">
        <v>25.6</v>
      </c>
      <c r="P19" s="34">
        <v>1280</v>
      </c>
      <c r="Q19" s="150">
        <v>1139.2</v>
      </c>
    </row>
    <row r="20" spans="1:17" ht="13.5" customHeight="1">
      <c r="A20" s="1" t="s">
        <v>20</v>
      </c>
      <c r="B20" s="250" t="s">
        <v>35</v>
      </c>
      <c r="C20" s="174">
        <v>0</v>
      </c>
      <c r="D20" s="286" t="s">
        <v>53</v>
      </c>
      <c r="E20" s="176">
        <v>0</v>
      </c>
      <c r="F20" s="38">
        <v>0</v>
      </c>
      <c r="G20" s="177">
        <v>0</v>
      </c>
      <c r="H20" s="75">
        <v>472.4</v>
      </c>
      <c r="I20" s="287">
        <v>-1</v>
      </c>
      <c r="J20" s="288">
        <v>0</v>
      </c>
      <c r="K20" s="115">
        <v>-472.4</v>
      </c>
      <c r="L20" s="37"/>
      <c r="M20" s="146" t="s">
        <v>35</v>
      </c>
      <c r="N20" s="32">
        <v>0</v>
      </c>
      <c r="O20" s="33" t="s">
        <v>53</v>
      </c>
      <c r="P20" s="34">
        <v>0</v>
      </c>
      <c r="Q20" s="150">
        <v>472.4</v>
      </c>
    </row>
    <row r="21" spans="1:17" ht="13.5" customHeight="1">
      <c r="A21" s="1" t="s">
        <v>20</v>
      </c>
      <c r="B21" s="250" t="s">
        <v>22</v>
      </c>
      <c r="C21" s="174">
        <v>160</v>
      </c>
      <c r="D21" s="286">
        <v>25</v>
      </c>
      <c r="E21" s="176">
        <v>400</v>
      </c>
      <c r="F21" s="38">
        <v>250</v>
      </c>
      <c r="G21" s="177">
        <v>300</v>
      </c>
      <c r="H21" s="75">
        <v>146.8</v>
      </c>
      <c r="I21" s="287">
        <v>1.0435967302452314</v>
      </c>
      <c r="J21" s="288">
        <v>100</v>
      </c>
      <c r="K21" s="115">
        <v>103.2</v>
      </c>
      <c r="L21" s="37"/>
      <c r="M21" s="146" t="s">
        <v>22</v>
      </c>
      <c r="N21" s="32">
        <v>110</v>
      </c>
      <c r="O21" s="33">
        <v>22.72727272727273</v>
      </c>
      <c r="P21" s="34">
        <v>250</v>
      </c>
      <c r="Q21" s="150">
        <v>146.8</v>
      </c>
    </row>
    <row r="22" spans="1:17" ht="13.5" customHeight="1">
      <c r="A22" s="1" t="s">
        <v>20</v>
      </c>
      <c r="B22" s="250" t="s">
        <v>37</v>
      </c>
      <c r="C22" s="174">
        <v>3600</v>
      </c>
      <c r="D22" s="286">
        <v>35.27777777777778</v>
      </c>
      <c r="E22" s="176">
        <v>12700</v>
      </c>
      <c r="F22" s="38">
        <v>5900</v>
      </c>
      <c r="G22" s="177">
        <v>12600</v>
      </c>
      <c r="H22" s="75">
        <v>5669</v>
      </c>
      <c r="I22" s="287">
        <v>1.222614217675075</v>
      </c>
      <c r="J22" s="288">
        <v>100</v>
      </c>
      <c r="K22" s="115">
        <v>231</v>
      </c>
      <c r="L22" s="37"/>
      <c r="M22" s="146" t="s">
        <v>37</v>
      </c>
      <c r="N22" s="32">
        <v>1800</v>
      </c>
      <c r="O22" s="33">
        <v>32.77777777777778</v>
      </c>
      <c r="P22" s="34">
        <v>5900</v>
      </c>
      <c r="Q22" s="150">
        <v>5669</v>
      </c>
    </row>
    <row r="23" spans="1:17" ht="13.5" customHeight="1">
      <c r="A23" s="1" t="s">
        <v>20</v>
      </c>
      <c r="B23" s="250" t="s">
        <v>23</v>
      </c>
      <c r="C23" s="174">
        <v>10</v>
      </c>
      <c r="D23" s="286">
        <v>28</v>
      </c>
      <c r="E23" s="176">
        <v>28</v>
      </c>
      <c r="F23" s="38">
        <v>5.6</v>
      </c>
      <c r="G23" s="177">
        <v>0</v>
      </c>
      <c r="H23" s="75">
        <v>18.4</v>
      </c>
      <c r="I23" s="287">
        <v>-1</v>
      </c>
      <c r="J23" s="288">
        <v>28</v>
      </c>
      <c r="K23" s="115">
        <v>-12.8</v>
      </c>
      <c r="L23" s="37"/>
      <c r="M23" s="146" t="s">
        <v>23</v>
      </c>
      <c r="N23" s="32">
        <v>2</v>
      </c>
      <c r="O23" s="33">
        <v>28</v>
      </c>
      <c r="P23" s="34">
        <v>5.6</v>
      </c>
      <c r="Q23" s="150">
        <v>18.4</v>
      </c>
    </row>
    <row r="24" spans="1:17" ht="13.5" customHeight="1">
      <c r="A24" s="1" t="s">
        <v>20</v>
      </c>
      <c r="B24" s="250" t="s">
        <v>24</v>
      </c>
      <c r="C24" s="174">
        <v>145</v>
      </c>
      <c r="D24" s="286">
        <v>19.310344827586206</v>
      </c>
      <c r="E24" s="176">
        <v>280</v>
      </c>
      <c r="F24" s="38">
        <v>345</v>
      </c>
      <c r="G24" s="177">
        <v>275</v>
      </c>
      <c r="H24" s="75">
        <v>280.5</v>
      </c>
      <c r="I24" s="287">
        <v>-0.019607843137254943</v>
      </c>
      <c r="J24" s="288">
        <v>5</v>
      </c>
      <c r="K24" s="115">
        <v>64.5</v>
      </c>
      <c r="L24" s="37"/>
      <c r="M24" s="146" t="s">
        <v>24</v>
      </c>
      <c r="N24" s="32">
        <v>145</v>
      </c>
      <c r="O24" s="33">
        <v>23.793103448275865</v>
      </c>
      <c r="P24" s="34">
        <v>345</v>
      </c>
      <c r="Q24" s="150">
        <v>280.5</v>
      </c>
    </row>
    <row r="25" spans="1:17" ht="13.5" customHeight="1">
      <c r="A25" s="1" t="s">
        <v>20</v>
      </c>
      <c r="B25" s="250" t="s">
        <v>25</v>
      </c>
      <c r="C25" s="174">
        <v>1150</v>
      </c>
      <c r="D25" s="286">
        <v>27.652173913043477</v>
      </c>
      <c r="E25" s="176">
        <v>3180</v>
      </c>
      <c r="F25" s="38">
        <v>2500</v>
      </c>
      <c r="G25" s="177">
        <v>1020</v>
      </c>
      <c r="H25" s="75">
        <v>844.8</v>
      </c>
      <c r="I25" s="287">
        <v>0.20738636363636376</v>
      </c>
      <c r="J25" s="288">
        <v>2160</v>
      </c>
      <c r="K25" s="115">
        <v>1655.2</v>
      </c>
      <c r="L25" s="37"/>
      <c r="M25" s="146" t="s">
        <v>25</v>
      </c>
      <c r="N25" s="32">
        <v>950</v>
      </c>
      <c r="O25" s="33">
        <v>26.315789473684212</v>
      </c>
      <c r="P25" s="34">
        <v>2500</v>
      </c>
      <c r="Q25" s="150">
        <v>844.8</v>
      </c>
    </row>
    <row r="26" spans="1:17" ht="13.5" customHeight="1">
      <c r="A26" s="1" t="s">
        <v>20</v>
      </c>
      <c r="B26" s="250" t="s">
        <v>26</v>
      </c>
      <c r="C26" s="174">
        <v>0</v>
      </c>
      <c r="D26" s="286" t="s">
        <v>53</v>
      </c>
      <c r="E26" s="176">
        <v>0</v>
      </c>
      <c r="F26" s="38">
        <v>0</v>
      </c>
      <c r="G26" s="177">
        <v>0</v>
      </c>
      <c r="H26" s="75">
        <v>25.2</v>
      </c>
      <c r="I26" s="287">
        <v>-1</v>
      </c>
      <c r="J26" s="288">
        <v>0</v>
      </c>
      <c r="K26" s="115">
        <v>-25.2</v>
      </c>
      <c r="L26" s="37"/>
      <c r="M26" s="146" t="s">
        <v>26</v>
      </c>
      <c r="N26" s="32">
        <v>0</v>
      </c>
      <c r="O26" s="33" t="s">
        <v>53</v>
      </c>
      <c r="P26" s="34">
        <v>0</v>
      </c>
      <c r="Q26" s="150">
        <v>25.2</v>
      </c>
    </row>
    <row r="27" spans="1:17" ht="13.5" customHeight="1">
      <c r="A27" s="1" t="s">
        <v>20</v>
      </c>
      <c r="B27" s="250" t="s">
        <v>27</v>
      </c>
      <c r="C27" s="174">
        <v>2850</v>
      </c>
      <c r="D27" s="286">
        <v>21.42105263157895</v>
      </c>
      <c r="E27" s="176">
        <v>6105</v>
      </c>
      <c r="F27" s="38">
        <v>3645</v>
      </c>
      <c r="G27" s="177">
        <v>6000</v>
      </c>
      <c r="H27" s="75">
        <v>2262.5</v>
      </c>
      <c r="I27" s="287">
        <v>1.6519337016574585</v>
      </c>
      <c r="J27" s="288">
        <v>105</v>
      </c>
      <c r="K27" s="115">
        <v>1382.5</v>
      </c>
      <c r="L27" s="37"/>
      <c r="M27" s="146" t="s">
        <v>27</v>
      </c>
      <c r="N27" s="32">
        <v>1215</v>
      </c>
      <c r="O27" s="33">
        <v>30</v>
      </c>
      <c r="P27" s="34">
        <v>3645</v>
      </c>
      <c r="Q27" s="150">
        <v>2262.5</v>
      </c>
    </row>
    <row r="28" spans="1:17" ht="13.5" customHeight="1">
      <c r="A28" s="1" t="s">
        <v>20</v>
      </c>
      <c r="B28" s="250" t="s">
        <v>28</v>
      </c>
      <c r="C28" s="174">
        <v>0</v>
      </c>
      <c r="D28" s="286" t="s">
        <v>53</v>
      </c>
      <c r="E28" s="176">
        <v>0</v>
      </c>
      <c r="F28" s="38">
        <v>0</v>
      </c>
      <c r="G28" s="177">
        <v>0</v>
      </c>
      <c r="H28" s="75">
        <v>55.9</v>
      </c>
      <c r="I28" s="287">
        <v>-1</v>
      </c>
      <c r="J28" s="288">
        <v>0</v>
      </c>
      <c r="K28" s="115">
        <v>-55.9</v>
      </c>
      <c r="L28" s="37"/>
      <c r="M28" s="146" t="s">
        <v>28</v>
      </c>
      <c r="N28" s="32">
        <v>0</v>
      </c>
      <c r="O28" s="33" t="s">
        <v>53</v>
      </c>
      <c r="P28" s="34">
        <v>0</v>
      </c>
      <c r="Q28" s="150">
        <v>55.9</v>
      </c>
    </row>
    <row r="29" spans="2:17" ht="12.75">
      <c r="B29" s="250" t="s">
        <v>38</v>
      </c>
      <c r="C29" s="174">
        <v>0</v>
      </c>
      <c r="D29" s="286" t="s">
        <v>53</v>
      </c>
      <c r="E29" s="176">
        <v>0</v>
      </c>
      <c r="F29" s="38">
        <v>0</v>
      </c>
      <c r="G29" s="177">
        <v>0</v>
      </c>
      <c r="H29" s="75">
        <v>30.4</v>
      </c>
      <c r="I29" s="287">
        <v>-1</v>
      </c>
      <c r="J29" s="288">
        <v>0</v>
      </c>
      <c r="K29" s="115">
        <v>-30.4</v>
      </c>
      <c r="M29" s="146" t="s">
        <v>38</v>
      </c>
      <c r="N29" s="32">
        <v>0</v>
      </c>
      <c r="O29" s="33" t="s">
        <v>53</v>
      </c>
      <c r="P29" s="34">
        <v>0</v>
      </c>
      <c r="Q29" s="150">
        <v>30.4</v>
      </c>
    </row>
    <row r="30" spans="2:17" ht="12.75">
      <c r="B30" s="250" t="s">
        <v>29</v>
      </c>
      <c r="C30" s="174">
        <v>31510</v>
      </c>
      <c r="D30" s="286">
        <v>31.316407489685815</v>
      </c>
      <c r="E30" s="176">
        <v>98678</v>
      </c>
      <c r="F30" s="38">
        <v>77002</v>
      </c>
      <c r="G30" s="177">
        <v>80000</v>
      </c>
      <c r="H30" s="74">
        <v>69569.7</v>
      </c>
      <c r="I30" s="287">
        <v>0.14992590164971253</v>
      </c>
      <c r="J30" s="288">
        <v>18678</v>
      </c>
      <c r="K30" s="115">
        <v>7432.3</v>
      </c>
      <c r="L30"/>
      <c r="M30" s="146" t="s">
        <v>29</v>
      </c>
      <c r="N30" s="32">
        <v>26253</v>
      </c>
      <c r="O30" s="33">
        <v>29.33074315316345</v>
      </c>
      <c r="P30" s="34">
        <v>77002</v>
      </c>
      <c r="Q30" s="150">
        <v>69569.7</v>
      </c>
    </row>
    <row r="31" spans="2:17" ht="12.75">
      <c r="B31" s="250" t="s">
        <v>30</v>
      </c>
      <c r="C31" s="174">
        <v>1600</v>
      </c>
      <c r="D31" s="286">
        <v>35</v>
      </c>
      <c r="E31" s="176">
        <v>5600</v>
      </c>
      <c r="F31" s="34">
        <v>1050</v>
      </c>
      <c r="G31" s="177">
        <v>1000</v>
      </c>
      <c r="H31" s="74">
        <v>838.4</v>
      </c>
      <c r="I31" s="287">
        <v>0.1927480916030535</v>
      </c>
      <c r="J31" s="288">
        <v>4600</v>
      </c>
      <c r="K31" s="115">
        <v>211.6</v>
      </c>
      <c r="M31" s="146" t="s">
        <v>30</v>
      </c>
      <c r="N31" s="32">
        <v>350</v>
      </c>
      <c r="O31" s="33">
        <v>30</v>
      </c>
      <c r="P31" s="34">
        <v>1050</v>
      </c>
      <c r="Q31" s="150">
        <v>838.4</v>
      </c>
    </row>
    <row r="32" spans="2:17" ht="12.75">
      <c r="B32" s="218"/>
      <c r="C32" s="185"/>
      <c r="D32" s="289"/>
      <c r="E32" s="187"/>
      <c r="F32" s="43"/>
      <c r="G32" s="188"/>
      <c r="H32" s="44"/>
      <c r="I32" s="225"/>
      <c r="J32" s="290"/>
      <c r="K32" s="117"/>
      <c r="M32" s="146"/>
      <c r="N32" s="46"/>
      <c r="O32" s="109"/>
      <c r="P32" s="46"/>
      <c r="Q32" s="44"/>
    </row>
    <row r="33" spans="2:17" ht="15.75" thickBot="1">
      <c r="B33" s="251" t="s">
        <v>31</v>
      </c>
      <c r="C33" s="191">
        <v>99157</v>
      </c>
      <c r="D33" s="291">
        <v>27.233881622074083</v>
      </c>
      <c r="E33" s="191">
        <v>270043</v>
      </c>
      <c r="F33" s="136">
        <v>226408.6</v>
      </c>
      <c r="G33" s="193">
        <v>234145</v>
      </c>
      <c r="H33" s="137">
        <v>197713.9</v>
      </c>
      <c r="I33" s="292">
        <v>0.18426170340072212</v>
      </c>
      <c r="J33" s="293">
        <v>35898</v>
      </c>
      <c r="K33" s="294">
        <v>28694.7</v>
      </c>
      <c r="M33" s="154" t="s">
        <v>31</v>
      </c>
      <c r="N33" s="140">
        <v>75597</v>
      </c>
      <c r="O33" s="242">
        <v>29.949415982115696</v>
      </c>
      <c r="P33" s="139">
        <v>226408.6</v>
      </c>
      <c r="Q33" s="137">
        <v>197713.9</v>
      </c>
    </row>
    <row r="34" spans="2:10" ht="12.75">
      <c r="B34" s="47"/>
      <c r="C34" s="48"/>
      <c r="D34" s="111"/>
      <c r="E34" s="48"/>
      <c r="F34" s="48"/>
      <c r="G34" s="48"/>
      <c r="H34" s="49"/>
      <c r="I34" s="50"/>
      <c r="J34" s="51"/>
    </row>
    <row r="35" spans="2:10" ht="12.75">
      <c r="B35" s="52" t="s">
        <v>32</v>
      </c>
      <c r="C35" s="53">
        <v>75597</v>
      </c>
      <c r="D35" s="112">
        <v>29.949415982115696</v>
      </c>
      <c r="E35" s="53">
        <v>226408.6</v>
      </c>
      <c r="G35" s="53">
        <v>197713.9</v>
      </c>
      <c r="H35" s="49"/>
      <c r="I35" s="50"/>
      <c r="J35" s="51"/>
    </row>
    <row r="36" spans="2:10" ht="12.75">
      <c r="B36" s="52" t="s">
        <v>33</v>
      </c>
      <c r="C36" s="54"/>
      <c r="D36" s="55"/>
      <c r="E36" s="54"/>
      <c r="F36" s="54"/>
      <c r="G36" s="48"/>
      <c r="H36" s="49"/>
      <c r="I36" s="50"/>
      <c r="J36" s="51"/>
    </row>
    <row r="37" spans="2:10" ht="12.75">
      <c r="B37" s="52" t="s">
        <v>34</v>
      </c>
      <c r="C37" s="56">
        <v>0.31165257880603736</v>
      </c>
      <c r="D37" s="56">
        <v>-0.0906706949365288</v>
      </c>
      <c r="E37" s="56">
        <v>0.19272412797040395</v>
      </c>
      <c r="F37" s="56"/>
      <c r="G37" s="56">
        <v>0.18426170340072212</v>
      </c>
      <c r="H37" s="49"/>
      <c r="I37" s="50"/>
      <c r="J37" s="51"/>
    </row>
    <row r="38" spans="2:10" ht="12.75">
      <c r="B38" s="52"/>
      <c r="C38" s="56"/>
      <c r="D38" s="56"/>
      <c r="E38" s="56"/>
      <c r="F38" s="56"/>
      <c r="G38" s="56"/>
      <c r="H38" s="49"/>
      <c r="I38" s="50"/>
      <c r="J38" s="51"/>
    </row>
    <row r="39" spans="2:10" ht="12.75">
      <c r="B39" s="52"/>
      <c r="C39" s="56"/>
      <c r="D39" s="56"/>
      <c r="E39" s="56"/>
      <c r="F39" s="56"/>
      <c r="G39" s="56"/>
      <c r="H39" s="49"/>
      <c r="I39" s="50"/>
      <c r="J39" s="51"/>
    </row>
    <row r="40" spans="2:8" ht="28.5" thickBot="1">
      <c r="B40" s="427" t="s">
        <v>68</v>
      </c>
      <c r="C40" s="441"/>
      <c r="D40" s="441"/>
      <c r="E40" s="441"/>
      <c r="F40" s="441"/>
      <c r="G40" s="441"/>
      <c r="H40" s="441"/>
    </row>
    <row r="41" spans="2:8" ht="12.75">
      <c r="B41" s="295" t="s">
        <v>0</v>
      </c>
      <c r="C41" s="220" t="s">
        <v>4</v>
      </c>
      <c r="D41" s="57" t="s">
        <v>4</v>
      </c>
      <c r="E41" s="221" t="s">
        <v>4</v>
      </c>
      <c r="F41" s="58" t="s">
        <v>4</v>
      </c>
      <c r="G41" s="296" t="s">
        <v>41</v>
      </c>
      <c r="H41" s="297" t="s">
        <v>60</v>
      </c>
    </row>
    <row r="42" spans="2:13" ht="12.75">
      <c r="B42" s="298"/>
      <c r="C42" s="197" t="s">
        <v>42</v>
      </c>
      <c r="D42" s="59" t="s">
        <v>42</v>
      </c>
      <c r="E42" s="196" t="s">
        <v>42</v>
      </c>
      <c r="F42" s="60" t="s">
        <v>42</v>
      </c>
      <c r="G42" s="299" t="s">
        <v>43</v>
      </c>
      <c r="H42" s="300" t="s">
        <v>61</v>
      </c>
      <c r="K42" s="61"/>
      <c r="L42" s="61"/>
      <c r="M42" s="61"/>
    </row>
    <row r="43" spans="2:13" ht="12.75">
      <c r="B43" s="298"/>
      <c r="C43" s="198" t="s">
        <v>62</v>
      </c>
      <c r="D43" s="62" t="s">
        <v>63</v>
      </c>
      <c r="E43" s="199" t="s">
        <v>62</v>
      </c>
      <c r="F43" s="63" t="s">
        <v>63</v>
      </c>
      <c r="G43" s="299" t="s">
        <v>44</v>
      </c>
      <c r="H43" s="300" t="s">
        <v>14</v>
      </c>
      <c r="K43" s="61"/>
      <c r="L43" s="64"/>
      <c r="M43" s="61"/>
    </row>
    <row r="44" spans="2:13" ht="12.75">
      <c r="B44" s="301"/>
      <c r="C44" s="200" t="s">
        <v>45</v>
      </c>
      <c r="D44" s="65" t="s">
        <v>45</v>
      </c>
      <c r="E44" s="201" t="s">
        <v>46</v>
      </c>
      <c r="F44" s="66" t="s">
        <v>46</v>
      </c>
      <c r="G44" s="302" t="s">
        <v>42</v>
      </c>
      <c r="H44" s="303"/>
      <c r="K44" s="61"/>
      <c r="L44" s="64"/>
      <c r="M44" s="61"/>
    </row>
    <row r="45" spans="2:13" ht="12.75">
      <c r="B45" s="298" t="s">
        <v>15</v>
      </c>
      <c r="C45" s="202">
        <v>35107</v>
      </c>
      <c r="D45" s="68">
        <v>21042.8</v>
      </c>
      <c r="E45" s="203">
        <v>0.7987940841865756</v>
      </c>
      <c r="F45" s="69">
        <v>0.7043285000870252</v>
      </c>
      <c r="G45" s="304">
        <v>9.44655840995504</v>
      </c>
      <c r="H45" s="305">
        <v>0.9223504721930745</v>
      </c>
      <c r="K45" s="61"/>
      <c r="L45" s="64"/>
      <c r="M45" s="61"/>
    </row>
    <row r="46" spans="2:13" ht="12.75">
      <c r="B46" s="298" t="s">
        <v>39</v>
      </c>
      <c r="C46" s="204">
        <v>838.6</v>
      </c>
      <c r="D46" s="68">
        <v>681.9</v>
      </c>
      <c r="E46" s="205">
        <v>0.6988333333333333</v>
      </c>
      <c r="F46" s="69">
        <v>0.9348779819029339</v>
      </c>
      <c r="G46" s="304">
        <v>-23.60446485696006</v>
      </c>
      <c r="H46" s="305">
        <v>0.6764374295377678</v>
      </c>
      <c r="K46" s="61"/>
      <c r="L46" s="64"/>
      <c r="M46" s="61"/>
    </row>
    <row r="47" spans="2:13" ht="12.75">
      <c r="B47" s="298" t="s">
        <v>16</v>
      </c>
      <c r="C47" s="204">
        <v>26362.2</v>
      </c>
      <c r="D47" s="68">
        <v>31803</v>
      </c>
      <c r="E47" s="205">
        <v>1.0338117647058824</v>
      </c>
      <c r="F47" s="70">
        <v>0.8370157675736992</v>
      </c>
      <c r="G47" s="304">
        <v>19.67959971321832</v>
      </c>
      <c r="H47" s="305">
        <v>0.8449304174950298</v>
      </c>
      <c r="K47" s="61"/>
      <c r="L47" s="64"/>
      <c r="M47" s="61"/>
    </row>
    <row r="48" spans="2:13" ht="12.75">
      <c r="B48" s="298" t="s">
        <v>36</v>
      </c>
      <c r="C48" s="204">
        <v>20257.1</v>
      </c>
      <c r="D48" s="68">
        <v>21674.2</v>
      </c>
      <c r="E48" s="205">
        <v>0.664167213114754</v>
      </c>
      <c r="F48" s="70">
        <v>0.8102383515760512</v>
      </c>
      <c r="G48" s="304">
        <v>-14.607113846129716</v>
      </c>
      <c r="H48" s="305">
        <v>0.9846650524616626</v>
      </c>
      <c r="K48" s="61"/>
      <c r="L48" s="64"/>
      <c r="M48" s="61"/>
    </row>
    <row r="49" spans="2:13" ht="12.75">
      <c r="B49" s="298" t="s">
        <v>17</v>
      </c>
      <c r="C49" s="204">
        <v>0</v>
      </c>
      <c r="D49" s="68">
        <v>0</v>
      </c>
      <c r="E49" s="205" t="s">
        <v>53</v>
      </c>
      <c r="F49" s="70" t="s">
        <v>53</v>
      </c>
      <c r="G49" s="304" t="s">
        <v>53</v>
      </c>
      <c r="H49" s="305"/>
      <c r="K49" s="61"/>
      <c r="L49" s="64"/>
      <c r="M49" s="61"/>
    </row>
    <row r="50" spans="2:13" ht="12.75">
      <c r="B50" s="298" t="s">
        <v>18</v>
      </c>
      <c r="C50" s="204">
        <v>231.3</v>
      </c>
      <c r="D50" s="68">
        <v>0</v>
      </c>
      <c r="E50" s="205" t="s">
        <v>53</v>
      </c>
      <c r="F50" s="70" t="s">
        <v>53</v>
      </c>
      <c r="G50" s="304" t="s">
        <v>53</v>
      </c>
      <c r="H50" s="305"/>
      <c r="K50" s="61"/>
      <c r="L50" s="64"/>
      <c r="M50" s="61"/>
    </row>
    <row r="51" spans="2:13" ht="12.75">
      <c r="B51" s="298" t="s">
        <v>19</v>
      </c>
      <c r="C51" s="204">
        <v>28176</v>
      </c>
      <c r="D51" s="68">
        <v>19412.3</v>
      </c>
      <c r="E51" s="205">
        <v>0.9392</v>
      </c>
      <c r="F51" s="70">
        <v>0.9240080347283043</v>
      </c>
      <c r="G51" s="304">
        <v>1.519196527169575</v>
      </c>
      <c r="H51" s="305">
        <v>0.9861608757108576</v>
      </c>
      <c r="K51" s="61"/>
      <c r="L51" s="64"/>
      <c r="M51" s="61"/>
    </row>
    <row r="52" spans="2:13" ht="12.75">
      <c r="B52" s="298" t="s">
        <v>21</v>
      </c>
      <c r="C52" s="204">
        <v>1706.2</v>
      </c>
      <c r="D52" s="68">
        <v>828.1</v>
      </c>
      <c r="E52" s="205">
        <v>0.9478888888888889</v>
      </c>
      <c r="F52" s="70">
        <v>0.7269136235955056</v>
      </c>
      <c r="G52" s="304">
        <v>22.097526529338328</v>
      </c>
      <c r="H52" s="305">
        <v>0.8687258687258688</v>
      </c>
      <c r="K52" s="61"/>
      <c r="L52" s="64"/>
      <c r="M52" s="64"/>
    </row>
    <row r="53" spans="2:13" ht="12.75">
      <c r="B53" s="298" t="s">
        <v>35</v>
      </c>
      <c r="C53" s="204">
        <v>866.1</v>
      </c>
      <c r="D53" s="68">
        <v>276.8</v>
      </c>
      <c r="E53" s="205" t="s">
        <v>53</v>
      </c>
      <c r="F53" s="70">
        <v>0.585944115156647</v>
      </c>
      <c r="G53" s="304" t="s">
        <v>53</v>
      </c>
      <c r="H53" s="305"/>
      <c r="K53" s="61"/>
      <c r="L53" s="64"/>
      <c r="M53" s="61"/>
    </row>
    <row r="54" spans="2:13" ht="12.75">
      <c r="B54" s="298" t="s">
        <v>22</v>
      </c>
      <c r="C54" s="204">
        <v>163.1</v>
      </c>
      <c r="D54" s="68">
        <v>17.4</v>
      </c>
      <c r="E54" s="205">
        <v>0.5436666666666666</v>
      </c>
      <c r="F54" s="70">
        <v>0.11852861035422342</v>
      </c>
      <c r="G54" s="304">
        <v>42.513805631244324</v>
      </c>
      <c r="H54" s="305">
        <v>0.75</v>
      </c>
      <c r="K54" s="61"/>
      <c r="L54" s="64"/>
      <c r="M54" s="61"/>
    </row>
    <row r="55" spans="2:13" ht="12.75">
      <c r="B55" s="298" t="s">
        <v>37</v>
      </c>
      <c r="C55" s="204">
        <v>11752.6</v>
      </c>
      <c r="D55" s="68">
        <v>5083.4</v>
      </c>
      <c r="E55" s="205">
        <v>0.9327460317460318</v>
      </c>
      <c r="F55" s="70">
        <v>0.896701358264244</v>
      </c>
      <c r="G55" s="304">
        <v>3.604467348178775</v>
      </c>
      <c r="H55" s="305">
        <v>0.9921259842519685</v>
      </c>
      <c r="K55" s="61"/>
      <c r="L55" s="64"/>
      <c r="M55" s="61"/>
    </row>
    <row r="56" spans="2:13" ht="12.75">
      <c r="B56" s="298" t="s">
        <v>23</v>
      </c>
      <c r="C56" s="204">
        <v>18.6</v>
      </c>
      <c r="D56" s="68">
        <v>18.4</v>
      </c>
      <c r="E56" s="205" t="s">
        <v>53</v>
      </c>
      <c r="F56" s="70">
        <v>1</v>
      </c>
      <c r="G56" s="304" t="s">
        <v>53</v>
      </c>
      <c r="H56" s="305">
        <v>0</v>
      </c>
      <c r="K56" s="61"/>
      <c r="L56" s="64"/>
      <c r="M56" s="61"/>
    </row>
    <row r="57" spans="2:13" ht="12.75">
      <c r="B57" s="298" t="s">
        <v>24</v>
      </c>
      <c r="C57" s="204">
        <v>262.3</v>
      </c>
      <c r="D57" s="68">
        <v>178.7</v>
      </c>
      <c r="E57" s="205">
        <v>0.9538181818181819</v>
      </c>
      <c r="F57" s="70">
        <v>0.6370766488413547</v>
      </c>
      <c r="G57" s="304">
        <v>31.674153297682718</v>
      </c>
      <c r="H57" s="305">
        <v>0.9821428571428571</v>
      </c>
      <c r="K57" s="61"/>
      <c r="L57" s="64"/>
      <c r="M57" s="61"/>
    </row>
    <row r="58" spans="2:13" ht="12.75">
      <c r="B58" s="298" t="s">
        <v>25</v>
      </c>
      <c r="C58" s="204">
        <v>1446.9</v>
      </c>
      <c r="D58" s="68">
        <v>378.8</v>
      </c>
      <c r="E58" s="205">
        <v>1.418529411764706</v>
      </c>
      <c r="F58" s="70">
        <v>0.44839015151515155</v>
      </c>
      <c r="G58" s="304">
        <v>97.01392602495544</v>
      </c>
      <c r="H58" s="305">
        <v>0.32075471698113206</v>
      </c>
      <c r="K58" s="61"/>
      <c r="L58" s="64"/>
      <c r="M58" s="61"/>
    </row>
    <row r="59" spans="2:13" ht="12.75">
      <c r="B59" s="298" t="s">
        <v>26</v>
      </c>
      <c r="C59" s="204">
        <v>63.2</v>
      </c>
      <c r="D59" s="68">
        <v>10.1</v>
      </c>
      <c r="E59" s="205" t="s">
        <v>53</v>
      </c>
      <c r="F59" s="70">
        <v>0.4007936507936508</v>
      </c>
      <c r="G59" s="304" t="s">
        <v>53</v>
      </c>
      <c r="H59" s="305"/>
      <c r="K59" s="61"/>
      <c r="L59" s="64"/>
      <c r="M59" s="61"/>
    </row>
    <row r="60" spans="2:13" ht="12.75">
      <c r="B60" s="298" t="s">
        <v>27</v>
      </c>
      <c r="C60" s="204">
        <v>5360.2</v>
      </c>
      <c r="D60" s="68">
        <v>1946.5</v>
      </c>
      <c r="E60" s="205">
        <v>0.8933666666666666</v>
      </c>
      <c r="F60" s="70">
        <v>0.8603314917127072</v>
      </c>
      <c r="G60" s="304">
        <v>3.3035174953959467</v>
      </c>
      <c r="H60" s="305">
        <v>0.9828009828009828</v>
      </c>
      <c r="K60" s="61"/>
      <c r="L60" s="64"/>
      <c r="M60" s="61"/>
    </row>
    <row r="61" spans="2:13" ht="12.75">
      <c r="B61" s="298" t="s">
        <v>28</v>
      </c>
      <c r="C61" s="204">
        <v>0</v>
      </c>
      <c r="D61" s="68">
        <v>0</v>
      </c>
      <c r="E61" s="205" t="s">
        <v>53</v>
      </c>
      <c r="F61" s="70">
        <v>0</v>
      </c>
      <c r="G61" s="304" t="s">
        <v>53</v>
      </c>
      <c r="H61" s="305"/>
      <c r="K61" s="61"/>
      <c r="L61" s="64"/>
      <c r="M61" s="61"/>
    </row>
    <row r="62" spans="2:13" ht="12.75">
      <c r="B62" s="298" t="s">
        <v>38</v>
      </c>
      <c r="C62" s="204">
        <v>26.6</v>
      </c>
      <c r="D62" s="68">
        <v>30.4</v>
      </c>
      <c r="E62" s="205" t="s">
        <v>53</v>
      </c>
      <c r="F62" s="70">
        <v>1</v>
      </c>
      <c r="G62" s="304" t="s">
        <v>53</v>
      </c>
      <c r="H62" s="305"/>
      <c r="K62" s="61"/>
      <c r="L62" s="64"/>
      <c r="M62" s="61"/>
    </row>
    <row r="63" spans="2:13" ht="12.75">
      <c r="B63" s="298" t="s">
        <v>29</v>
      </c>
      <c r="C63" s="204">
        <v>68515</v>
      </c>
      <c r="D63" s="68">
        <v>44529.3</v>
      </c>
      <c r="E63" s="205">
        <v>0.8564375</v>
      </c>
      <c r="F63" s="70">
        <v>0.6400674431541318</v>
      </c>
      <c r="G63" s="304">
        <v>21.637005684586818</v>
      </c>
      <c r="H63" s="305">
        <v>0.8107176878331543</v>
      </c>
      <c r="K63" s="61"/>
      <c r="L63" s="64"/>
      <c r="M63" s="61"/>
    </row>
    <row r="64" spans="2:13" ht="12.75">
      <c r="B64" s="298" t="s">
        <v>30</v>
      </c>
      <c r="C64" s="204">
        <v>682.4</v>
      </c>
      <c r="D64" s="68">
        <v>584.8</v>
      </c>
      <c r="E64" s="205">
        <v>0.6824</v>
      </c>
      <c r="F64" s="70">
        <v>0.6975190839694656</v>
      </c>
      <c r="G64" s="304">
        <v>-1.5119083969465597</v>
      </c>
      <c r="H64" s="305"/>
      <c r="K64" s="61"/>
      <c r="L64" s="64"/>
      <c r="M64" s="61"/>
    </row>
    <row r="65" spans="2:13" ht="12.75">
      <c r="B65" s="298"/>
      <c r="C65" s="204"/>
      <c r="D65" s="68">
        <v>0</v>
      </c>
      <c r="E65" s="206"/>
      <c r="F65" s="69" t="s">
        <v>53</v>
      </c>
      <c r="G65" s="304"/>
      <c r="H65" s="305"/>
      <c r="K65" s="61"/>
      <c r="L65" s="64"/>
      <c r="M65" s="61"/>
    </row>
    <row r="66" spans="2:8" ht="13.5" thickBot="1">
      <c r="B66" s="207" t="s">
        <v>31</v>
      </c>
      <c r="C66" s="208">
        <v>201835.4</v>
      </c>
      <c r="D66" s="71">
        <v>148496.9</v>
      </c>
      <c r="E66" s="209">
        <v>0.8620102927673025</v>
      </c>
      <c r="F66" s="72">
        <v>0.7510696010750888</v>
      </c>
      <c r="G66" s="306">
        <v>11.094069169221365</v>
      </c>
      <c r="H66" s="307">
        <v>0.8670656154760538</v>
      </c>
    </row>
  </sheetData>
  <mergeCells count="2">
    <mergeCell ref="C8:E8"/>
    <mergeCell ref="B40:H40"/>
  </mergeCells>
  <printOptions/>
  <pageMargins left="0.75" right="0.75" top="1" bottom="1" header="0.4921259845" footer="0.4921259845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5"/>
  <sheetViews>
    <sheetView workbookViewId="0" topLeftCell="E4">
      <selection activeCell="T26" sqref="T26"/>
    </sheetView>
  </sheetViews>
  <sheetFormatPr defaultColWidth="11.421875" defaultRowHeight="12.75"/>
  <cols>
    <col min="1" max="1" width="5.7109375" style="122" hidden="1" customWidth="1"/>
    <col min="2" max="2" width="44.140625" style="122" customWidth="1"/>
    <col min="3" max="3" width="14.7109375" style="123" customWidth="1"/>
    <col min="4" max="4" width="14.7109375" style="124" customWidth="1"/>
    <col min="5" max="5" width="14.140625" style="123" customWidth="1"/>
    <col min="6" max="7" width="14.7109375" style="123" customWidth="1"/>
    <col min="8" max="8" width="16.421875" style="125" customWidth="1"/>
    <col min="9" max="9" width="16.421875" style="126" customWidth="1"/>
    <col min="10" max="10" width="14.7109375" style="122" customWidth="1"/>
    <col min="11" max="11" width="13.7109375" style="122" customWidth="1"/>
    <col min="12" max="12" width="22.00390625" style="122" customWidth="1"/>
    <col min="13" max="13" width="37.421875" style="122" customWidth="1"/>
    <col min="14" max="15" width="10.7109375" style="122" customWidth="1"/>
    <col min="16" max="16" width="11.57421875" style="122" customWidth="1"/>
    <col min="17" max="17" width="17.140625" style="122" customWidth="1"/>
    <col min="18" max="16384" width="11.421875" style="122" customWidth="1"/>
  </cols>
  <sheetData>
    <row r="1" ht="12.75"/>
    <row r="2" spans="1:2" ht="12.75">
      <c r="A2" s="122">
        <v>10285</v>
      </c>
      <c r="B2" s="2"/>
    </row>
    <row r="3" ht="12.75">
      <c r="B3" s="2"/>
    </row>
    <row r="4" ht="12.75">
      <c r="B4" s="2"/>
    </row>
    <row r="5" ht="12.75">
      <c r="B5" s="2"/>
    </row>
    <row r="6" ht="12.75">
      <c r="B6" s="2"/>
    </row>
    <row r="7" ht="12.75">
      <c r="B7" s="2"/>
    </row>
    <row r="8" spans="1:18" ht="30.75" thickBot="1">
      <c r="A8" s="122">
        <v>18512</v>
      </c>
      <c r="B8" s="446" t="s">
        <v>59</v>
      </c>
      <c r="C8" s="446"/>
      <c r="D8" s="446"/>
      <c r="E8" s="446"/>
      <c r="F8" s="446"/>
      <c r="G8" s="446"/>
      <c r="H8" s="446"/>
      <c r="I8" s="446"/>
      <c r="J8" s="446"/>
      <c r="K8" s="446"/>
      <c r="L8" s="1"/>
      <c r="M8" s="332"/>
      <c r="N8" s="332"/>
      <c r="O8" s="332"/>
      <c r="P8" s="332"/>
      <c r="Q8" s="332"/>
      <c r="R8" s="1"/>
    </row>
    <row r="9" spans="1:18" ht="18" customHeight="1" hidden="1">
      <c r="A9" s="122">
        <v>31465</v>
      </c>
      <c r="B9" s="218" t="s">
        <v>0</v>
      </c>
      <c r="C9" s="447" t="s">
        <v>1</v>
      </c>
      <c r="D9" s="448"/>
      <c r="E9" s="449"/>
      <c r="F9" s="318"/>
      <c r="G9" s="319" t="s">
        <v>49</v>
      </c>
      <c r="H9" s="320" t="s">
        <v>47</v>
      </c>
      <c r="I9" s="223"/>
      <c r="J9" s="321" t="s">
        <v>3</v>
      </c>
      <c r="K9" s="322"/>
      <c r="L9" s="1"/>
      <c r="M9" s="141" t="s">
        <v>0</v>
      </c>
      <c r="N9" s="142"/>
      <c r="O9" s="143" t="s">
        <v>1</v>
      </c>
      <c r="P9" s="144"/>
      <c r="Q9" s="145" t="s">
        <v>47</v>
      </c>
      <c r="R9" s="1"/>
    </row>
    <row r="10" spans="1:19" ht="12.75">
      <c r="A10" s="122">
        <v>1679</v>
      </c>
      <c r="B10" s="248"/>
      <c r="C10" s="323" t="s">
        <v>49</v>
      </c>
      <c r="D10" s="324" t="s">
        <v>49</v>
      </c>
      <c r="E10" s="324" t="s">
        <v>49</v>
      </c>
      <c r="F10" s="325" t="s">
        <v>47</v>
      </c>
      <c r="G10" s="326" t="s">
        <v>4</v>
      </c>
      <c r="H10" s="327" t="s">
        <v>4</v>
      </c>
      <c r="I10" s="328" t="s">
        <v>2</v>
      </c>
      <c r="J10" s="329"/>
      <c r="K10" s="330"/>
      <c r="L10" s="1"/>
      <c r="M10" s="146" t="s">
        <v>51</v>
      </c>
      <c r="N10" s="18"/>
      <c r="O10" s="19"/>
      <c r="P10" s="20"/>
      <c r="Q10" s="147" t="s">
        <v>4</v>
      </c>
      <c r="R10" s="1"/>
      <c r="S10" s="227"/>
    </row>
    <row r="11" spans="1:21" ht="12.75">
      <c r="A11" s="122">
        <v>16914</v>
      </c>
      <c r="B11" s="218"/>
      <c r="C11" s="163" t="s">
        <v>5</v>
      </c>
      <c r="D11" s="164" t="s">
        <v>6</v>
      </c>
      <c r="E11" s="165" t="s">
        <v>7</v>
      </c>
      <c r="F11" s="233" t="s">
        <v>7</v>
      </c>
      <c r="G11" s="166" t="s">
        <v>8</v>
      </c>
      <c r="H11" s="20" t="s">
        <v>8</v>
      </c>
      <c r="I11" s="223" t="s">
        <v>14</v>
      </c>
      <c r="J11" s="167" t="s">
        <v>49</v>
      </c>
      <c r="K11" s="119" t="s">
        <v>47</v>
      </c>
      <c r="L11" s="24"/>
      <c r="M11" s="146" t="s">
        <v>52</v>
      </c>
      <c r="N11" s="25" t="s">
        <v>5</v>
      </c>
      <c r="O11" s="26" t="s">
        <v>6</v>
      </c>
      <c r="P11" s="25" t="s">
        <v>7</v>
      </c>
      <c r="Q11" s="21" t="s">
        <v>8</v>
      </c>
      <c r="R11" s="1"/>
      <c r="S11" s="129"/>
      <c r="T11" s="129"/>
      <c r="U11" s="129"/>
    </row>
    <row r="12" spans="1:21" ht="12.75">
      <c r="A12" s="122">
        <v>7818</v>
      </c>
      <c r="B12" s="219"/>
      <c r="C12" s="168" t="s">
        <v>9</v>
      </c>
      <c r="D12" s="169" t="s">
        <v>10</v>
      </c>
      <c r="E12" s="170" t="s">
        <v>11</v>
      </c>
      <c r="F12" s="235" t="s">
        <v>11</v>
      </c>
      <c r="G12" s="171" t="s">
        <v>12</v>
      </c>
      <c r="H12" s="30" t="s">
        <v>13</v>
      </c>
      <c r="I12" s="224"/>
      <c r="J12" s="172"/>
      <c r="K12" s="120"/>
      <c r="L12" s="1"/>
      <c r="M12" s="148"/>
      <c r="N12" s="30" t="s">
        <v>9</v>
      </c>
      <c r="O12" s="27" t="s">
        <v>10</v>
      </c>
      <c r="P12" s="30" t="s">
        <v>11</v>
      </c>
      <c r="Q12" s="28" t="s">
        <v>13</v>
      </c>
      <c r="R12" s="1"/>
      <c r="S12" s="129"/>
      <c r="T12" s="129"/>
      <c r="U12" s="129"/>
    </row>
    <row r="13" spans="1:21" ht="12" customHeight="1">
      <c r="A13" s="122">
        <v>30702</v>
      </c>
      <c r="B13" s="249" t="s">
        <v>15</v>
      </c>
      <c r="C13" s="174">
        <v>1000</v>
      </c>
      <c r="D13" s="175">
        <v>24.65</v>
      </c>
      <c r="E13" s="176">
        <v>2465</v>
      </c>
      <c r="F13" s="34">
        <v>1955</v>
      </c>
      <c r="G13" s="177">
        <v>885</v>
      </c>
      <c r="H13" s="74">
        <v>630.2</v>
      </c>
      <c r="I13" s="287">
        <v>0.40431609013011727</v>
      </c>
      <c r="J13" s="237">
        <v>1580</v>
      </c>
      <c r="K13" s="115">
        <v>1324.8</v>
      </c>
      <c r="L13" s="37"/>
      <c r="M13" s="149" t="s">
        <v>15</v>
      </c>
      <c r="N13" s="32">
        <v>865</v>
      </c>
      <c r="O13" s="33">
        <v>22.601156069364162</v>
      </c>
      <c r="P13" s="34">
        <v>1955</v>
      </c>
      <c r="Q13" s="150">
        <v>630.2</v>
      </c>
      <c r="R13" s="1"/>
      <c r="S13" s="129"/>
      <c r="T13" s="129"/>
      <c r="U13" s="129"/>
    </row>
    <row r="14" spans="1:21" ht="15.75">
      <c r="A14" s="122">
        <v>31458</v>
      </c>
      <c r="B14" s="250" t="s">
        <v>39</v>
      </c>
      <c r="C14" s="174">
        <v>1800</v>
      </c>
      <c r="D14" s="175">
        <v>27.177777777777777</v>
      </c>
      <c r="E14" s="176">
        <v>4892</v>
      </c>
      <c r="F14" s="34">
        <v>4933</v>
      </c>
      <c r="G14" s="177">
        <v>1500</v>
      </c>
      <c r="H14" s="74">
        <v>1510.9</v>
      </c>
      <c r="I14" s="287">
        <v>-0.007214243166324796</v>
      </c>
      <c r="J14" s="237">
        <v>3392</v>
      </c>
      <c r="K14" s="115">
        <v>3422.1</v>
      </c>
      <c r="L14" s="37"/>
      <c r="M14" s="151" t="s">
        <v>39</v>
      </c>
      <c r="N14" s="32">
        <v>1580</v>
      </c>
      <c r="O14" s="33">
        <v>31.221518987341774</v>
      </c>
      <c r="P14" s="34">
        <v>4933</v>
      </c>
      <c r="Q14" s="150">
        <v>1510.9</v>
      </c>
      <c r="R14" s="1"/>
      <c r="S14" s="96"/>
      <c r="T14" s="129"/>
      <c r="U14" s="129"/>
    </row>
    <row r="15" spans="1:21" ht="13.5" customHeight="1">
      <c r="A15" s="122">
        <v>60665</v>
      </c>
      <c r="B15" s="250" t="s">
        <v>16</v>
      </c>
      <c r="C15" s="174">
        <v>13700</v>
      </c>
      <c r="D15" s="175">
        <v>33.35036496350365</v>
      </c>
      <c r="E15" s="176">
        <v>45690</v>
      </c>
      <c r="F15" s="38">
        <v>37120</v>
      </c>
      <c r="G15" s="177">
        <v>35000</v>
      </c>
      <c r="H15" s="75">
        <v>28754.2</v>
      </c>
      <c r="I15" s="287">
        <v>0.2172134853343164</v>
      </c>
      <c r="J15" s="237">
        <v>10690</v>
      </c>
      <c r="K15" s="116">
        <v>8365.8</v>
      </c>
      <c r="L15" s="37"/>
      <c r="M15" s="146" t="s">
        <v>16</v>
      </c>
      <c r="N15" s="32">
        <v>12500</v>
      </c>
      <c r="O15" s="33">
        <v>29.695999999999998</v>
      </c>
      <c r="P15" s="34">
        <v>37120</v>
      </c>
      <c r="Q15" s="150">
        <v>28754.2</v>
      </c>
      <c r="R15" s="1"/>
      <c r="S15" s="97"/>
      <c r="T15" s="129"/>
      <c r="U15" s="129"/>
    </row>
    <row r="16" spans="1:21" ht="13.5" customHeight="1">
      <c r="A16" s="122">
        <v>7280</v>
      </c>
      <c r="B16" s="250" t="s">
        <v>36</v>
      </c>
      <c r="C16" s="174">
        <v>188</v>
      </c>
      <c r="D16" s="175">
        <v>28</v>
      </c>
      <c r="E16" s="176">
        <v>526</v>
      </c>
      <c r="F16" s="38">
        <v>1435</v>
      </c>
      <c r="G16" s="177">
        <v>520</v>
      </c>
      <c r="H16" s="75">
        <v>334.4</v>
      </c>
      <c r="I16" s="287">
        <v>0.5550239234449761</v>
      </c>
      <c r="J16" s="237">
        <v>-520</v>
      </c>
      <c r="K16" s="116">
        <v>1100.6</v>
      </c>
      <c r="L16" s="37"/>
      <c r="M16" s="146" t="s">
        <v>36</v>
      </c>
      <c r="N16" s="32">
        <v>410</v>
      </c>
      <c r="O16" s="33">
        <v>35</v>
      </c>
      <c r="P16" s="34">
        <v>1435</v>
      </c>
      <c r="Q16" s="150">
        <v>334.4</v>
      </c>
      <c r="R16" s="1"/>
      <c r="S16" s="18"/>
      <c r="T16" s="129"/>
      <c r="U16" s="129"/>
    </row>
    <row r="17" spans="1:21" ht="13.5" customHeight="1">
      <c r="A17" s="122">
        <v>17376</v>
      </c>
      <c r="B17" s="250" t="s">
        <v>17</v>
      </c>
      <c r="C17" s="174">
        <v>1700</v>
      </c>
      <c r="D17" s="175">
        <v>35</v>
      </c>
      <c r="E17" s="176">
        <v>5950</v>
      </c>
      <c r="F17" s="38">
        <v>7560</v>
      </c>
      <c r="G17" s="177">
        <v>4600</v>
      </c>
      <c r="H17" s="75">
        <v>2700.7</v>
      </c>
      <c r="I17" s="287">
        <v>0.7032621172288667</v>
      </c>
      <c r="J17" s="237">
        <v>1350</v>
      </c>
      <c r="K17" s="116">
        <v>4859.3</v>
      </c>
      <c r="L17" s="37"/>
      <c r="M17" s="146" t="s">
        <v>17</v>
      </c>
      <c r="N17" s="32">
        <v>1575</v>
      </c>
      <c r="O17" s="33">
        <v>48</v>
      </c>
      <c r="P17" s="34">
        <v>7560</v>
      </c>
      <c r="Q17" s="150">
        <v>2700.7</v>
      </c>
      <c r="R17" s="1"/>
      <c r="S17" s="18"/>
      <c r="T17" s="129"/>
      <c r="U17" s="129"/>
    </row>
    <row r="18" spans="1:21" ht="13.5" customHeight="1">
      <c r="A18" s="122">
        <v>26391</v>
      </c>
      <c r="B18" s="250" t="s">
        <v>18</v>
      </c>
      <c r="C18" s="174">
        <v>19200</v>
      </c>
      <c r="D18" s="175">
        <v>43.38541666666667</v>
      </c>
      <c r="E18" s="176">
        <v>83300</v>
      </c>
      <c r="F18" s="38">
        <v>66300</v>
      </c>
      <c r="G18" s="177">
        <v>78000</v>
      </c>
      <c r="H18" s="75">
        <v>58968.4</v>
      </c>
      <c r="I18" s="287">
        <v>0.322742350140075</v>
      </c>
      <c r="J18" s="237">
        <v>5300</v>
      </c>
      <c r="K18" s="116">
        <v>7331.6</v>
      </c>
      <c r="L18" s="37"/>
      <c r="M18" s="146" t="s">
        <v>18</v>
      </c>
      <c r="N18" s="32">
        <v>16200</v>
      </c>
      <c r="O18" s="33">
        <v>40.925925925925924</v>
      </c>
      <c r="P18" s="34">
        <v>66300</v>
      </c>
      <c r="Q18" s="150">
        <v>58968.4</v>
      </c>
      <c r="R18" s="1"/>
      <c r="S18" s="98"/>
      <c r="T18" s="129"/>
      <c r="U18" s="129"/>
    </row>
    <row r="19" spans="1:21" ht="13.5" customHeight="1">
      <c r="A19" s="122">
        <v>19136</v>
      </c>
      <c r="B19" s="250" t="s">
        <v>19</v>
      </c>
      <c r="C19" s="174">
        <v>1504</v>
      </c>
      <c r="D19" s="175">
        <v>33.57047872340425</v>
      </c>
      <c r="E19" s="176">
        <v>5049</v>
      </c>
      <c r="F19" s="38">
        <v>4480</v>
      </c>
      <c r="G19" s="177">
        <v>2800</v>
      </c>
      <c r="H19" s="75">
        <v>2657.8</v>
      </c>
      <c r="I19" s="287">
        <v>0.053502897132966964</v>
      </c>
      <c r="J19" s="237">
        <v>2249</v>
      </c>
      <c r="K19" s="116">
        <v>1822.2</v>
      </c>
      <c r="L19" s="37"/>
      <c r="M19" s="146" t="s">
        <v>19</v>
      </c>
      <c r="N19" s="32">
        <v>1400</v>
      </c>
      <c r="O19" s="33">
        <v>32</v>
      </c>
      <c r="P19" s="34">
        <v>4480</v>
      </c>
      <c r="Q19" s="150">
        <v>2657.8</v>
      </c>
      <c r="R19" s="1"/>
      <c r="S19" s="98"/>
      <c r="T19" s="129"/>
      <c r="U19" s="129"/>
    </row>
    <row r="20" spans="1:21" ht="13.5" customHeight="1">
      <c r="A20" s="122">
        <v>1790</v>
      </c>
      <c r="B20" s="250" t="s">
        <v>21</v>
      </c>
      <c r="C20" s="174">
        <v>1222</v>
      </c>
      <c r="D20" s="175">
        <v>16.923076923076923</v>
      </c>
      <c r="E20" s="176">
        <v>2068</v>
      </c>
      <c r="F20" s="38">
        <v>2270</v>
      </c>
      <c r="G20" s="177">
        <v>2250</v>
      </c>
      <c r="H20" s="75">
        <v>1942.8</v>
      </c>
      <c r="I20" s="287">
        <v>0.1581222977146386</v>
      </c>
      <c r="J20" s="237">
        <v>-182</v>
      </c>
      <c r="K20" s="116">
        <v>327.2</v>
      </c>
      <c r="L20" s="37"/>
      <c r="M20" s="146" t="s">
        <v>21</v>
      </c>
      <c r="N20" s="32">
        <v>1120</v>
      </c>
      <c r="O20" s="33">
        <v>20.267857142857146</v>
      </c>
      <c r="P20" s="34">
        <v>2270</v>
      </c>
      <c r="Q20" s="150">
        <v>1942.8</v>
      </c>
      <c r="R20" s="1"/>
      <c r="S20" s="98"/>
      <c r="T20" s="129"/>
      <c r="U20" s="129"/>
    </row>
    <row r="21" spans="1:21" ht="13.5" customHeight="1">
      <c r="A21" s="122" t="s">
        <v>20</v>
      </c>
      <c r="B21" s="250" t="s">
        <v>35</v>
      </c>
      <c r="C21" s="174">
        <v>25000</v>
      </c>
      <c r="D21" s="175">
        <v>44.72</v>
      </c>
      <c r="E21" s="176">
        <v>111800</v>
      </c>
      <c r="F21" s="38">
        <v>84500</v>
      </c>
      <c r="G21" s="177">
        <v>90000</v>
      </c>
      <c r="H21" s="75">
        <v>67676.9</v>
      </c>
      <c r="I21" s="287">
        <v>0.329848146117804</v>
      </c>
      <c r="J21" s="237">
        <v>21800</v>
      </c>
      <c r="K21" s="116">
        <v>16823.1</v>
      </c>
      <c r="L21" s="37"/>
      <c r="M21" s="146" t="s">
        <v>35</v>
      </c>
      <c r="N21" s="32">
        <v>20750</v>
      </c>
      <c r="O21" s="33">
        <v>40.72289156626506</v>
      </c>
      <c r="P21" s="34">
        <v>84500</v>
      </c>
      <c r="Q21" s="150">
        <v>67676.9</v>
      </c>
      <c r="R21" s="1"/>
      <c r="S21" s="98"/>
      <c r="T21" s="129"/>
      <c r="U21" s="129"/>
    </row>
    <row r="22" spans="1:21" ht="13.5" customHeight="1">
      <c r="A22" s="122" t="s">
        <v>20</v>
      </c>
      <c r="B22" s="250" t="s">
        <v>22</v>
      </c>
      <c r="C22" s="174">
        <v>9000</v>
      </c>
      <c r="D22" s="175">
        <v>37.77777777777778</v>
      </c>
      <c r="E22" s="176">
        <v>34000</v>
      </c>
      <c r="F22" s="38">
        <v>36000</v>
      </c>
      <c r="G22" s="177">
        <v>22000</v>
      </c>
      <c r="H22" s="75">
        <v>23148.6</v>
      </c>
      <c r="I22" s="287">
        <v>-0.04961855144587568</v>
      </c>
      <c r="J22" s="237">
        <v>12000</v>
      </c>
      <c r="K22" s="116">
        <v>12851.4</v>
      </c>
      <c r="L22" s="37"/>
      <c r="M22" s="146" t="s">
        <v>22</v>
      </c>
      <c r="N22" s="32">
        <v>9700</v>
      </c>
      <c r="O22" s="33">
        <v>37.11340206185567</v>
      </c>
      <c r="P22" s="34">
        <v>36000</v>
      </c>
      <c r="Q22" s="150">
        <v>23148.6</v>
      </c>
      <c r="R22" s="1"/>
      <c r="S22" s="98"/>
      <c r="T22" s="129"/>
      <c r="U22" s="129"/>
    </row>
    <row r="23" spans="1:21" ht="13.5" customHeight="1">
      <c r="A23" s="122" t="s">
        <v>20</v>
      </c>
      <c r="B23" s="250" t="s">
        <v>37</v>
      </c>
      <c r="C23" s="174">
        <v>80</v>
      </c>
      <c r="D23" s="175">
        <v>36.875</v>
      </c>
      <c r="E23" s="176">
        <v>295</v>
      </c>
      <c r="F23" s="38">
        <v>270</v>
      </c>
      <c r="G23" s="177">
        <v>50</v>
      </c>
      <c r="H23" s="75">
        <v>34.8</v>
      </c>
      <c r="I23" s="287">
        <v>0.43678160919540243</v>
      </c>
      <c r="J23" s="237">
        <v>245</v>
      </c>
      <c r="K23" s="116">
        <v>235.2</v>
      </c>
      <c r="L23" s="37"/>
      <c r="M23" s="146" t="s">
        <v>37</v>
      </c>
      <c r="N23" s="32">
        <v>80</v>
      </c>
      <c r="O23" s="33">
        <v>33.75</v>
      </c>
      <c r="P23" s="34">
        <v>270</v>
      </c>
      <c r="Q23" s="150">
        <v>34.8</v>
      </c>
      <c r="R23" s="1"/>
      <c r="S23" s="98"/>
      <c r="T23" s="129"/>
      <c r="U23" s="129"/>
    </row>
    <row r="24" spans="1:21" ht="13.5" customHeight="1">
      <c r="A24" s="122" t="s">
        <v>20</v>
      </c>
      <c r="B24" s="250" t="s">
        <v>23</v>
      </c>
      <c r="C24" s="174">
        <v>3450</v>
      </c>
      <c r="D24" s="175">
        <v>46.48695652173913</v>
      </c>
      <c r="E24" s="176">
        <v>16038</v>
      </c>
      <c r="F24" s="38">
        <v>9981.8</v>
      </c>
      <c r="G24" s="177">
        <v>6866</v>
      </c>
      <c r="H24" s="75">
        <v>7048.8</v>
      </c>
      <c r="I24" s="287">
        <v>-0.02593349222562713</v>
      </c>
      <c r="J24" s="237">
        <v>9172</v>
      </c>
      <c r="K24" s="116">
        <v>2933</v>
      </c>
      <c r="L24" s="37"/>
      <c r="M24" s="146" t="s">
        <v>23</v>
      </c>
      <c r="N24" s="32">
        <v>2247</v>
      </c>
      <c r="O24" s="33">
        <v>44.42278593680462</v>
      </c>
      <c r="P24" s="34">
        <v>9981.8</v>
      </c>
      <c r="Q24" s="150">
        <v>7048.8</v>
      </c>
      <c r="R24" s="1"/>
      <c r="S24" s="98"/>
      <c r="T24" s="129"/>
      <c r="U24" s="129"/>
    </row>
    <row r="25" spans="1:21" ht="13.5" customHeight="1">
      <c r="A25" s="122" t="s">
        <v>20</v>
      </c>
      <c r="B25" s="250" t="s">
        <v>24</v>
      </c>
      <c r="C25" s="174">
        <v>8090</v>
      </c>
      <c r="D25" s="175">
        <v>42.253399258343634</v>
      </c>
      <c r="E25" s="176">
        <v>34183</v>
      </c>
      <c r="F25" s="38">
        <v>29840</v>
      </c>
      <c r="G25" s="177">
        <v>14500</v>
      </c>
      <c r="H25" s="75">
        <v>12716</v>
      </c>
      <c r="I25" s="287">
        <v>0.14029569046870094</v>
      </c>
      <c r="J25" s="237">
        <v>19683</v>
      </c>
      <c r="K25" s="116">
        <v>17124</v>
      </c>
      <c r="L25" s="37"/>
      <c r="M25" s="146" t="s">
        <v>24</v>
      </c>
      <c r="N25" s="32">
        <v>7685</v>
      </c>
      <c r="O25" s="33">
        <v>38.82888744307092</v>
      </c>
      <c r="P25" s="34">
        <v>29840</v>
      </c>
      <c r="Q25" s="150">
        <v>12716</v>
      </c>
      <c r="R25" s="1"/>
      <c r="S25" s="98"/>
      <c r="T25" s="129"/>
      <c r="U25" s="129"/>
    </row>
    <row r="26" spans="1:21" ht="13.5" customHeight="1">
      <c r="A26" s="122" t="s">
        <v>20</v>
      </c>
      <c r="B26" s="250" t="s">
        <v>25</v>
      </c>
      <c r="C26" s="174">
        <v>25900</v>
      </c>
      <c r="D26" s="175">
        <v>34.9034749034749</v>
      </c>
      <c r="E26" s="176">
        <v>90400</v>
      </c>
      <c r="F26" s="38">
        <v>83000</v>
      </c>
      <c r="G26" s="177">
        <v>71500</v>
      </c>
      <c r="H26" s="75">
        <v>59555.5</v>
      </c>
      <c r="I26" s="287">
        <v>0.2005608214186767</v>
      </c>
      <c r="J26" s="237">
        <v>18900</v>
      </c>
      <c r="K26" s="116">
        <v>23444.5</v>
      </c>
      <c r="L26" s="37"/>
      <c r="M26" s="146" t="s">
        <v>25</v>
      </c>
      <c r="N26" s="32">
        <v>22400</v>
      </c>
      <c r="O26" s="33">
        <v>37.05357142857143</v>
      </c>
      <c r="P26" s="34">
        <v>83000</v>
      </c>
      <c r="Q26" s="150">
        <v>59555.5</v>
      </c>
      <c r="R26" s="1"/>
      <c r="S26" s="98"/>
      <c r="T26" s="129"/>
      <c r="U26" s="129"/>
    </row>
    <row r="27" spans="1:21" ht="13.5" customHeight="1">
      <c r="A27" s="122" t="s">
        <v>20</v>
      </c>
      <c r="B27" s="250" t="s">
        <v>26</v>
      </c>
      <c r="C27" s="174">
        <v>6770</v>
      </c>
      <c r="D27" s="175">
        <v>43.38404726735598</v>
      </c>
      <c r="E27" s="176">
        <v>29371</v>
      </c>
      <c r="F27" s="38">
        <v>25452</v>
      </c>
      <c r="G27" s="177">
        <v>25000</v>
      </c>
      <c r="H27" s="75">
        <v>21328</v>
      </c>
      <c r="I27" s="287">
        <v>0.17216804201050273</v>
      </c>
      <c r="J27" s="237">
        <v>4371</v>
      </c>
      <c r="K27" s="116">
        <v>4124</v>
      </c>
      <c r="L27" s="37"/>
      <c r="M27" s="146" t="s">
        <v>26</v>
      </c>
      <c r="N27" s="32">
        <v>6060</v>
      </c>
      <c r="O27" s="33">
        <v>42</v>
      </c>
      <c r="P27" s="34">
        <v>25452</v>
      </c>
      <c r="Q27" s="150">
        <v>21328</v>
      </c>
      <c r="R27" s="1"/>
      <c r="S27" s="98"/>
      <c r="T27" s="129"/>
      <c r="U27" s="129"/>
    </row>
    <row r="28" spans="1:21" ht="13.5" customHeight="1">
      <c r="A28" s="122" t="s">
        <v>20</v>
      </c>
      <c r="B28" s="250" t="s">
        <v>27</v>
      </c>
      <c r="C28" s="174">
        <v>18600</v>
      </c>
      <c r="D28" s="175">
        <v>35.3494623655914</v>
      </c>
      <c r="E28" s="176">
        <v>65750</v>
      </c>
      <c r="F28" s="38">
        <v>57238</v>
      </c>
      <c r="G28" s="177">
        <v>55000</v>
      </c>
      <c r="H28" s="75">
        <v>45810.5</v>
      </c>
      <c r="I28" s="287">
        <v>0.2005981161524104</v>
      </c>
      <c r="J28" s="237">
        <v>10750</v>
      </c>
      <c r="K28" s="116">
        <v>11427.5</v>
      </c>
      <c r="L28" s="37"/>
      <c r="M28" s="146" t="s">
        <v>27</v>
      </c>
      <c r="N28" s="32">
        <v>16365</v>
      </c>
      <c r="O28" s="33">
        <v>34.975863122517566</v>
      </c>
      <c r="P28" s="34">
        <v>57238</v>
      </c>
      <c r="Q28" s="150">
        <v>45810.5</v>
      </c>
      <c r="R28" s="1"/>
      <c r="S28" s="98"/>
      <c r="T28" s="129"/>
      <c r="U28" s="129"/>
    </row>
    <row r="29" spans="1:21" ht="13.5" customHeight="1">
      <c r="A29" s="122" t="s">
        <v>20</v>
      </c>
      <c r="B29" s="250" t="s">
        <v>28</v>
      </c>
      <c r="C29" s="174">
        <v>8200</v>
      </c>
      <c r="D29" s="175">
        <v>46.304878048780495</v>
      </c>
      <c r="E29" s="176">
        <v>37970</v>
      </c>
      <c r="F29" s="38">
        <v>22896.917999999998</v>
      </c>
      <c r="G29" s="177">
        <v>33000</v>
      </c>
      <c r="H29" s="75">
        <v>22563.5</v>
      </c>
      <c r="I29" s="287">
        <v>0.4625390564407117</v>
      </c>
      <c r="J29" s="237">
        <v>4970</v>
      </c>
      <c r="K29" s="116">
        <v>333.41799999999785</v>
      </c>
      <c r="L29" s="37"/>
      <c r="M29" s="146" t="s">
        <v>28</v>
      </c>
      <c r="N29" s="32">
        <v>5346</v>
      </c>
      <c r="O29" s="33">
        <v>42.83</v>
      </c>
      <c r="P29" s="34">
        <v>22896.917999999998</v>
      </c>
      <c r="Q29" s="150">
        <v>22563.5</v>
      </c>
      <c r="R29" s="1"/>
      <c r="S29" s="98"/>
      <c r="T29" s="129"/>
      <c r="U29" s="129"/>
    </row>
    <row r="30" spans="1:21" ht="13.5" customHeight="1">
      <c r="A30" s="122" t="s">
        <v>20</v>
      </c>
      <c r="B30" s="250" t="s">
        <v>38</v>
      </c>
      <c r="C30" s="174">
        <v>5400</v>
      </c>
      <c r="D30" s="175">
        <v>43.46296296296296</v>
      </c>
      <c r="E30" s="176">
        <v>23470</v>
      </c>
      <c r="F30" s="38">
        <v>24522</v>
      </c>
      <c r="G30" s="177">
        <v>21700</v>
      </c>
      <c r="H30" s="75">
        <v>17852.6</v>
      </c>
      <c r="I30" s="287">
        <v>0.21550922554697927</v>
      </c>
      <c r="J30" s="237">
        <v>1770</v>
      </c>
      <c r="K30" s="116">
        <v>6669.4</v>
      </c>
      <c r="L30" s="1"/>
      <c r="M30" s="146" t="s">
        <v>38</v>
      </c>
      <c r="N30" s="32">
        <v>5670</v>
      </c>
      <c r="O30" s="33">
        <v>43.248677248677254</v>
      </c>
      <c r="P30" s="34">
        <v>24522</v>
      </c>
      <c r="Q30" s="150">
        <v>17852.6</v>
      </c>
      <c r="R30" s="1"/>
      <c r="S30" s="98"/>
      <c r="T30" s="129"/>
      <c r="U30" s="129"/>
    </row>
    <row r="31" spans="1:21" ht="13.5" customHeight="1">
      <c r="A31" s="122" t="s">
        <v>20</v>
      </c>
      <c r="B31" s="250" t="s">
        <v>29</v>
      </c>
      <c r="C31" s="174">
        <v>4950</v>
      </c>
      <c r="D31" s="175">
        <v>31.822222222222223</v>
      </c>
      <c r="E31" s="176">
        <v>15752</v>
      </c>
      <c r="F31" s="38">
        <v>16564</v>
      </c>
      <c r="G31" s="177">
        <v>10000</v>
      </c>
      <c r="H31" s="74">
        <v>9195.4</v>
      </c>
      <c r="I31" s="287">
        <v>0.08750027187506793</v>
      </c>
      <c r="J31" s="237">
        <v>5752</v>
      </c>
      <c r="K31" s="116">
        <v>7368.6</v>
      </c>
      <c r="L31"/>
      <c r="M31" s="146" t="s">
        <v>29</v>
      </c>
      <c r="N31" s="32">
        <v>4940</v>
      </c>
      <c r="O31" s="33">
        <v>33.530364372469634</v>
      </c>
      <c r="P31" s="34">
        <v>16564</v>
      </c>
      <c r="Q31" s="150">
        <v>9195.4</v>
      </c>
      <c r="R31" s="1"/>
      <c r="S31" s="114"/>
      <c r="T31" s="129"/>
      <c r="U31" s="129"/>
    </row>
    <row r="32" spans="2:21" ht="12.75">
      <c r="B32" s="250" t="s">
        <v>30</v>
      </c>
      <c r="C32" s="174">
        <v>2800</v>
      </c>
      <c r="D32" s="175">
        <v>23</v>
      </c>
      <c r="E32" s="176">
        <v>6440</v>
      </c>
      <c r="F32" s="34">
        <v>5580</v>
      </c>
      <c r="G32" s="177">
        <v>6000</v>
      </c>
      <c r="H32" s="74">
        <v>2822.3</v>
      </c>
      <c r="I32" s="287">
        <v>1.1259256634659671</v>
      </c>
      <c r="J32" s="237">
        <v>440</v>
      </c>
      <c r="K32" s="115">
        <v>2757.7</v>
      </c>
      <c r="L32" s="1"/>
      <c r="M32" s="146" t="s">
        <v>30</v>
      </c>
      <c r="N32" s="32">
        <v>1550</v>
      </c>
      <c r="O32" s="33">
        <v>36</v>
      </c>
      <c r="P32" s="34">
        <v>5580</v>
      </c>
      <c r="Q32" s="150">
        <v>2822.3</v>
      </c>
      <c r="R32" s="1"/>
      <c r="S32" s="98"/>
      <c r="T32" s="129"/>
      <c r="U32" s="129"/>
    </row>
    <row r="33" spans="2:21" ht="12.75">
      <c r="B33" s="218"/>
      <c r="C33" s="185"/>
      <c r="D33" s="186"/>
      <c r="E33" s="187"/>
      <c r="F33" s="43"/>
      <c r="G33" s="188"/>
      <c r="H33" s="44"/>
      <c r="I33" s="225"/>
      <c r="J33" s="240"/>
      <c r="K33" s="117"/>
      <c r="L33" s="1"/>
      <c r="M33" s="146"/>
      <c r="N33" s="46"/>
      <c r="O33" s="109"/>
      <c r="P33" s="46"/>
      <c r="Q33" s="153"/>
      <c r="R33" s="1"/>
      <c r="S33" s="98"/>
      <c r="T33" s="129"/>
      <c r="U33" s="129"/>
    </row>
    <row r="34" spans="2:21" ht="15.75" thickBot="1">
      <c r="B34" s="251" t="s">
        <v>31</v>
      </c>
      <c r="C34" s="191">
        <v>158554</v>
      </c>
      <c r="D34" s="192">
        <v>38.780667785107916</v>
      </c>
      <c r="E34" s="191">
        <v>614883</v>
      </c>
      <c r="F34" s="136">
        <v>521897.718</v>
      </c>
      <c r="G34" s="193">
        <v>481171</v>
      </c>
      <c r="H34" s="137">
        <v>387252.3</v>
      </c>
      <c r="I34" s="292">
        <v>0.24252586750291738</v>
      </c>
      <c r="J34" s="241">
        <v>133712</v>
      </c>
      <c r="K34" s="140">
        <v>134645.418</v>
      </c>
      <c r="L34" s="1"/>
      <c r="M34" s="154" t="s">
        <v>31</v>
      </c>
      <c r="N34" s="140">
        <v>138443</v>
      </c>
      <c r="O34" s="242">
        <v>37.69766026451319</v>
      </c>
      <c r="P34" s="139">
        <v>521897.718</v>
      </c>
      <c r="Q34" s="155">
        <v>387252.3</v>
      </c>
      <c r="R34" s="1"/>
      <c r="S34" s="98"/>
      <c r="T34" s="129"/>
      <c r="U34" s="129"/>
    </row>
    <row r="35" spans="2:21" ht="12.75">
      <c r="B35" s="47"/>
      <c r="C35" s="48"/>
      <c r="D35" s="76"/>
      <c r="E35" s="48"/>
      <c r="F35" s="48"/>
      <c r="G35" s="48"/>
      <c r="H35" s="49"/>
      <c r="I35" s="50"/>
      <c r="J35" s="51"/>
      <c r="K35" s="1"/>
      <c r="L35" s="1"/>
      <c r="M35" s="1"/>
      <c r="N35" s="1"/>
      <c r="O35" s="1"/>
      <c r="P35" s="1"/>
      <c r="Q35" s="1"/>
      <c r="R35" s="1"/>
      <c r="S35" s="98"/>
      <c r="T35" s="129"/>
      <c r="U35" s="129"/>
    </row>
    <row r="36" spans="2:21" ht="12.75">
      <c r="B36" s="52" t="s">
        <v>32</v>
      </c>
      <c r="C36" s="53">
        <v>138443</v>
      </c>
      <c r="D36" s="104">
        <v>37.69766026451319</v>
      </c>
      <c r="E36" s="53">
        <v>521897.718</v>
      </c>
      <c r="F36" s="3"/>
      <c r="G36" s="53">
        <v>387252.3</v>
      </c>
      <c r="H36" s="49"/>
      <c r="I36" s="50"/>
      <c r="J36" s="51"/>
      <c r="K36" s="1"/>
      <c r="L36" s="1"/>
      <c r="M36" s="1"/>
      <c r="N36" s="1"/>
      <c r="O36" s="1"/>
      <c r="P36" s="1"/>
      <c r="Q36" s="1"/>
      <c r="R36" s="1"/>
      <c r="S36" s="98"/>
      <c r="T36" s="129"/>
      <c r="U36" s="129"/>
    </row>
    <row r="37" spans="2:21" ht="12.75">
      <c r="B37" s="52" t="s">
        <v>33</v>
      </c>
      <c r="C37" s="54"/>
      <c r="D37" s="55"/>
      <c r="E37" s="54"/>
      <c r="F37" s="54"/>
      <c r="G37" s="48"/>
      <c r="H37" s="49"/>
      <c r="I37" s="50"/>
      <c r="J37" s="51"/>
      <c r="K37" s="1"/>
      <c r="L37" s="1"/>
      <c r="M37" s="1"/>
      <c r="N37" s="1"/>
      <c r="O37" s="1"/>
      <c r="P37" s="1"/>
      <c r="Q37" s="1"/>
      <c r="R37" s="1"/>
      <c r="S37" s="98"/>
      <c r="T37" s="129"/>
      <c r="U37" s="129"/>
    </row>
    <row r="38" spans="2:21" ht="12.75">
      <c r="B38" s="52" t="s">
        <v>34</v>
      </c>
      <c r="C38" s="56">
        <v>0.1452655605556077</v>
      </c>
      <c r="D38" s="56">
        <v>0.028728772899845545</v>
      </c>
      <c r="E38" s="56">
        <v>0.17816763475482378</v>
      </c>
      <c r="F38" s="56"/>
      <c r="G38" s="56">
        <v>0.24252586750291738</v>
      </c>
      <c r="H38" s="49"/>
      <c r="I38" s="50"/>
      <c r="J38" s="51"/>
      <c r="K38" s="1"/>
      <c r="L38" s="1"/>
      <c r="M38" s="1"/>
      <c r="N38" s="1"/>
      <c r="O38" s="1"/>
      <c r="P38" s="1"/>
      <c r="Q38" s="1"/>
      <c r="R38" s="1"/>
      <c r="S38" s="312"/>
      <c r="T38" s="129"/>
      <c r="U38" s="129"/>
    </row>
    <row r="39" spans="2:21" ht="12.75">
      <c r="B39" s="52"/>
      <c r="C39" s="56"/>
      <c r="D39" s="56"/>
      <c r="E39" s="56"/>
      <c r="F39" s="56"/>
      <c r="G39" s="56"/>
      <c r="H39" s="49"/>
      <c r="I39" s="50"/>
      <c r="J39" s="51"/>
      <c r="K39" s="1"/>
      <c r="L39" s="1"/>
      <c r="M39" s="1"/>
      <c r="N39" s="1"/>
      <c r="O39" s="1"/>
      <c r="P39" s="1"/>
      <c r="Q39" s="1"/>
      <c r="R39" s="1"/>
      <c r="S39" s="312"/>
      <c r="T39" s="129"/>
      <c r="U39" s="129"/>
    </row>
    <row r="40" spans="2:21" ht="12.75">
      <c r="B40" s="52"/>
      <c r="C40" s="56"/>
      <c r="D40" s="56"/>
      <c r="E40" s="56"/>
      <c r="F40" s="56"/>
      <c r="G40" s="56"/>
      <c r="H40" s="49"/>
      <c r="I40" s="50"/>
      <c r="J40" s="51"/>
      <c r="K40" s="1"/>
      <c r="L40" s="1"/>
      <c r="M40" s="1"/>
      <c r="N40" s="1"/>
      <c r="O40" s="1"/>
      <c r="P40" s="1"/>
      <c r="Q40" s="1"/>
      <c r="R40" s="1"/>
      <c r="S40" s="129"/>
      <c r="T40" s="129"/>
      <c r="U40" s="129"/>
    </row>
    <row r="41" spans="2:21" ht="12.75">
      <c r="B41" s="52"/>
      <c r="C41" s="56"/>
      <c r="D41" s="56"/>
      <c r="E41" s="56"/>
      <c r="F41" s="56"/>
      <c r="G41" s="56"/>
      <c r="H41" s="49"/>
      <c r="I41" s="50"/>
      <c r="J41" s="51"/>
      <c r="K41" s="1"/>
      <c r="L41" s="1"/>
      <c r="M41" s="1"/>
      <c r="N41" s="1"/>
      <c r="O41" s="1"/>
      <c r="P41" s="1"/>
      <c r="Q41" s="1"/>
      <c r="R41" s="1"/>
      <c r="S41" s="129"/>
      <c r="T41" s="129"/>
      <c r="U41" s="129"/>
    </row>
    <row r="42" spans="2:21" ht="28.5" thickBot="1">
      <c r="B42" s="427" t="s">
        <v>69</v>
      </c>
      <c r="C42" s="427"/>
      <c r="D42" s="427"/>
      <c r="E42" s="427"/>
      <c r="F42" s="427"/>
      <c r="G42" s="427"/>
      <c r="H42" s="427"/>
      <c r="I42" s="6"/>
      <c r="J42" s="1"/>
      <c r="K42" s="1"/>
      <c r="L42" s="1"/>
      <c r="M42" s="1"/>
      <c r="N42" s="1"/>
      <c r="O42" s="1"/>
      <c r="P42" s="1"/>
      <c r="Q42" s="1"/>
      <c r="R42" s="1"/>
      <c r="S42" s="129"/>
      <c r="T42" s="129"/>
      <c r="U42" s="129"/>
    </row>
    <row r="43" spans="2:21" ht="12.75">
      <c r="B43" s="431" t="s">
        <v>0</v>
      </c>
      <c r="C43" s="220" t="s">
        <v>4</v>
      </c>
      <c r="D43" s="57" t="s">
        <v>4</v>
      </c>
      <c r="E43" s="221" t="s">
        <v>4</v>
      </c>
      <c r="F43" s="58" t="s">
        <v>4</v>
      </c>
      <c r="G43" s="313" t="s">
        <v>41</v>
      </c>
      <c r="H43" s="222" t="s">
        <v>60</v>
      </c>
      <c r="I43" s="6"/>
      <c r="J43" s="1"/>
      <c r="K43" s="1"/>
      <c r="L43" s="1"/>
      <c r="M43" s="1"/>
      <c r="N43" s="1"/>
      <c r="O43" s="1"/>
      <c r="P43" s="1"/>
      <c r="Q43" s="1"/>
      <c r="R43" s="1"/>
      <c r="S43" s="129"/>
      <c r="T43" s="129"/>
      <c r="U43" s="129"/>
    </row>
    <row r="44" spans="2:21" ht="12.75">
      <c r="B44" s="450"/>
      <c r="C44" s="197" t="s">
        <v>42</v>
      </c>
      <c r="D44" s="59" t="s">
        <v>42</v>
      </c>
      <c r="E44" s="196" t="s">
        <v>42</v>
      </c>
      <c r="F44" s="60" t="s">
        <v>42</v>
      </c>
      <c r="G44" s="314" t="s">
        <v>43</v>
      </c>
      <c r="H44" s="223" t="s">
        <v>61</v>
      </c>
      <c r="I44" s="6"/>
      <c r="J44" s="1"/>
      <c r="K44" s="61"/>
      <c r="L44" s="64"/>
      <c r="M44" s="61"/>
      <c r="N44" s="1"/>
      <c r="O44" s="1"/>
      <c r="P44" s="1"/>
      <c r="Q44" s="1"/>
      <c r="R44" s="1"/>
      <c r="S44" s="129"/>
      <c r="T44" s="129"/>
      <c r="U44" s="129"/>
    </row>
    <row r="45" spans="2:21" ht="12.75">
      <c r="B45" s="450"/>
      <c r="C45" s="198" t="s">
        <v>62</v>
      </c>
      <c r="D45" s="62" t="s">
        <v>63</v>
      </c>
      <c r="E45" s="199" t="s">
        <v>62</v>
      </c>
      <c r="F45" s="63" t="s">
        <v>63</v>
      </c>
      <c r="G45" s="314" t="s">
        <v>44</v>
      </c>
      <c r="H45" s="223" t="s">
        <v>14</v>
      </c>
      <c r="I45" s="6"/>
      <c r="J45" s="1"/>
      <c r="K45" s="61"/>
      <c r="L45" s="64"/>
      <c r="M45" s="61"/>
      <c r="N45" s="1"/>
      <c r="O45" s="1"/>
      <c r="P45" s="1"/>
      <c r="Q45" s="1"/>
      <c r="R45" s="1"/>
      <c r="S45" s="129"/>
      <c r="T45" s="129"/>
      <c r="U45" s="129"/>
    </row>
    <row r="46" spans="2:21" ht="12.75">
      <c r="B46" s="451"/>
      <c r="C46" s="200" t="s">
        <v>45</v>
      </c>
      <c r="D46" s="65" t="s">
        <v>45</v>
      </c>
      <c r="E46" s="201" t="s">
        <v>46</v>
      </c>
      <c r="F46" s="66" t="s">
        <v>46</v>
      </c>
      <c r="G46" s="315" t="s">
        <v>42</v>
      </c>
      <c r="H46" s="224"/>
      <c r="I46" s="6"/>
      <c r="J46" s="1"/>
      <c r="K46" s="61"/>
      <c r="L46" s="64"/>
      <c r="M46" s="61"/>
      <c r="N46" s="1"/>
      <c r="O46" s="1"/>
      <c r="P46" s="1"/>
      <c r="Q46" s="1"/>
      <c r="R46" s="1"/>
      <c r="S46" s="129"/>
      <c r="T46" s="129"/>
      <c r="U46" s="129"/>
    </row>
    <row r="47" spans="2:21" ht="12.75">
      <c r="B47" s="218" t="s">
        <v>15</v>
      </c>
      <c r="C47" s="202">
        <v>844.1</v>
      </c>
      <c r="D47" s="68">
        <v>613.7</v>
      </c>
      <c r="E47" s="203">
        <v>0.9537853107344633</v>
      </c>
      <c r="F47" s="69">
        <v>0.9738178356077436</v>
      </c>
      <c r="G47" s="316">
        <v>-2.0032524873280333</v>
      </c>
      <c r="H47" s="225">
        <v>0.359026369168357</v>
      </c>
      <c r="I47" s="6"/>
      <c r="J47" s="1"/>
      <c r="K47" s="61"/>
      <c r="L47" s="64"/>
      <c r="M47" s="61"/>
      <c r="N47" s="1"/>
      <c r="O47" s="1"/>
      <c r="P47" s="1"/>
      <c r="Q47" s="1"/>
      <c r="R47" s="1"/>
      <c r="S47" s="129"/>
      <c r="T47" s="129"/>
      <c r="U47" s="129"/>
    </row>
    <row r="48" spans="2:21" ht="12.75">
      <c r="B48" s="218" t="s">
        <v>39</v>
      </c>
      <c r="C48" s="204">
        <v>1160.4</v>
      </c>
      <c r="D48" s="68">
        <v>943.3</v>
      </c>
      <c r="E48" s="205">
        <v>0.7736000000000001</v>
      </c>
      <c r="F48" s="69">
        <v>0.6243298696141372</v>
      </c>
      <c r="G48" s="316">
        <v>14.92701303858629</v>
      </c>
      <c r="H48" s="225">
        <v>0.30662305805396567</v>
      </c>
      <c r="I48" s="6"/>
      <c r="J48" s="1"/>
      <c r="K48" s="61"/>
      <c r="L48" s="64"/>
      <c r="M48" s="61"/>
      <c r="N48" s="1"/>
      <c r="O48" s="1"/>
      <c r="P48" s="1"/>
      <c r="Q48" s="1"/>
      <c r="R48" s="1"/>
      <c r="S48" s="129"/>
      <c r="T48" s="129"/>
      <c r="U48" s="129"/>
    </row>
    <row r="49" spans="2:21" ht="12.75">
      <c r="B49" s="218" t="s">
        <v>16</v>
      </c>
      <c r="C49" s="204">
        <v>22115.3</v>
      </c>
      <c r="D49" s="68">
        <v>20142.9</v>
      </c>
      <c r="E49" s="205">
        <v>0.6318657142857143</v>
      </c>
      <c r="F49" s="70">
        <v>0.7005202718211601</v>
      </c>
      <c r="G49" s="316">
        <v>-6.86545575354458</v>
      </c>
      <c r="H49" s="225">
        <v>0.7660319544758153</v>
      </c>
      <c r="I49" s="6"/>
      <c r="J49" s="1"/>
      <c r="K49" s="61"/>
      <c r="L49" s="64"/>
      <c r="M49" s="61"/>
      <c r="N49" s="1"/>
      <c r="O49" s="1"/>
      <c r="P49" s="1"/>
      <c r="Q49" s="1"/>
      <c r="R49" s="1"/>
      <c r="S49" s="129"/>
      <c r="T49" s="129"/>
      <c r="U49" s="129"/>
    </row>
    <row r="50" spans="2:21" ht="12.75">
      <c r="B50" s="218" t="s">
        <v>36</v>
      </c>
      <c r="C50" s="204">
        <v>500.9</v>
      </c>
      <c r="D50" s="68">
        <v>199.9</v>
      </c>
      <c r="E50" s="205">
        <v>0.9632692307692308</v>
      </c>
      <c r="F50" s="70">
        <v>0.5977870813397129</v>
      </c>
      <c r="G50" s="316">
        <v>36.54821494295179</v>
      </c>
      <c r="H50" s="225" t="e">
        <v>#DIV/0!</v>
      </c>
      <c r="I50" s="6"/>
      <c r="J50" s="1"/>
      <c r="K50" s="61"/>
      <c r="L50" s="64"/>
      <c r="M50" s="61"/>
      <c r="N50" s="1"/>
      <c r="O50" s="1"/>
      <c r="P50" s="1"/>
      <c r="Q50" s="1"/>
      <c r="R50" s="1"/>
      <c r="S50" s="129"/>
      <c r="T50" s="129"/>
      <c r="U50" s="129"/>
    </row>
    <row r="51" spans="2:21" ht="12.75">
      <c r="B51" s="218" t="s">
        <v>17</v>
      </c>
      <c r="C51" s="204">
        <v>2917.6</v>
      </c>
      <c r="D51" s="68">
        <v>1538</v>
      </c>
      <c r="E51" s="205">
        <v>0.6342608695652173</v>
      </c>
      <c r="F51" s="70">
        <v>0.5694819861517385</v>
      </c>
      <c r="G51" s="316">
        <v>6.477888341347882</v>
      </c>
      <c r="H51" s="225">
        <v>0.773109243697479</v>
      </c>
      <c r="I51" s="6"/>
      <c r="J51" s="1"/>
      <c r="K51" s="61"/>
      <c r="L51" s="64"/>
      <c r="M51" s="61"/>
      <c r="N51" s="1"/>
      <c r="O51" s="1"/>
      <c r="P51" s="1"/>
      <c r="Q51" s="1"/>
      <c r="R51" s="1"/>
      <c r="S51" s="129"/>
      <c r="T51" s="129"/>
      <c r="U51" s="129"/>
    </row>
    <row r="52" spans="2:21" ht="12.75">
      <c r="B52" s="218" t="s">
        <v>18</v>
      </c>
      <c r="C52" s="204">
        <v>64843.5</v>
      </c>
      <c r="D52" s="68">
        <v>49031.5</v>
      </c>
      <c r="E52" s="205">
        <v>0.8313269230769231</v>
      </c>
      <c r="F52" s="70">
        <v>0.8314877120627319</v>
      </c>
      <c r="G52" s="316">
        <v>-0.016078898580873524</v>
      </c>
      <c r="H52" s="225">
        <v>0.936374549819928</v>
      </c>
      <c r="I52" s="6"/>
      <c r="J52" s="1"/>
      <c r="K52" s="61"/>
      <c r="L52" s="64"/>
      <c r="M52" s="61"/>
      <c r="N52" s="1"/>
      <c r="O52" s="1"/>
      <c r="P52" s="1"/>
      <c r="Q52" s="1"/>
      <c r="R52" s="1"/>
      <c r="S52" s="129"/>
      <c r="T52" s="129"/>
      <c r="U52" s="129"/>
    </row>
    <row r="53" spans="2:21" ht="12.75">
      <c r="B53" s="218" t="s">
        <v>19</v>
      </c>
      <c r="C53" s="204">
        <v>2595.7</v>
      </c>
      <c r="D53" s="68">
        <v>2421.3</v>
      </c>
      <c r="E53" s="205">
        <v>0.9270357142857142</v>
      </c>
      <c r="F53" s="70">
        <v>0.9110166302957333</v>
      </c>
      <c r="G53" s="316">
        <v>1.6019083989980865</v>
      </c>
      <c r="H53" s="225">
        <v>0.5545652604476133</v>
      </c>
      <c r="I53" s="6"/>
      <c r="J53" s="1"/>
      <c r="K53" s="61"/>
      <c r="L53" s="64"/>
      <c r="M53" s="61"/>
      <c r="N53" s="1"/>
      <c r="O53" s="1"/>
      <c r="P53" s="1"/>
      <c r="Q53" s="1"/>
      <c r="R53" s="1"/>
      <c r="S53" s="129"/>
      <c r="T53" s="129"/>
      <c r="U53" s="129"/>
    </row>
    <row r="54" spans="2:21" ht="12.75">
      <c r="B54" s="218" t="s">
        <v>21</v>
      </c>
      <c r="C54" s="204">
        <v>2221.9</v>
      </c>
      <c r="D54" s="68">
        <v>1821.9</v>
      </c>
      <c r="E54" s="205">
        <v>0.9875111111111111</v>
      </c>
      <c r="F54" s="70">
        <v>0.9377702285361335</v>
      </c>
      <c r="G54" s="316">
        <v>4.974088257497766</v>
      </c>
      <c r="H54" s="225">
        <v>1.0880077369439072</v>
      </c>
      <c r="I54" s="6"/>
      <c r="J54" s="1"/>
      <c r="K54" s="61"/>
      <c r="L54" s="64"/>
      <c r="M54" s="61"/>
      <c r="N54" s="1"/>
      <c r="O54" s="1"/>
      <c r="P54" s="1"/>
      <c r="Q54" s="1"/>
      <c r="R54" s="1"/>
      <c r="S54" s="129"/>
      <c r="T54" s="129"/>
      <c r="U54" s="129"/>
    </row>
    <row r="55" spans="2:21" ht="12.75">
      <c r="B55" s="218" t="s">
        <v>35</v>
      </c>
      <c r="C55" s="204">
        <v>74273.5</v>
      </c>
      <c r="D55" s="68">
        <v>54195.3</v>
      </c>
      <c r="E55" s="205">
        <v>0.8252611111111111</v>
      </c>
      <c r="F55" s="70">
        <v>0.8007946581477581</v>
      </c>
      <c r="G55" s="316">
        <v>2.4466452963353036</v>
      </c>
      <c r="H55" s="225">
        <v>0.8050089445438283</v>
      </c>
      <c r="I55" s="6"/>
      <c r="J55" s="1"/>
      <c r="K55" s="61"/>
      <c r="L55" s="64"/>
      <c r="M55" s="61"/>
      <c r="N55" s="1"/>
      <c r="O55" s="1"/>
      <c r="P55" s="1"/>
      <c r="Q55" s="1"/>
      <c r="R55" s="1"/>
      <c r="S55" s="129"/>
      <c r="T55" s="129"/>
      <c r="U55" s="129"/>
    </row>
    <row r="56" spans="2:21" ht="12.75">
      <c r="B56" s="218" t="s">
        <v>22</v>
      </c>
      <c r="C56" s="204">
        <v>19089.3</v>
      </c>
      <c r="D56" s="68">
        <v>15031.1</v>
      </c>
      <c r="E56" s="205">
        <v>0.8676954545454545</v>
      </c>
      <c r="F56" s="70">
        <v>0.6493308450619044</v>
      </c>
      <c r="G56" s="316">
        <v>21.836460948355008</v>
      </c>
      <c r="H56" s="225">
        <v>0.6470588235294118</v>
      </c>
      <c r="I56" s="6"/>
      <c r="J56" s="1"/>
      <c r="K56" s="61"/>
      <c r="L56" s="64"/>
      <c r="M56" s="64"/>
      <c r="N56" s="1"/>
      <c r="O56" s="1"/>
      <c r="P56" s="1"/>
      <c r="Q56" s="1"/>
      <c r="R56" s="1"/>
      <c r="S56" s="129"/>
      <c r="T56" s="129"/>
      <c r="U56" s="129"/>
    </row>
    <row r="57" spans="2:21" ht="12.75">
      <c r="B57" s="218" t="s">
        <v>37</v>
      </c>
      <c r="C57" s="204">
        <v>88.3</v>
      </c>
      <c r="D57" s="68">
        <v>3.4</v>
      </c>
      <c r="E57" s="205">
        <v>1.766</v>
      </c>
      <c r="F57" s="70">
        <v>0.09770114942528736</v>
      </c>
      <c r="G57" s="316">
        <v>166.82988505747127</v>
      </c>
      <c r="H57" s="225">
        <v>0.1694915254237288</v>
      </c>
      <c r="I57" s="6"/>
      <c r="J57" s="1"/>
      <c r="K57" s="61"/>
      <c r="L57" s="64"/>
      <c r="M57" s="61"/>
      <c r="N57" s="1"/>
      <c r="O57" s="1"/>
      <c r="P57" s="1"/>
      <c r="Q57" s="1"/>
      <c r="R57" s="1"/>
      <c r="S57" s="129"/>
      <c r="T57" s="129"/>
      <c r="U57" s="129"/>
    </row>
    <row r="58" spans="2:21" ht="12.75">
      <c r="B58" s="218" t="s">
        <v>23</v>
      </c>
      <c r="C58" s="204">
        <v>7152</v>
      </c>
      <c r="D58" s="68">
        <v>5995.5</v>
      </c>
      <c r="E58" s="205">
        <v>1.0416545295659774</v>
      </c>
      <c r="F58" s="70">
        <v>0.8505703098399727</v>
      </c>
      <c r="G58" s="316">
        <v>19.108421972600464</v>
      </c>
      <c r="H58" s="225">
        <v>0.4281082429230577</v>
      </c>
      <c r="I58" s="6"/>
      <c r="J58" s="1"/>
      <c r="K58" s="61"/>
      <c r="L58" s="64"/>
      <c r="M58" s="61"/>
      <c r="N58" s="1"/>
      <c r="O58" s="1"/>
      <c r="P58" s="1"/>
      <c r="Q58" s="1"/>
      <c r="R58" s="1"/>
      <c r="S58" s="129"/>
      <c r="T58" s="129"/>
      <c r="U58" s="129"/>
    </row>
    <row r="59" spans="2:21" ht="12.75">
      <c r="B59" s="218" t="s">
        <v>24</v>
      </c>
      <c r="C59" s="204">
        <v>10759.3</v>
      </c>
      <c r="D59" s="68">
        <v>8985.2</v>
      </c>
      <c r="E59" s="205">
        <v>0.7420206896551723</v>
      </c>
      <c r="F59" s="70">
        <v>0.7066058508965084</v>
      </c>
      <c r="G59" s="316">
        <v>3.5414838758663914</v>
      </c>
      <c r="H59" s="225">
        <v>0.42418746160372117</v>
      </c>
      <c r="I59" s="6"/>
      <c r="J59" s="1"/>
      <c r="K59" s="61"/>
      <c r="L59" s="64"/>
      <c r="M59" s="61"/>
      <c r="N59" s="1"/>
      <c r="O59" s="1"/>
      <c r="P59" s="1"/>
      <c r="Q59" s="1"/>
      <c r="R59" s="1"/>
      <c r="S59" s="129"/>
      <c r="T59" s="129"/>
      <c r="U59" s="129"/>
    </row>
    <row r="60" spans="2:21" ht="12.75">
      <c r="B60" s="218" t="s">
        <v>25</v>
      </c>
      <c r="C60" s="204">
        <v>44838.7</v>
      </c>
      <c r="D60" s="68">
        <v>37306.9</v>
      </c>
      <c r="E60" s="205">
        <v>0.6271146853146853</v>
      </c>
      <c r="F60" s="70">
        <v>0.6264224127074746</v>
      </c>
      <c r="G60" s="316">
        <v>0.06922726072107199</v>
      </c>
      <c r="H60" s="225">
        <v>0.790929203539823</v>
      </c>
      <c r="I60" s="6"/>
      <c r="J60" s="1"/>
      <c r="K60" s="61"/>
      <c r="L60" s="64"/>
      <c r="M60" s="61"/>
      <c r="N60" s="1"/>
      <c r="O60" s="1"/>
      <c r="P60" s="1"/>
      <c r="Q60" s="1"/>
      <c r="R60" s="1"/>
      <c r="S60" s="129"/>
      <c r="T60" s="129"/>
      <c r="U60" s="129"/>
    </row>
    <row r="61" spans="2:21" ht="12.75">
      <c r="B61" s="218" t="s">
        <v>26</v>
      </c>
      <c r="C61" s="204">
        <v>19220.5</v>
      </c>
      <c r="D61" s="68">
        <v>14808</v>
      </c>
      <c r="E61" s="205">
        <v>0.76882</v>
      </c>
      <c r="F61" s="70">
        <v>0.694298574643661</v>
      </c>
      <c r="G61" s="316">
        <v>7.452142535633898</v>
      </c>
      <c r="H61" s="225">
        <v>0.8511797351128665</v>
      </c>
      <c r="I61" s="6"/>
      <c r="J61" s="1"/>
      <c r="K61" s="61"/>
      <c r="L61" s="64"/>
      <c r="M61" s="61"/>
      <c r="N61" s="1"/>
      <c r="O61" s="1"/>
      <c r="P61" s="1"/>
      <c r="Q61" s="1"/>
      <c r="R61" s="1"/>
      <c r="S61" s="129"/>
      <c r="T61" s="129"/>
      <c r="U61" s="129"/>
    </row>
    <row r="62" spans="2:21" ht="12.75">
      <c r="B62" s="218" t="s">
        <v>27</v>
      </c>
      <c r="C62" s="204">
        <v>50056.5</v>
      </c>
      <c r="D62" s="68">
        <v>39019.5</v>
      </c>
      <c r="E62" s="205">
        <v>0.9101181818181818</v>
      </c>
      <c r="F62" s="70">
        <v>0.8517588762401633</v>
      </c>
      <c r="G62" s="316">
        <v>5.835930557801849</v>
      </c>
      <c r="H62" s="225">
        <v>0.8365019011406845</v>
      </c>
      <c r="I62" s="6"/>
      <c r="J62" s="1"/>
      <c r="K62" s="61"/>
      <c r="L62" s="64"/>
      <c r="M62" s="61"/>
      <c r="N62" s="1"/>
      <c r="O62" s="1"/>
      <c r="P62" s="1"/>
      <c r="Q62" s="1"/>
      <c r="R62" s="1"/>
      <c r="S62" s="129"/>
      <c r="T62" s="129"/>
      <c r="U62" s="129"/>
    </row>
    <row r="63" spans="2:21" ht="12.75">
      <c r="B63" s="218" t="s">
        <v>28</v>
      </c>
      <c r="C63" s="204">
        <v>19556.7</v>
      </c>
      <c r="D63" s="68">
        <v>13060.1</v>
      </c>
      <c r="E63" s="205">
        <v>0.5926272727272728</v>
      </c>
      <c r="F63" s="70">
        <v>0.5788153433642831</v>
      </c>
      <c r="G63" s="316">
        <v>1.3811929362989694</v>
      </c>
      <c r="H63" s="225">
        <v>0.8691071898867527</v>
      </c>
      <c r="I63" s="6"/>
      <c r="J63" s="1"/>
      <c r="K63" s="61"/>
      <c r="L63" s="64"/>
      <c r="M63" s="61"/>
      <c r="N63" s="1"/>
      <c r="O63" s="1"/>
      <c r="P63" s="1"/>
      <c r="Q63" s="1"/>
      <c r="R63" s="1"/>
      <c r="S63" s="129"/>
      <c r="T63" s="129"/>
      <c r="U63" s="129"/>
    </row>
    <row r="64" spans="2:21" ht="12.75">
      <c r="B64" s="218" t="s">
        <v>38</v>
      </c>
      <c r="C64" s="204">
        <v>14020.6</v>
      </c>
      <c r="D64" s="68">
        <v>9800.5</v>
      </c>
      <c r="E64" s="205">
        <v>0.646110599078341</v>
      </c>
      <c r="F64" s="70">
        <v>0.5489676573720355</v>
      </c>
      <c r="G64" s="316">
        <v>9.714294170630556</v>
      </c>
      <c r="H64" s="225">
        <v>0.9245845760545377</v>
      </c>
      <c r="I64" s="6"/>
      <c r="J64" s="1"/>
      <c r="K64" s="61"/>
      <c r="L64" s="64"/>
      <c r="M64" s="61"/>
      <c r="N64" s="1"/>
      <c r="O64" s="1"/>
      <c r="P64" s="1"/>
      <c r="Q64" s="1"/>
      <c r="R64" s="1"/>
      <c r="S64" s="129"/>
      <c r="T64" s="129"/>
      <c r="U64" s="129"/>
    </row>
    <row r="65" spans="2:21" ht="12.75">
      <c r="B65" s="218" t="s">
        <v>29</v>
      </c>
      <c r="C65" s="204">
        <v>13797.3</v>
      </c>
      <c r="D65" s="68">
        <v>8188.5</v>
      </c>
      <c r="E65" s="205">
        <v>1.37973</v>
      </c>
      <c r="F65" s="70">
        <v>0.8904995976248994</v>
      </c>
      <c r="G65" s="316">
        <v>48.92304023751005</v>
      </c>
      <c r="H65" s="225">
        <v>0.6348400203148806</v>
      </c>
      <c r="I65" s="6"/>
      <c r="J65" s="1"/>
      <c r="K65" s="61"/>
      <c r="L65" s="64"/>
      <c r="M65" s="61"/>
      <c r="N65" s="1"/>
      <c r="O65" s="1"/>
      <c r="P65" s="1"/>
      <c r="Q65" s="1"/>
      <c r="R65" s="1"/>
      <c r="S65" s="129"/>
      <c r="T65" s="129"/>
      <c r="U65" s="129"/>
    </row>
    <row r="66" spans="2:21" ht="12.75">
      <c r="B66" s="218" t="s">
        <v>30</v>
      </c>
      <c r="C66" s="204">
        <v>5602.4</v>
      </c>
      <c r="D66" s="68">
        <v>2569.4</v>
      </c>
      <c r="E66" s="205">
        <v>0.9337333333333333</v>
      </c>
      <c r="F66" s="70">
        <v>0.9103922332849095</v>
      </c>
      <c r="G66" s="316">
        <v>2.3341100048423824</v>
      </c>
      <c r="H66" s="225">
        <v>0.9316770186335404</v>
      </c>
      <c r="I66" s="6"/>
      <c r="J66" s="1"/>
      <c r="K66" s="61"/>
      <c r="L66" s="64"/>
      <c r="M66" s="61"/>
      <c r="N66" s="1"/>
      <c r="O66" s="1"/>
      <c r="P66" s="1"/>
      <c r="Q66" s="1"/>
      <c r="R66" s="1"/>
      <c r="S66" s="129"/>
      <c r="T66" s="129"/>
      <c r="U66" s="129"/>
    </row>
    <row r="67" spans="2:21" ht="12.75">
      <c r="B67" s="218"/>
      <c r="C67" s="204"/>
      <c r="D67" s="68">
        <v>0</v>
      </c>
      <c r="E67" s="206"/>
      <c r="F67" s="69" t="s">
        <v>53</v>
      </c>
      <c r="G67" s="316"/>
      <c r="H67" s="225"/>
      <c r="I67" s="6"/>
      <c r="J67" s="1"/>
      <c r="K67" s="61"/>
      <c r="L67" s="64"/>
      <c r="M67" s="61"/>
      <c r="N67" s="1"/>
      <c r="O67" s="1"/>
      <c r="P67" s="1"/>
      <c r="Q67" s="1"/>
      <c r="R67" s="1"/>
      <c r="S67" s="129"/>
      <c r="T67" s="129"/>
      <c r="U67" s="129"/>
    </row>
    <row r="68" spans="2:21" ht="13.5" thickBot="1">
      <c r="B68" s="317" t="s">
        <v>31</v>
      </c>
      <c r="C68" s="208">
        <v>375654.5</v>
      </c>
      <c r="D68" s="71">
        <v>285675.9</v>
      </c>
      <c r="E68" s="209">
        <v>0.7807089371553979</v>
      </c>
      <c r="F68" s="72">
        <v>0.7376996857087744</v>
      </c>
      <c r="G68" s="331">
        <v>4.300925144662349</v>
      </c>
      <c r="H68" s="226">
        <v>0.7825407435235646</v>
      </c>
      <c r="I68" s="6"/>
      <c r="J68" s="1"/>
      <c r="K68" s="61"/>
      <c r="L68" s="64"/>
      <c r="M68" s="61"/>
      <c r="N68" s="1"/>
      <c r="O68" s="1"/>
      <c r="P68" s="1"/>
      <c r="Q68" s="1"/>
      <c r="R68" s="1"/>
      <c r="S68" s="129"/>
      <c r="T68" s="129"/>
      <c r="U68" s="129"/>
    </row>
    <row r="69" spans="2:21" ht="12.75">
      <c r="B69" s="47"/>
      <c r="C69" s="113"/>
      <c r="D69" s="113"/>
      <c r="E69" s="269"/>
      <c r="F69" s="262"/>
      <c r="G69" s="264"/>
      <c r="H69" s="265"/>
      <c r="I69" s="133"/>
      <c r="J69" s="129"/>
      <c r="K69" s="267"/>
      <c r="L69" s="268"/>
      <c r="M69" s="267"/>
      <c r="N69" s="129"/>
      <c r="O69" s="129"/>
      <c r="P69" s="129"/>
      <c r="Q69" s="129"/>
      <c r="R69" s="129"/>
      <c r="S69" s="129"/>
      <c r="T69" s="129"/>
      <c r="U69" s="129"/>
    </row>
    <row r="70" spans="2:21" ht="12.75">
      <c r="B70" s="47"/>
      <c r="C70" s="263"/>
      <c r="D70" s="263"/>
      <c r="E70" s="264"/>
      <c r="F70" s="266"/>
      <c r="G70" s="264"/>
      <c r="H70" s="265"/>
      <c r="I70" s="133"/>
      <c r="J70" s="129"/>
      <c r="K70" s="267"/>
      <c r="L70" s="268"/>
      <c r="M70" s="267"/>
      <c r="N70" s="129"/>
      <c r="O70" s="129"/>
      <c r="P70" s="129"/>
      <c r="Q70" s="129"/>
      <c r="R70" s="129"/>
      <c r="S70" s="129"/>
      <c r="T70" s="129"/>
      <c r="U70" s="129"/>
    </row>
    <row r="71" spans="2:21" ht="12.75">
      <c r="B71" s="261"/>
      <c r="C71" s="263"/>
      <c r="D71" s="263"/>
      <c r="E71" s="266"/>
      <c r="F71" s="266"/>
      <c r="G71" s="264"/>
      <c r="H71" s="265"/>
      <c r="I71" s="133"/>
      <c r="J71" s="129"/>
      <c r="K71" s="267"/>
      <c r="L71" s="268"/>
      <c r="M71" s="267"/>
      <c r="N71" s="129"/>
      <c r="O71" s="129"/>
      <c r="P71" s="129"/>
      <c r="Q71" s="129"/>
      <c r="R71" s="129"/>
      <c r="S71" s="129"/>
      <c r="T71" s="129"/>
      <c r="U71" s="129"/>
    </row>
    <row r="72" spans="2:21" ht="12.75">
      <c r="B72" s="129"/>
      <c r="C72" s="130"/>
      <c r="D72" s="131"/>
      <c r="E72" s="130"/>
      <c r="F72" s="130"/>
      <c r="G72" s="130"/>
      <c r="H72" s="132"/>
      <c r="I72" s="133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2:21" ht="12.75">
      <c r="B73" s="129"/>
      <c r="C73" s="130"/>
      <c r="D73" s="131"/>
      <c r="E73" s="130"/>
      <c r="F73" s="130"/>
      <c r="G73" s="130"/>
      <c r="H73" s="132"/>
      <c r="I73" s="133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2:21" ht="12.75">
      <c r="B74" s="129"/>
      <c r="C74" s="130"/>
      <c r="D74" s="131"/>
      <c r="E74" s="130"/>
      <c r="F74" s="130"/>
      <c r="G74" s="130"/>
      <c r="H74" s="132"/>
      <c r="I74" s="133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2:21" ht="12.75">
      <c r="B75" s="129"/>
      <c r="C75" s="130"/>
      <c r="D75" s="131"/>
      <c r="E75" s="130"/>
      <c r="F75" s="130"/>
      <c r="G75" s="130"/>
      <c r="H75" s="132"/>
      <c r="I75" s="133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2:21" ht="12.75">
      <c r="B76" s="129"/>
      <c r="C76" s="130"/>
      <c r="D76" s="131"/>
      <c r="E76" s="130"/>
      <c r="F76" s="130"/>
      <c r="G76" s="130"/>
      <c r="H76" s="132"/>
      <c r="I76" s="133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2:21" ht="12.75">
      <c r="B77" s="129"/>
      <c r="C77" s="130"/>
      <c r="D77" s="131"/>
      <c r="E77" s="130"/>
      <c r="F77" s="130"/>
      <c r="G77" s="130"/>
      <c r="H77" s="132"/>
      <c r="I77" s="133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2:21" ht="12.75">
      <c r="B78" s="129"/>
      <c r="C78" s="130"/>
      <c r="D78" s="131"/>
      <c r="E78" s="130"/>
      <c r="F78" s="130"/>
      <c r="G78" s="130"/>
      <c r="H78" s="132"/>
      <c r="I78" s="133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2:21" ht="12.75">
      <c r="B79" s="129"/>
      <c r="C79" s="130"/>
      <c r="D79" s="131"/>
      <c r="E79" s="130"/>
      <c r="F79" s="130"/>
      <c r="G79" s="130"/>
      <c r="H79" s="132"/>
      <c r="I79" s="133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</row>
    <row r="80" spans="2:21" ht="12.75">
      <c r="B80" s="129"/>
      <c r="C80" s="130"/>
      <c r="D80" s="131"/>
      <c r="E80" s="130"/>
      <c r="F80" s="130"/>
      <c r="G80" s="130"/>
      <c r="H80" s="132"/>
      <c r="I80" s="133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</row>
    <row r="81" spans="2:21" ht="12.75">
      <c r="B81" s="129"/>
      <c r="C81" s="130"/>
      <c r="D81" s="131"/>
      <c r="E81" s="130"/>
      <c r="F81" s="130"/>
      <c r="G81" s="130"/>
      <c r="H81" s="132"/>
      <c r="I81" s="133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2:21" ht="12.75">
      <c r="B82" s="129"/>
      <c r="C82" s="130"/>
      <c r="D82" s="131"/>
      <c r="E82" s="130"/>
      <c r="F82" s="130"/>
      <c r="G82" s="130"/>
      <c r="H82" s="132"/>
      <c r="I82" s="133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2:21" ht="12.75">
      <c r="B83" s="129"/>
      <c r="C83" s="130"/>
      <c r="D83" s="131"/>
      <c r="E83" s="130"/>
      <c r="F83" s="130"/>
      <c r="G83" s="130"/>
      <c r="H83" s="132"/>
      <c r="I83" s="133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2:21" ht="12.75">
      <c r="B84" s="129"/>
      <c r="C84" s="130"/>
      <c r="D84" s="131"/>
      <c r="E84" s="130"/>
      <c r="F84" s="130"/>
      <c r="G84" s="130"/>
      <c r="H84" s="132"/>
      <c r="I84" s="133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</row>
    <row r="85" spans="2:21" ht="12.75">
      <c r="B85" s="129"/>
      <c r="C85" s="130"/>
      <c r="D85" s="131"/>
      <c r="E85" s="130"/>
      <c r="F85" s="130"/>
      <c r="G85" s="130"/>
      <c r="H85" s="132"/>
      <c r="I85" s="133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</row>
    <row r="86" spans="2:21" ht="12.75">
      <c r="B86" s="129"/>
      <c r="C86" s="130"/>
      <c r="D86" s="131"/>
      <c r="E86" s="130"/>
      <c r="F86" s="130"/>
      <c r="G86" s="130"/>
      <c r="H86" s="132"/>
      <c r="I86" s="133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</row>
    <row r="87" spans="2:21" ht="12.75">
      <c r="B87" s="129"/>
      <c r="C87" s="130"/>
      <c r="D87" s="131"/>
      <c r="E87" s="130"/>
      <c r="F87" s="130"/>
      <c r="G87" s="130"/>
      <c r="H87" s="132"/>
      <c r="I87" s="133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</row>
    <row r="88" spans="2:21" ht="12.75">
      <c r="B88" s="129"/>
      <c r="C88" s="130"/>
      <c r="D88" s="131"/>
      <c r="E88" s="130"/>
      <c r="F88" s="130"/>
      <c r="G88" s="130"/>
      <c r="H88" s="132"/>
      <c r="I88" s="133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</row>
    <row r="89" spans="2:21" ht="12.75">
      <c r="B89" s="129"/>
      <c r="C89" s="130"/>
      <c r="D89" s="131"/>
      <c r="E89" s="130"/>
      <c r="F89" s="130"/>
      <c r="G89" s="130"/>
      <c r="H89" s="132"/>
      <c r="I89" s="133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  <row r="90" spans="2:17" ht="12.75">
      <c r="B90" s="129"/>
      <c r="C90" s="130"/>
      <c r="D90" s="131"/>
      <c r="E90" s="130"/>
      <c r="F90" s="130"/>
      <c r="G90" s="130"/>
      <c r="H90" s="132"/>
      <c r="I90" s="133"/>
      <c r="J90" s="129"/>
      <c r="K90" s="129"/>
      <c r="L90" s="129"/>
      <c r="M90" s="129"/>
      <c r="N90" s="129"/>
      <c r="O90" s="129"/>
      <c r="P90" s="129"/>
      <c r="Q90" s="129"/>
    </row>
    <row r="91" spans="2:17" ht="12.75">
      <c r="B91" s="129"/>
      <c r="C91" s="130"/>
      <c r="D91" s="131"/>
      <c r="E91" s="130"/>
      <c r="F91" s="130"/>
      <c r="G91" s="130"/>
      <c r="H91" s="132"/>
      <c r="I91" s="133"/>
      <c r="J91" s="129"/>
      <c r="K91" s="129"/>
      <c r="L91" s="129"/>
      <c r="M91" s="129"/>
      <c r="N91" s="129"/>
      <c r="O91" s="129"/>
      <c r="P91" s="129"/>
      <c r="Q91" s="129"/>
    </row>
    <row r="92" spans="2:17" ht="12.75">
      <c r="B92" s="129"/>
      <c r="C92" s="130"/>
      <c r="D92" s="131"/>
      <c r="E92" s="130"/>
      <c r="F92" s="130"/>
      <c r="G92" s="130"/>
      <c r="H92" s="132"/>
      <c r="I92" s="133"/>
      <c r="J92" s="129"/>
      <c r="K92" s="129"/>
      <c r="L92" s="129"/>
      <c r="M92" s="129"/>
      <c r="N92" s="129"/>
      <c r="O92" s="129"/>
      <c r="P92" s="129"/>
      <c r="Q92" s="129"/>
    </row>
    <row r="93" spans="2:17" ht="12.75">
      <c r="B93" s="129"/>
      <c r="C93" s="130"/>
      <c r="D93" s="131"/>
      <c r="E93" s="130"/>
      <c r="F93" s="130"/>
      <c r="G93" s="130"/>
      <c r="H93" s="132"/>
      <c r="I93" s="133"/>
      <c r="J93" s="129"/>
      <c r="K93" s="129"/>
      <c r="L93" s="129"/>
      <c r="M93" s="129"/>
      <c r="N93" s="129"/>
      <c r="O93" s="129"/>
      <c r="P93" s="129"/>
      <c r="Q93" s="129"/>
    </row>
    <row r="94" spans="2:17" ht="12.75">
      <c r="B94" s="129"/>
      <c r="C94" s="130"/>
      <c r="D94" s="131"/>
      <c r="E94" s="130"/>
      <c r="F94" s="130"/>
      <c r="G94" s="130"/>
      <c r="H94" s="132"/>
      <c r="I94" s="133"/>
      <c r="J94" s="129"/>
      <c r="K94" s="129"/>
      <c r="L94" s="129"/>
      <c r="M94" s="129"/>
      <c r="N94" s="129"/>
      <c r="O94" s="129"/>
      <c r="P94" s="129"/>
      <c r="Q94" s="129"/>
    </row>
    <row r="95" spans="2:17" ht="12.75">
      <c r="B95" s="129"/>
      <c r="C95" s="130"/>
      <c r="D95" s="131"/>
      <c r="E95" s="130"/>
      <c r="F95" s="130"/>
      <c r="G95" s="130"/>
      <c r="H95" s="132"/>
      <c r="I95" s="133"/>
      <c r="J95" s="129"/>
      <c r="K95" s="129"/>
      <c r="L95" s="129"/>
      <c r="M95" s="129"/>
      <c r="N95" s="129"/>
      <c r="O95" s="129"/>
      <c r="P95" s="129"/>
      <c r="Q95" s="129"/>
    </row>
  </sheetData>
  <mergeCells count="4">
    <mergeCell ref="B8:K8"/>
    <mergeCell ref="C9:E9"/>
    <mergeCell ref="B42:H42"/>
    <mergeCell ref="B43:B46"/>
  </mergeCells>
  <printOptions/>
  <pageMargins left="0.75" right="0.75" top="1" bottom="1" header="0.4921259845" footer="0.4921259845"/>
  <pageSetup fitToHeight="1" fitToWidth="1" horizontalDpi="600" verticalDpi="6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"/>
  <sheetViews>
    <sheetView workbookViewId="0" topLeftCell="G4">
      <selection activeCell="F8" sqref="F8"/>
    </sheetView>
  </sheetViews>
  <sheetFormatPr defaultColWidth="11.421875" defaultRowHeight="12.75"/>
  <cols>
    <col min="1" max="1" width="5.7109375" style="1" hidden="1" customWidth="1"/>
    <col min="2" max="2" width="30.140625" style="1" customWidth="1"/>
    <col min="3" max="3" width="14.7109375" style="3" customWidth="1"/>
    <col min="4" max="4" width="14.7109375" style="4" customWidth="1"/>
    <col min="5" max="5" width="14.140625" style="3" customWidth="1"/>
    <col min="6" max="7" width="14.7109375" style="3" customWidth="1"/>
    <col min="8" max="8" width="16.421875" style="5" customWidth="1"/>
    <col min="9" max="9" width="16.421875" style="6" customWidth="1"/>
    <col min="10" max="10" width="14.7109375" style="1" customWidth="1"/>
    <col min="11" max="11" width="13.7109375" style="1" customWidth="1"/>
    <col min="12" max="12" width="22.00390625" style="1" customWidth="1"/>
    <col min="13" max="13" width="48.57421875" style="1" customWidth="1"/>
    <col min="14" max="15" width="10.7109375" style="1" customWidth="1"/>
    <col min="16" max="16" width="11.57421875" style="1" customWidth="1"/>
    <col min="17" max="17" width="16.57421875" style="1" customWidth="1"/>
    <col min="18" max="16384" width="11.421875" style="1" customWidth="1"/>
  </cols>
  <sheetData>
    <row r="1" spans="1:2" ht="12.75">
      <c r="A1" s="1">
        <v>10285</v>
      </c>
      <c r="B1" s="2"/>
    </row>
    <row r="2" ht="12.75">
      <c r="B2" s="2"/>
    </row>
    <row r="3" ht="12.75">
      <c r="B3" s="2"/>
    </row>
    <row r="4" spans="2:21" ht="12.75">
      <c r="B4" s="333"/>
      <c r="C4" s="130"/>
      <c r="D4" s="131"/>
      <c r="E4" s="130"/>
      <c r="F4" s="130"/>
      <c r="G4" s="130"/>
      <c r="H4" s="132"/>
      <c r="I4" s="133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2:21" ht="12.75">
      <c r="B5" s="333"/>
      <c r="C5" s="130"/>
      <c r="D5" s="131"/>
      <c r="E5" s="130"/>
      <c r="F5" s="130"/>
      <c r="G5" s="130"/>
      <c r="H5" s="132"/>
      <c r="I5" s="133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2:21" ht="12.75">
      <c r="B6" s="333"/>
      <c r="C6" s="130"/>
      <c r="D6" s="131"/>
      <c r="E6" s="130"/>
      <c r="F6" s="130"/>
      <c r="G6" s="130"/>
      <c r="H6" s="132"/>
      <c r="I6" s="133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2:21" ht="12.75">
      <c r="B7" s="333"/>
      <c r="C7" s="130"/>
      <c r="D7" s="131"/>
      <c r="E7" s="130"/>
      <c r="F7" s="130"/>
      <c r="G7" s="130"/>
      <c r="H7" s="132"/>
      <c r="I7" s="133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</row>
    <row r="8" spans="1:21" ht="14.25">
      <c r="A8" s="1">
        <v>18512</v>
      </c>
      <c r="B8" s="334"/>
      <c r="C8" s="336"/>
      <c r="D8" s="131"/>
      <c r="E8" s="335"/>
      <c r="F8" s="130"/>
      <c r="G8" s="130"/>
      <c r="H8" s="132"/>
      <c r="I8" s="133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</row>
    <row r="9" spans="1:21" ht="47.25" customHeight="1" thickBot="1">
      <c r="A9" s="1">
        <v>7877</v>
      </c>
      <c r="B9" s="446" t="s">
        <v>70</v>
      </c>
      <c r="C9" s="452"/>
      <c r="D9" s="452"/>
      <c r="E9" s="452"/>
      <c r="F9" s="452"/>
      <c r="G9" s="452"/>
      <c r="H9" s="452"/>
      <c r="I9" s="452"/>
      <c r="J9" s="452"/>
      <c r="K9" s="452"/>
      <c r="S9" s="337"/>
      <c r="T9" s="129"/>
      <c r="U9" s="129"/>
    </row>
    <row r="10" spans="1:21" ht="15.75">
      <c r="A10" s="1">
        <v>1679</v>
      </c>
      <c r="B10" s="453" t="s">
        <v>0</v>
      </c>
      <c r="C10" s="442" t="s">
        <v>1</v>
      </c>
      <c r="D10" s="443"/>
      <c r="E10" s="443"/>
      <c r="F10" s="229"/>
      <c r="G10" s="158" t="s">
        <v>49</v>
      </c>
      <c r="H10" s="134" t="s">
        <v>47</v>
      </c>
      <c r="I10" s="222"/>
      <c r="J10" s="308" t="s">
        <v>3</v>
      </c>
      <c r="K10" s="309"/>
      <c r="M10" s="141" t="s">
        <v>0</v>
      </c>
      <c r="N10" s="142"/>
      <c r="O10" s="143" t="s">
        <v>1</v>
      </c>
      <c r="P10" s="144"/>
      <c r="Q10" s="145" t="s">
        <v>47</v>
      </c>
      <c r="S10" s="129"/>
      <c r="T10" s="129"/>
      <c r="U10" s="129"/>
    </row>
    <row r="11" spans="1:21" ht="12.75">
      <c r="A11" s="1">
        <v>16914</v>
      </c>
      <c r="B11" s="432"/>
      <c r="C11" s="159" t="s">
        <v>49</v>
      </c>
      <c r="D11" s="160" t="s">
        <v>49</v>
      </c>
      <c r="E11" s="160" t="s">
        <v>49</v>
      </c>
      <c r="F11" s="231" t="s">
        <v>47</v>
      </c>
      <c r="G11" s="161" t="s">
        <v>4</v>
      </c>
      <c r="H11" s="16" t="s">
        <v>4</v>
      </c>
      <c r="I11" s="275" t="s">
        <v>2</v>
      </c>
      <c r="J11" s="310"/>
      <c r="K11" s="311"/>
      <c r="M11" s="146" t="s">
        <v>51</v>
      </c>
      <c r="N11" s="18"/>
      <c r="O11" s="19"/>
      <c r="P11" s="20"/>
      <c r="Q11" s="147" t="s">
        <v>4</v>
      </c>
      <c r="S11" s="129"/>
      <c r="T11" s="129"/>
      <c r="U11" s="129"/>
    </row>
    <row r="12" spans="1:21" ht="12.75" customHeight="1">
      <c r="A12" s="1">
        <v>7818</v>
      </c>
      <c r="B12" s="432"/>
      <c r="C12" s="163" t="s">
        <v>5</v>
      </c>
      <c r="D12" s="164" t="s">
        <v>6</v>
      </c>
      <c r="E12" s="165" t="s">
        <v>7</v>
      </c>
      <c r="F12" s="233" t="s">
        <v>7</v>
      </c>
      <c r="G12" s="166" t="s">
        <v>8</v>
      </c>
      <c r="H12" s="20" t="s">
        <v>8</v>
      </c>
      <c r="I12" s="223" t="s">
        <v>14</v>
      </c>
      <c r="J12" s="338" t="s">
        <v>49</v>
      </c>
      <c r="K12" s="73" t="s">
        <v>47</v>
      </c>
      <c r="L12" s="24"/>
      <c r="M12" s="146" t="s">
        <v>52</v>
      </c>
      <c r="N12" s="25" t="s">
        <v>5</v>
      </c>
      <c r="O12" s="26" t="s">
        <v>6</v>
      </c>
      <c r="P12" s="25" t="s">
        <v>7</v>
      </c>
      <c r="Q12" s="21" t="s">
        <v>8</v>
      </c>
      <c r="S12" s="129"/>
      <c r="T12" s="129"/>
      <c r="U12" s="129"/>
    </row>
    <row r="13" spans="1:21" ht="18.75" customHeight="1">
      <c r="A13" s="1">
        <v>30702</v>
      </c>
      <c r="B13" s="433"/>
      <c r="C13" s="168" t="s">
        <v>9</v>
      </c>
      <c r="D13" s="169" t="s">
        <v>10</v>
      </c>
      <c r="E13" s="170" t="s">
        <v>11</v>
      </c>
      <c r="F13" s="235" t="s">
        <v>11</v>
      </c>
      <c r="G13" s="171" t="s">
        <v>12</v>
      </c>
      <c r="H13" s="30" t="s">
        <v>13</v>
      </c>
      <c r="I13" s="224"/>
      <c r="J13" s="310"/>
      <c r="K13" s="120"/>
      <c r="M13" s="148"/>
      <c r="N13" s="30" t="s">
        <v>9</v>
      </c>
      <c r="O13" s="27" t="s">
        <v>10</v>
      </c>
      <c r="P13" s="30" t="s">
        <v>11</v>
      </c>
      <c r="Q13" s="28" t="s">
        <v>13</v>
      </c>
      <c r="S13" s="129"/>
      <c r="T13" s="129"/>
      <c r="U13" s="129"/>
    </row>
    <row r="14" spans="1:21" ht="12.75">
      <c r="A14" s="1">
        <v>31458</v>
      </c>
      <c r="B14" s="249" t="s">
        <v>15</v>
      </c>
      <c r="C14" s="174">
        <v>2100</v>
      </c>
      <c r="D14" s="286">
        <v>25</v>
      </c>
      <c r="E14" s="176">
        <v>5250</v>
      </c>
      <c r="F14" s="34">
        <v>4975</v>
      </c>
      <c r="G14" s="177">
        <v>2085</v>
      </c>
      <c r="H14" s="74">
        <v>1222</v>
      </c>
      <c r="I14" s="287">
        <v>0.7062193126022913</v>
      </c>
      <c r="J14" s="288">
        <v>3165</v>
      </c>
      <c r="K14" s="115">
        <v>3753</v>
      </c>
      <c r="L14" s="37"/>
      <c r="M14" s="149" t="s">
        <v>15</v>
      </c>
      <c r="N14" s="32">
        <v>2015</v>
      </c>
      <c r="O14" s="33">
        <v>24.68982630272953</v>
      </c>
      <c r="P14" s="34">
        <v>4975</v>
      </c>
      <c r="Q14" s="150">
        <v>1222</v>
      </c>
      <c r="S14" s="129"/>
      <c r="T14" s="129"/>
      <c r="U14" s="129"/>
    </row>
    <row r="15" spans="1:21" ht="13.5" customHeight="1">
      <c r="A15" s="1">
        <v>60665</v>
      </c>
      <c r="B15" s="250" t="s">
        <v>39</v>
      </c>
      <c r="C15" s="174">
        <v>951</v>
      </c>
      <c r="D15" s="286">
        <v>21.798107255520506</v>
      </c>
      <c r="E15" s="176">
        <v>2073</v>
      </c>
      <c r="F15" s="34">
        <v>1540</v>
      </c>
      <c r="G15" s="177">
        <v>500</v>
      </c>
      <c r="H15" s="74">
        <v>158.6</v>
      </c>
      <c r="I15" s="287">
        <v>2.1525851197982346</v>
      </c>
      <c r="J15" s="288">
        <v>1573</v>
      </c>
      <c r="K15" s="115">
        <v>1381.4</v>
      </c>
      <c r="L15" s="105"/>
      <c r="M15" s="151" t="s">
        <v>39</v>
      </c>
      <c r="N15" s="32">
        <v>616</v>
      </c>
      <c r="O15" s="33">
        <v>25</v>
      </c>
      <c r="P15" s="34">
        <v>1540</v>
      </c>
      <c r="Q15" s="150">
        <v>158.6</v>
      </c>
      <c r="S15" s="129"/>
      <c r="T15" s="129"/>
      <c r="U15" s="129"/>
    </row>
    <row r="16" spans="1:21" ht="13.5" customHeight="1">
      <c r="A16" s="1">
        <v>7280</v>
      </c>
      <c r="B16" s="250" t="s">
        <v>16</v>
      </c>
      <c r="C16" s="174">
        <v>2380</v>
      </c>
      <c r="D16" s="286">
        <v>19</v>
      </c>
      <c r="E16" s="176">
        <v>4522</v>
      </c>
      <c r="F16" s="38">
        <v>4998</v>
      </c>
      <c r="G16" s="177">
        <v>1400</v>
      </c>
      <c r="H16" s="75">
        <v>1955</v>
      </c>
      <c r="I16" s="287">
        <v>-0.28388746803069054</v>
      </c>
      <c r="J16" s="288">
        <v>3122</v>
      </c>
      <c r="K16" s="115">
        <v>3043</v>
      </c>
      <c r="L16" s="37"/>
      <c r="M16" s="146" t="s">
        <v>16</v>
      </c>
      <c r="N16" s="32">
        <v>2380</v>
      </c>
      <c r="O16" s="33">
        <v>21</v>
      </c>
      <c r="P16" s="34">
        <v>4998</v>
      </c>
      <c r="Q16" s="150">
        <v>1955</v>
      </c>
      <c r="S16" s="129"/>
      <c r="T16" s="129"/>
      <c r="U16" s="129"/>
    </row>
    <row r="17" spans="1:21" ht="13.5" customHeight="1">
      <c r="A17" s="1">
        <v>17376</v>
      </c>
      <c r="B17" s="250" t="s">
        <v>36</v>
      </c>
      <c r="C17" s="174">
        <v>590</v>
      </c>
      <c r="D17" s="286">
        <v>26</v>
      </c>
      <c r="E17" s="176">
        <v>1534</v>
      </c>
      <c r="F17" s="38">
        <v>2790</v>
      </c>
      <c r="G17" s="177">
        <v>350</v>
      </c>
      <c r="H17" s="75">
        <v>254.2</v>
      </c>
      <c r="I17" s="287">
        <v>0.37686860739575145</v>
      </c>
      <c r="J17" s="288">
        <v>1184</v>
      </c>
      <c r="K17" s="115">
        <v>2535.8</v>
      </c>
      <c r="L17" s="37"/>
      <c r="M17" s="146" t="s">
        <v>36</v>
      </c>
      <c r="N17" s="32">
        <v>620</v>
      </c>
      <c r="O17" s="33">
        <v>45</v>
      </c>
      <c r="P17" s="34">
        <v>2790</v>
      </c>
      <c r="Q17" s="150">
        <v>254.2</v>
      </c>
      <c r="S17" s="129"/>
      <c r="T17" s="129"/>
      <c r="U17" s="129"/>
    </row>
    <row r="18" spans="1:21" ht="13.5" customHeight="1">
      <c r="A18" s="1">
        <v>26391</v>
      </c>
      <c r="B18" s="250" t="s">
        <v>17</v>
      </c>
      <c r="C18" s="174">
        <v>4100</v>
      </c>
      <c r="D18" s="286">
        <v>30</v>
      </c>
      <c r="E18" s="176">
        <v>12300</v>
      </c>
      <c r="F18" s="38">
        <v>18450</v>
      </c>
      <c r="G18" s="177">
        <v>11500</v>
      </c>
      <c r="H18" s="75">
        <v>14498.4</v>
      </c>
      <c r="I18" s="287">
        <v>-0.20680902720300165</v>
      </c>
      <c r="J18" s="288">
        <v>800</v>
      </c>
      <c r="K18" s="115">
        <v>3951.6</v>
      </c>
      <c r="L18" s="37"/>
      <c r="M18" s="146" t="s">
        <v>17</v>
      </c>
      <c r="N18" s="32">
        <v>4100</v>
      </c>
      <c r="O18" s="33">
        <v>45</v>
      </c>
      <c r="P18" s="34">
        <v>18450</v>
      </c>
      <c r="Q18" s="150">
        <v>14498.4</v>
      </c>
      <c r="S18" s="129"/>
      <c r="T18" s="129"/>
      <c r="U18" s="129"/>
    </row>
    <row r="19" spans="1:21" ht="13.5" customHeight="1">
      <c r="A19" s="1">
        <v>19136</v>
      </c>
      <c r="B19" s="250" t="s">
        <v>18</v>
      </c>
      <c r="C19" s="174">
        <v>17700</v>
      </c>
      <c r="D19" s="286">
        <v>28.446327683615817</v>
      </c>
      <c r="E19" s="176">
        <v>50350</v>
      </c>
      <c r="F19" s="38">
        <v>64700</v>
      </c>
      <c r="G19" s="177">
        <v>46000</v>
      </c>
      <c r="H19" s="75">
        <v>57440.6</v>
      </c>
      <c r="I19" s="287">
        <v>-0.19917271059146313</v>
      </c>
      <c r="J19" s="288">
        <v>4350</v>
      </c>
      <c r="K19" s="115">
        <v>7259.4</v>
      </c>
      <c r="L19" s="37"/>
      <c r="M19" s="146" t="s">
        <v>18</v>
      </c>
      <c r="N19" s="32">
        <v>15600</v>
      </c>
      <c r="O19" s="33">
        <v>41.47435897435898</v>
      </c>
      <c r="P19" s="34">
        <v>64700</v>
      </c>
      <c r="Q19" s="150">
        <v>57440.6</v>
      </c>
      <c r="S19" s="129"/>
      <c r="T19" s="129"/>
      <c r="U19" s="129"/>
    </row>
    <row r="20" spans="1:21" ht="13.5" customHeight="1">
      <c r="A20" s="1">
        <v>1790</v>
      </c>
      <c r="B20" s="250" t="s">
        <v>19</v>
      </c>
      <c r="C20" s="174">
        <v>312</v>
      </c>
      <c r="D20" s="286">
        <v>23.798076923076927</v>
      </c>
      <c r="E20" s="176">
        <v>742.5</v>
      </c>
      <c r="F20" s="38">
        <v>630</v>
      </c>
      <c r="G20" s="177">
        <v>120</v>
      </c>
      <c r="H20" s="75">
        <v>141.6</v>
      </c>
      <c r="I20" s="287">
        <v>-0.15254237288135586</v>
      </c>
      <c r="J20" s="288">
        <v>622.5</v>
      </c>
      <c r="K20" s="115">
        <v>488.4</v>
      </c>
      <c r="L20" s="37"/>
      <c r="M20" s="146" t="s">
        <v>19</v>
      </c>
      <c r="N20" s="32">
        <v>320</v>
      </c>
      <c r="O20" s="33">
        <v>19.6875</v>
      </c>
      <c r="P20" s="34">
        <v>630</v>
      </c>
      <c r="Q20" s="150">
        <v>141.6</v>
      </c>
      <c r="S20" s="129"/>
      <c r="T20" s="129"/>
      <c r="U20" s="129"/>
    </row>
    <row r="21" spans="1:21" ht="13.5" customHeight="1">
      <c r="A21" s="1" t="s">
        <v>20</v>
      </c>
      <c r="B21" s="250" t="s">
        <v>21</v>
      </c>
      <c r="C21" s="174"/>
      <c r="D21" s="286" t="s">
        <v>53</v>
      </c>
      <c r="E21" s="176"/>
      <c r="F21" s="38"/>
      <c r="G21" s="177"/>
      <c r="H21" s="75">
        <v>215.8</v>
      </c>
      <c r="I21" s="287">
        <v>-1</v>
      </c>
      <c r="J21" s="288"/>
      <c r="K21" s="115">
        <v>-215.8</v>
      </c>
      <c r="L21" s="37"/>
      <c r="M21" s="146" t="s">
        <v>21</v>
      </c>
      <c r="N21" s="32"/>
      <c r="O21" s="33" t="s">
        <v>53</v>
      </c>
      <c r="P21" s="34"/>
      <c r="Q21" s="150">
        <v>215.8</v>
      </c>
      <c r="S21" s="129"/>
      <c r="T21" s="129"/>
      <c r="U21" s="129"/>
    </row>
    <row r="22" spans="1:21" ht="13.5" customHeight="1">
      <c r="A22" s="1" t="s">
        <v>20</v>
      </c>
      <c r="B22" s="250" t="s">
        <v>35</v>
      </c>
      <c r="C22" s="174">
        <v>3900</v>
      </c>
      <c r="D22" s="286">
        <v>28.205128205128208</v>
      </c>
      <c r="E22" s="176">
        <v>11000</v>
      </c>
      <c r="F22" s="38">
        <v>17400</v>
      </c>
      <c r="G22" s="177">
        <v>8600</v>
      </c>
      <c r="H22" s="75">
        <v>13586.6</v>
      </c>
      <c r="I22" s="287">
        <v>-0.36702339069377177</v>
      </c>
      <c r="J22" s="288">
        <v>2400</v>
      </c>
      <c r="K22" s="115">
        <v>3813.4</v>
      </c>
      <c r="L22" s="37"/>
      <c r="M22" s="146" t="s">
        <v>35</v>
      </c>
      <c r="N22" s="32">
        <v>5930</v>
      </c>
      <c r="O22" s="33">
        <v>29.342327150084316</v>
      </c>
      <c r="P22" s="34">
        <v>17400</v>
      </c>
      <c r="Q22" s="150">
        <v>13586.6</v>
      </c>
      <c r="S22" s="129"/>
      <c r="T22" s="129"/>
      <c r="U22" s="129"/>
    </row>
    <row r="23" spans="1:21" ht="13.5" customHeight="1">
      <c r="A23" s="1" t="s">
        <v>20</v>
      </c>
      <c r="B23" s="250" t="s">
        <v>22</v>
      </c>
      <c r="C23" s="174">
        <v>5800</v>
      </c>
      <c r="D23" s="286">
        <v>32.758620689655174</v>
      </c>
      <c r="E23" s="176">
        <v>19000</v>
      </c>
      <c r="F23" s="38">
        <v>7200</v>
      </c>
      <c r="G23" s="177">
        <v>1700</v>
      </c>
      <c r="H23" s="75">
        <v>2581.9</v>
      </c>
      <c r="I23" s="287">
        <v>-0.34157016150896624</v>
      </c>
      <c r="J23" s="288">
        <v>17300</v>
      </c>
      <c r="K23" s="115">
        <v>4618.1</v>
      </c>
      <c r="L23" s="37"/>
      <c r="M23" s="146" t="s">
        <v>22</v>
      </c>
      <c r="N23" s="32">
        <v>2090</v>
      </c>
      <c r="O23" s="33">
        <v>34.44976076555024</v>
      </c>
      <c r="P23" s="34">
        <v>7200</v>
      </c>
      <c r="Q23" s="150">
        <v>2581.9</v>
      </c>
      <c r="S23" s="129"/>
      <c r="T23" s="129"/>
      <c r="U23" s="129"/>
    </row>
    <row r="24" spans="1:21" ht="13.5" customHeight="1">
      <c r="A24" s="1" t="s">
        <v>20</v>
      </c>
      <c r="B24" s="250" t="s">
        <v>37</v>
      </c>
      <c r="C24" s="174"/>
      <c r="D24" s="286" t="s">
        <v>53</v>
      </c>
      <c r="E24" s="176"/>
      <c r="F24" s="38"/>
      <c r="G24" s="177"/>
      <c r="H24" s="75">
        <v>49.8</v>
      </c>
      <c r="I24" s="287">
        <v>-1</v>
      </c>
      <c r="J24" s="288"/>
      <c r="K24" s="115">
        <v>-49.8</v>
      </c>
      <c r="L24" s="37"/>
      <c r="M24" s="146" t="s">
        <v>37</v>
      </c>
      <c r="N24" s="32">
        <v>0</v>
      </c>
      <c r="O24" s="33" t="s">
        <v>53</v>
      </c>
      <c r="P24" s="34">
        <v>0</v>
      </c>
      <c r="Q24" s="150">
        <v>49.8</v>
      </c>
      <c r="S24" s="129"/>
      <c r="T24" s="129"/>
      <c r="U24" s="129"/>
    </row>
    <row r="25" spans="1:21" ht="13.5" customHeight="1">
      <c r="A25" s="1" t="s">
        <v>20</v>
      </c>
      <c r="B25" s="250" t="s">
        <v>23</v>
      </c>
      <c r="C25" s="174">
        <v>2790</v>
      </c>
      <c r="D25" s="286">
        <v>32.81720430107527</v>
      </c>
      <c r="E25" s="176">
        <v>9156</v>
      </c>
      <c r="F25" s="80">
        <v>5962</v>
      </c>
      <c r="G25" s="177">
        <v>3239</v>
      </c>
      <c r="H25" s="75">
        <v>3309.5</v>
      </c>
      <c r="I25" s="287">
        <v>-0.021302311527421014</v>
      </c>
      <c r="J25" s="288">
        <v>5917</v>
      </c>
      <c r="K25" s="115">
        <v>2652.5</v>
      </c>
      <c r="L25" s="37"/>
      <c r="M25" s="146" t="s">
        <v>23</v>
      </c>
      <c r="N25" s="32">
        <v>1790</v>
      </c>
      <c r="O25" s="33">
        <v>33.3072625698324</v>
      </c>
      <c r="P25" s="34">
        <v>5962</v>
      </c>
      <c r="Q25" s="150">
        <v>3309.5</v>
      </c>
      <c r="S25" s="129"/>
      <c r="T25" s="129"/>
      <c r="U25" s="129"/>
    </row>
    <row r="26" spans="1:21" ht="13.5" customHeight="1">
      <c r="A26" s="1" t="s">
        <v>20</v>
      </c>
      <c r="B26" s="250" t="s">
        <v>24</v>
      </c>
      <c r="C26" s="174">
        <v>4900</v>
      </c>
      <c r="D26" s="286">
        <v>26.367346938775512</v>
      </c>
      <c r="E26" s="176">
        <v>12920</v>
      </c>
      <c r="F26" s="38">
        <v>15485</v>
      </c>
      <c r="G26" s="177">
        <v>4300</v>
      </c>
      <c r="H26" s="75">
        <v>4090.7</v>
      </c>
      <c r="I26" s="287">
        <v>0.05116483731390731</v>
      </c>
      <c r="J26" s="288">
        <v>8620</v>
      </c>
      <c r="K26" s="115">
        <v>11394.3</v>
      </c>
      <c r="L26" s="37"/>
      <c r="M26" s="146" t="s">
        <v>24</v>
      </c>
      <c r="N26" s="32">
        <v>4340</v>
      </c>
      <c r="O26" s="33">
        <v>35.67972350230414</v>
      </c>
      <c r="P26" s="34">
        <v>15485</v>
      </c>
      <c r="Q26" s="150">
        <v>4090.7</v>
      </c>
      <c r="S26" s="129"/>
      <c r="T26" s="129"/>
      <c r="U26" s="129"/>
    </row>
    <row r="27" spans="1:21" ht="13.5" customHeight="1">
      <c r="A27" s="1" t="s">
        <v>20</v>
      </c>
      <c r="B27" s="250" t="s">
        <v>25</v>
      </c>
      <c r="C27" s="174">
        <v>7045</v>
      </c>
      <c r="D27" s="286">
        <v>27.693399574166072</v>
      </c>
      <c r="E27" s="176">
        <v>19510</v>
      </c>
      <c r="F27" s="38">
        <v>14200</v>
      </c>
      <c r="G27" s="177">
        <v>13000</v>
      </c>
      <c r="H27" s="75">
        <v>8832.8</v>
      </c>
      <c r="I27" s="287">
        <v>0.471786975817408</v>
      </c>
      <c r="J27" s="288">
        <v>6510</v>
      </c>
      <c r="K27" s="115">
        <v>5367.2</v>
      </c>
      <c r="L27" s="37"/>
      <c r="M27" s="146" t="s">
        <v>25</v>
      </c>
      <c r="N27" s="32">
        <v>4700</v>
      </c>
      <c r="O27" s="33">
        <v>30.21276595744681</v>
      </c>
      <c r="P27" s="34">
        <v>14200</v>
      </c>
      <c r="Q27" s="150">
        <v>8832.8</v>
      </c>
      <c r="S27" s="129"/>
      <c r="T27" s="129"/>
      <c r="U27" s="129"/>
    </row>
    <row r="28" spans="1:21" ht="13.5" customHeight="1">
      <c r="A28" s="1" t="s">
        <v>20</v>
      </c>
      <c r="B28" s="250" t="s">
        <v>26</v>
      </c>
      <c r="C28" s="174">
        <v>13180</v>
      </c>
      <c r="D28" s="286">
        <v>25.034142640364188</v>
      </c>
      <c r="E28" s="176">
        <v>32995</v>
      </c>
      <c r="F28" s="38">
        <v>53430</v>
      </c>
      <c r="G28" s="177">
        <v>29000</v>
      </c>
      <c r="H28" s="75">
        <v>47470.5</v>
      </c>
      <c r="I28" s="287">
        <v>-0.38909427960522847</v>
      </c>
      <c r="J28" s="288">
        <v>3995</v>
      </c>
      <c r="K28" s="115">
        <v>5959.5</v>
      </c>
      <c r="L28" s="37"/>
      <c r="M28" s="146" t="s">
        <v>26</v>
      </c>
      <c r="N28" s="32">
        <v>13700</v>
      </c>
      <c r="O28" s="33">
        <v>39</v>
      </c>
      <c r="P28" s="34">
        <v>53430</v>
      </c>
      <c r="Q28" s="150">
        <v>47470.5</v>
      </c>
      <c r="S28" s="129"/>
      <c r="T28" s="129"/>
      <c r="U28" s="129"/>
    </row>
    <row r="29" spans="1:21" ht="13.5" customHeight="1">
      <c r="A29" s="1" t="s">
        <v>20</v>
      </c>
      <c r="B29" s="250" t="s">
        <v>27</v>
      </c>
      <c r="C29" s="174">
        <v>3700</v>
      </c>
      <c r="D29" s="286">
        <v>26.324324324324326</v>
      </c>
      <c r="E29" s="176">
        <v>9740</v>
      </c>
      <c r="F29" s="38">
        <v>5904</v>
      </c>
      <c r="G29" s="177">
        <v>3050</v>
      </c>
      <c r="H29" s="75">
        <v>1643.8</v>
      </c>
      <c r="I29" s="287">
        <v>0.8554568682321451</v>
      </c>
      <c r="J29" s="288">
        <v>6690</v>
      </c>
      <c r="K29" s="115">
        <v>4260.2</v>
      </c>
      <c r="L29" s="37"/>
      <c r="M29" s="146" t="s">
        <v>27</v>
      </c>
      <c r="N29" s="32">
        <v>1845</v>
      </c>
      <c r="O29" s="33">
        <v>32</v>
      </c>
      <c r="P29" s="34">
        <v>5904</v>
      </c>
      <c r="Q29" s="150">
        <v>1643.8</v>
      </c>
      <c r="S29" s="129"/>
      <c r="T29" s="129"/>
      <c r="U29" s="129"/>
    </row>
    <row r="30" spans="1:21" ht="13.5" customHeight="1">
      <c r="A30" s="1" t="s">
        <v>20</v>
      </c>
      <c r="B30" s="250" t="s">
        <v>28</v>
      </c>
      <c r="C30" s="174">
        <v>8800</v>
      </c>
      <c r="D30" s="286">
        <v>31.863636363636367</v>
      </c>
      <c r="E30" s="176">
        <v>28040</v>
      </c>
      <c r="F30" s="38">
        <v>32784.10799999999</v>
      </c>
      <c r="G30" s="177">
        <v>26577</v>
      </c>
      <c r="H30" s="75">
        <v>28051.2</v>
      </c>
      <c r="I30" s="287">
        <v>-0.05255390143737171</v>
      </c>
      <c r="J30" s="288">
        <v>1463</v>
      </c>
      <c r="K30" s="115">
        <v>4732.907999999992</v>
      </c>
      <c r="L30" s="37"/>
      <c r="M30" s="146" t="s">
        <v>28</v>
      </c>
      <c r="N30" s="32">
        <v>6532</v>
      </c>
      <c r="O30" s="33">
        <v>50.19</v>
      </c>
      <c r="P30" s="34">
        <v>32784.10799999999</v>
      </c>
      <c r="Q30" s="150">
        <v>28051.2</v>
      </c>
      <c r="S30" s="129"/>
      <c r="T30" s="129"/>
      <c r="U30" s="129"/>
    </row>
    <row r="31" spans="1:21" ht="13.5" customHeight="1">
      <c r="A31" s="1" t="s">
        <v>20</v>
      </c>
      <c r="B31" s="250" t="s">
        <v>38</v>
      </c>
      <c r="C31" s="174">
        <v>5700</v>
      </c>
      <c r="D31" s="286">
        <v>43.43859649122807</v>
      </c>
      <c r="E31" s="176">
        <v>24760</v>
      </c>
      <c r="F31" s="38">
        <v>21700</v>
      </c>
      <c r="G31" s="177">
        <v>23800</v>
      </c>
      <c r="H31" s="75">
        <v>18599.1</v>
      </c>
      <c r="I31" s="287">
        <v>0.2796318101413511</v>
      </c>
      <c r="J31" s="288">
        <v>960</v>
      </c>
      <c r="K31" s="115">
        <v>3100.9</v>
      </c>
      <c r="M31" s="146" t="s">
        <v>38</v>
      </c>
      <c r="N31" s="32">
        <v>4270</v>
      </c>
      <c r="O31" s="33">
        <v>50.81967213114754</v>
      </c>
      <c r="P31" s="34">
        <v>21700</v>
      </c>
      <c r="Q31" s="150">
        <v>18599.1</v>
      </c>
      <c r="S31" s="129"/>
      <c r="T31" s="129"/>
      <c r="U31" s="129"/>
    </row>
    <row r="32" spans="2:21" ht="12.75">
      <c r="B32" s="250" t="s">
        <v>29</v>
      </c>
      <c r="C32" s="174">
        <v>3780</v>
      </c>
      <c r="D32" s="286">
        <v>20.45767195767196</v>
      </c>
      <c r="E32" s="176">
        <v>7733</v>
      </c>
      <c r="F32" s="38">
        <v>7832</v>
      </c>
      <c r="G32" s="177">
        <v>5000</v>
      </c>
      <c r="H32" s="75">
        <v>3712.2</v>
      </c>
      <c r="I32" s="287">
        <v>0.34691018802866225</v>
      </c>
      <c r="J32" s="288">
        <v>2733</v>
      </c>
      <c r="K32" s="115">
        <v>4119.8</v>
      </c>
      <c r="L32"/>
      <c r="M32" s="146" t="s">
        <v>29</v>
      </c>
      <c r="N32" s="32">
        <v>3678</v>
      </c>
      <c r="O32" s="33">
        <v>21.294181620445897</v>
      </c>
      <c r="P32" s="34">
        <v>7832</v>
      </c>
      <c r="Q32" s="150">
        <v>3712.2</v>
      </c>
      <c r="S32" s="129"/>
      <c r="T32" s="129"/>
      <c r="U32" s="129"/>
    </row>
    <row r="33" spans="2:21" ht="12.75">
      <c r="B33" s="250" t="s">
        <v>30</v>
      </c>
      <c r="C33" s="174">
        <v>135</v>
      </c>
      <c r="D33" s="286">
        <v>19</v>
      </c>
      <c r="E33" s="176">
        <v>256.5</v>
      </c>
      <c r="F33" s="34">
        <v>270</v>
      </c>
      <c r="G33" s="177">
        <v>150</v>
      </c>
      <c r="H33" s="75">
        <v>35.7</v>
      </c>
      <c r="I33" s="287">
        <v>3.201680672268907</v>
      </c>
      <c r="J33" s="288">
        <v>106.5</v>
      </c>
      <c r="K33" s="115">
        <v>234.3</v>
      </c>
      <c r="M33" s="146" t="s">
        <v>30</v>
      </c>
      <c r="N33" s="32">
        <v>150</v>
      </c>
      <c r="O33" s="33">
        <v>18</v>
      </c>
      <c r="P33" s="34">
        <v>270</v>
      </c>
      <c r="Q33" s="150">
        <v>35.7</v>
      </c>
      <c r="S33" s="129"/>
      <c r="T33" s="129"/>
      <c r="U33" s="129"/>
    </row>
    <row r="34" spans="2:21" ht="12.75">
      <c r="B34" s="218"/>
      <c r="C34" s="185"/>
      <c r="D34" s="289"/>
      <c r="E34" s="187"/>
      <c r="F34" s="43"/>
      <c r="G34" s="188"/>
      <c r="H34" s="44"/>
      <c r="I34" s="225"/>
      <c r="J34" s="290"/>
      <c r="K34" s="117"/>
      <c r="M34" s="146"/>
      <c r="N34" s="46"/>
      <c r="O34" s="109"/>
      <c r="P34" s="46"/>
      <c r="Q34" s="153"/>
      <c r="S34" s="129"/>
      <c r="T34" s="129"/>
      <c r="U34" s="129"/>
    </row>
    <row r="35" spans="2:21" ht="15.75" thickBot="1">
      <c r="B35" s="251" t="s">
        <v>31</v>
      </c>
      <c r="C35" s="191">
        <v>87863</v>
      </c>
      <c r="D35" s="291">
        <v>28.66758476264184</v>
      </c>
      <c r="E35" s="191">
        <v>251882</v>
      </c>
      <c r="F35" s="136">
        <v>280250.108</v>
      </c>
      <c r="G35" s="193">
        <v>180371</v>
      </c>
      <c r="H35" s="137">
        <v>207850</v>
      </c>
      <c r="I35" s="292">
        <v>-0.1322059177291317</v>
      </c>
      <c r="J35" s="339">
        <v>71511</v>
      </c>
      <c r="K35" s="294">
        <v>72400.10800000001</v>
      </c>
      <c r="M35" s="154" t="s">
        <v>31</v>
      </c>
      <c r="N35" s="140">
        <v>74676</v>
      </c>
      <c r="O35" s="242">
        <v>37.52880550645455</v>
      </c>
      <c r="P35" s="139">
        <v>280250.108</v>
      </c>
      <c r="Q35" s="155">
        <v>207850</v>
      </c>
      <c r="S35" s="129"/>
      <c r="T35" s="129"/>
      <c r="U35" s="129"/>
    </row>
    <row r="36" spans="2:21" ht="12.75">
      <c r="B36" s="47"/>
      <c r="C36" s="48"/>
      <c r="D36" s="111"/>
      <c r="E36" s="48"/>
      <c r="F36" s="48"/>
      <c r="G36" s="48"/>
      <c r="H36" s="49"/>
      <c r="I36" s="50"/>
      <c r="J36" s="51"/>
      <c r="O36" s="3"/>
      <c r="S36" s="129"/>
      <c r="T36" s="129"/>
      <c r="U36" s="129"/>
    </row>
    <row r="37" spans="2:21" ht="12.75">
      <c r="B37" s="52" t="s">
        <v>32</v>
      </c>
      <c r="C37" s="53">
        <v>74676</v>
      </c>
      <c r="D37" s="104">
        <v>37.52880550645455</v>
      </c>
      <c r="E37" s="53">
        <v>280250.108</v>
      </c>
      <c r="G37" s="53">
        <v>207850</v>
      </c>
      <c r="H37" s="77"/>
      <c r="I37" s="50"/>
      <c r="J37" s="51"/>
      <c r="S37" s="129"/>
      <c r="T37" s="129"/>
      <c r="U37" s="129"/>
    </row>
    <row r="38" spans="2:21" ht="12.75">
      <c r="B38" s="52" t="s">
        <v>33</v>
      </c>
      <c r="C38" s="54"/>
      <c r="D38" s="55"/>
      <c r="E38" s="54"/>
      <c r="G38" s="54"/>
      <c r="H38" s="49"/>
      <c r="I38" s="50"/>
      <c r="J38" s="51"/>
      <c r="S38" s="129"/>
      <c r="T38" s="129"/>
      <c r="U38" s="129"/>
    </row>
    <row r="39" spans="2:21" ht="12.75">
      <c r="B39" s="52" t="s">
        <v>34</v>
      </c>
      <c r="C39" s="56">
        <v>0.17658953345117578</v>
      </c>
      <c r="D39" s="56">
        <v>-0.23611784665751423</v>
      </c>
      <c r="E39" s="56">
        <v>-0.1012242535870852</v>
      </c>
      <c r="G39" s="56">
        <v>-0.1322059177291317</v>
      </c>
      <c r="H39" s="49"/>
      <c r="I39" s="50"/>
      <c r="J39" s="51"/>
      <c r="S39" s="129"/>
      <c r="T39" s="129"/>
      <c r="U39" s="129"/>
    </row>
    <row r="40" spans="2:21" ht="12.75">
      <c r="B40" s="52"/>
      <c r="C40" s="56"/>
      <c r="D40" s="56"/>
      <c r="E40" s="56"/>
      <c r="G40" s="56"/>
      <c r="H40" s="49"/>
      <c r="I40" s="50"/>
      <c r="J40" s="51"/>
      <c r="S40" s="129"/>
      <c r="T40" s="129"/>
      <c r="U40" s="129"/>
    </row>
    <row r="41" spans="2:21" ht="12.75">
      <c r="B41" s="52"/>
      <c r="C41" s="56"/>
      <c r="D41" s="56"/>
      <c r="E41" s="56"/>
      <c r="G41" s="56"/>
      <c r="H41" s="49"/>
      <c r="I41" s="50"/>
      <c r="J41" s="51"/>
      <c r="S41" s="129"/>
      <c r="T41" s="129"/>
      <c r="U41" s="129"/>
    </row>
    <row r="42" spans="2:21" ht="12.75">
      <c r="B42" s="52"/>
      <c r="C42" s="56"/>
      <c r="D42" s="56"/>
      <c r="E42" s="56"/>
      <c r="G42" s="56"/>
      <c r="H42" s="49"/>
      <c r="I42" s="50"/>
      <c r="J42" s="51"/>
      <c r="S42" s="129"/>
      <c r="T42" s="129"/>
      <c r="U42" s="129"/>
    </row>
    <row r="43" spans="2:21" ht="28.5" thickBot="1">
      <c r="B43" s="427" t="s">
        <v>71</v>
      </c>
      <c r="C43" s="441"/>
      <c r="D43" s="441"/>
      <c r="E43" s="441"/>
      <c r="F43" s="441"/>
      <c r="G43" s="441"/>
      <c r="H43" s="441"/>
      <c r="S43" s="129"/>
      <c r="T43" s="129"/>
      <c r="U43" s="129"/>
    </row>
    <row r="44" spans="2:21" ht="12.75">
      <c r="B44" s="295" t="s">
        <v>0</v>
      </c>
      <c r="C44" s="220" t="s">
        <v>4</v>
      </c>
      <c r="D44" s="57" t="s">
        <v>4</v>
      </c>
      <c r="E44" s="221" t="s">
        <v>4</v>
      </c>
      <c r="F44" s="58" t="s">
        <v>4</v>
      </c>
      <c r="G44" s="313" t="s">
        <v>41</v>
      </c>
      <c r="H44" s="297" t="s">
        <v>60</v>
      </c>
      <c r="S44" s="129"/>
      <c r="T44" s="129"/>
      <c r="U44" s="129"/>
    </row>
    <row r="45" spans="2:21" ht="12.75">
      <c r="B45" s="298"/>
      <c r="C45" s="197" t="s">
        <v>42</v>
      </c>
      <c r="D45" s="59" t="s">
        <v>42</v>
      </c>
      <c r="E45" s="196" t="s">
        <v>42</v>
      </c>
      <c r="F45" s="60" t="s">
        <v>42</v>
      </c>
      <c r="G45" s="314" t="s">
        <v>43</v>
      </c>
      <c r="H45" s="300" t="s">
        <v>61</v>
      </c>
      <c r="K45" s="61"/>
      <c r="L45" s="61"/>
      <c r="M45" s="61"/>
      <c r="S45" s="129"/>
      <c r="T45" s="129"/>
      <c r="U45" s="129"/>
    </row>
    <row r="46" spans="2:21" ht="12.75">
      <c r="B46" s="298"/>
      <c r="C46" s="198" t="s">
        <v>62</v>
      </c>
      <c r="D46" s="62" t="s">
        <v>63</v>
      </c>
      <c r="E46" s="199" t="s">
        <v>62</v>
      </c>
      <c r="F46" s="63" t="s">
        <v>63</v>
      </c>
      <c r="G46" s="314" t="s">
        <v>44</v>
      </c>
      <c r="H46" s="300" t="s">
        <v>14</v>
      </c>
      <c r="K46" s="61"/>
      <c r="L46" s="64"/>
      <c r="M46" s="61"/>
      <c r="S46" s="129"/>
      <c r="T46" s="129"/>
      <c r="U46" s="129"/>
    </row>
    <row r="47" spans="2:21" ht="12.75">
      <c r="B47" s="301"/>
      <c r="C47" s="200" t="s">
        <v>45</v>
      </c>
      <c r="D47" s="65" t="s">
        <v>45</v>
      </c>
      <c r="E47" s="201" t="s">
        <v>46</v>
      </c>
      <c r="F47" s="66" t="s">
        <v>46</v>
      </c>
      <c r="G47" s="315" t="s">
        <v>42</v>
      </c>
      <c r="H47" s="303"/>
      <c r="K47" s="61"/>
      <c r="L47" s="64"/>
      <c r="M47" s="61"/>
      <c r="S47" s="129"/>
      <c r="T47" s="129"/>
      <c r="U47" s="129"/>
    </row>
    <row r="48" spans="2:21" ht="12.75">
      <c r="B48" s="298" t="s">
        <v>15</v>
      </c>
      <c r="C48" s="202">
        <v>1893.4</v>
      </c>
      <c r="D48" s="68">
        <v>1152.8</v>
      </c>
      <c r="E48" s="203">
        <v>0.90810551558753</v>
      </c>
      <c r="F48" s="69">
        <v>0.9433715220949264</v>
      </c>
      <c r="G48" s="316">
        <v>-3.526600650739631</v>
      </c>
      <c r="H48" s="305">
        <v>0.39714285714285713</v>
      </c>
      <c r="K48" s="61"/>
      <c r="L48" s="64"/>
      <c r="M48" s="61"/>
      <c r="S48" s="129"/>
      <c r="T48" s="129"/>
      <c r="U48" s="129"/>
    </row>
    <row r="49" spans="2:21" ht="12.75">
      <c r="B49" s="298" t="s">
        <v>39</v>
      </c>
      <c r="C49" s="204">
        <v>446</v>
      </c>
      <c r="D49" s="68">
        <v>136.7</v>
      </c>
      <c r="E49" s="205">
        <v>0.892</v>
      </c>
      <c r="F49" s="69">
        <v>0.8619167717528373</v>
      </c>
      <c r="G49" s="316">
        <v>3.0083228247162697</v>
      </c>
      <c r="H49" s="305">
        <v>0.241196333815726</v>
      </c>
      <c r="K49" s="61"/>
      <c r="L49" s="64"/>
      <c r="M49" s="64"/>
      <c r="S49" s="129"/>
      <c r="T49" s="129"/>
      <c r="U49" s="129"/>
    </row>
    <row r="50" spans="2:21" ht="12.75">
      <c r="B50" s="298" t="s">
        <v>16</v>
      </c>
      <c r="C50" s="204">
        <v>1592.4</v>
      </c>
      <c r="D50" s="68">
        <v>1521.6</v>
      </c>
      <c r="E50" s="205">
        <v>1.1374285714285715</v>
      </c>
      <c r="F50" s="70">
        <v>0.778312020460358</v>
      </c>
      <c r="G50" s="316">
        <v>35.91165509682135</v>
      </c>
      <c r="H50" s="305">
        <v>0.30959752321981426</v>
      </c>
      <c r="K50" s="61"/>
      <c r="L50" s="64"/>
      <c r="M50" s="61"/>
      <c r="S50" s="129"/>
      <c r="T50" s="129"/>
      <c r="U50" s="129"/>
    </row>
    <row r="51" spans="2:21" ht="12.75">
      <c r="B51" s="298" t="s">
        <v>36</v>
      </c>
      <c r="C51" s="204">
        <v>85.1</v>
      </c>
      <c r="D51" s="68">
        <v>204.3</v>
      </c>
      <c r="E51" s="205">
        <v>0.24314285714285713</v>
      </c>
      <c r="F51" s="70">
        <v>0.8036978756884344</v>
      </c>
      <c r="G51" s="316">
        <v>-56.05550185455773</v>
      </c>
      <c r="H51" s="305">
        <v>0.22816166883963493</v>
      </c>
      <c r="K51" s="61"/>
      <c r="L51" s="64"/>
      <c r="M51" s="61"/>
      <c r="S51" s="129"/>
      <c r="T51" s="129"/>
      <c r="U51" s="129"/>
    </row>
    <row r="52" spans="2:21" ht="12.75">
      <c r="B52" s="298" t="s">
        <v>17</v>
      </c>
      <c r="C52" s="204">
        <v>8929.6</v>
      </c>
      <c r="D52" s="68">
        <v>10274.3</v>
      </c>
      <c r="E52" s="205">
        <v>0.7764869565217392</v>
      </c>
      <c r="F52" s="70">
        <v>0.7086506097224521</v>
      </c>
      <c r="G52" s="316">
        <v>6.783634679928707</v>
      </c>
      <c r="H52" s="305">
        <v>0.9349593495934959</v>
      </c>
      <c r="K52" s="61"/>
      <c r="L52" s="64"/>
      <c r="M52" s="61"/>
      <c r="S52" s="129"/>
      <c r="T52" s="129"/>
      <c r="U52" s="129"/>
    </row>
    <row r="53" spans="2:21" ht="12.75">
      <c r="B53" s="298" t="s">
        <v>18</v>
      </c>
      <c r="C53" s="204">
        <v>31033.4</v>
      </c>
      <c r="D53" s="68">
        <v>46836.6</v>
      </c>
      <c r="E53" s="205">
        <v>0.6746391304347826</v>
      </c>
      <c r="F53" s="70">
        <v>0.815391900502432</v>
      </c>
      <c r="G53" s="316">
        <v>-14.075277006764942</v>
      </c>
      <c r="H53" s="305">
        <v>0.913604766633565</v>
      </c>
      <c r="K53" s="61"/>
      <c r="L53" s="64"/>
      <c r="M53" s="61"/>
      <c r="S53" s="129"/>
      <c r="T53" s="129"/>
      <c r="U53" s="129"/>
    </row>
    <row r="54" spans="2:21" ht="12.75">
      <c r="B54" s="298" t="s">
        <v>19</v>
      </c>
      <c r="C54" s="204">
        <v>135</v>
      </c>
      <c r="D54" s="68">
        <v>141.6</v>
      </c>
      <c r="E54" s="205">
        <v>1.125</v>
      </c>
      <c r="F54" s="70">
        <v>1</v>
      </c>
      <c r="G54" s="316">
        <v>12.5</v>
      </c>
      <c r="H54" s="305">
        <v>0.16161616161616163</v>
      </c>
      <c r="K54" s="61"/>
      <c r="L54" s="64"/>
      <c r="M54" s="61"/>
      <c r="S54" s="129"/>
      <c r="T54" s="129"/>
      <c r="U54" s="129"/>
    </row>
    <row r="55" spans="2:21" ht="12.75">
      <c r="B55" s="298" t="s">
        <v>21</v>
      </c>
      <c r="C55" s="204">
        <v>69.6</v>
      </c>
      <c r="D55" s="68">
        <v>215.8</v>
      </c>
      <c r="E55" s="205" t="s">
        <v>53</v>
      </c>
      <c r="F55" s="70">
        <v>1</v>
      </c>
      <c r="G55" s="316" t="s">
        <v>53</v>
      </c>
      <c r="H55" s="305"/>
      <c r="K55" s="61"/>
      <c r="L55" s="64"/>
      <c r="M55" s="61"/>
      <c r="S55" s="129"/>
      <c r="T55" s="129"/>
      <c r="U55" s="129"/>
    </row>
    <row r="56" spans="2:21" ht="12.75">
      <c r="B56" s="298" t="s">
        <v>35</v>
      </c>
      <c r="C56" s="204">
        <v>6457.9</v>
      </c>
      <c r="D56" s="68">
        <v>11587.6</v>
      </c>
      <c r="E56" s="205">
        <v>0.7509186046511628</v>
      </c>
      <c r="F56" s="70">
        <v>0.8528697393019593</v>
      </c>
      <c r="G56" s="316">
        <v>-10.195113465079652</v>
      </c>
      <c r="H56" s="305">
        <v>0.7818181818181819</v>
      </c>
      <c r="K56" s="61"/>
      <c r="L56" s="64"/>
      <c r="M56" s="61"/>
      <c r="S56" s="129"/>
      <c r="T56" s="129"/>
      <c r="U56" s="129"/>
    </row>
    <row r="57" spans="2:21" ht="12.75">
      <c r="B57" s="298" t="s">
        <v>22</v>
      </c>
      <c r="C57" s="204">
        <v>958.4</v>
      </c>
      <c r="D57" s="68">
        <v>1495.1</v>
      </c>
      <c r="E57" s="205">
        <v>0.563764705882353</v>
      </c>
      <c r="F57" s="70">
        <v>0.5790696773693791</v>
      </c>
      <c r="G57" s="316">
        <v>-1.5304971487026142</v>
      </c>
      <c r="H57" s="305">
        <v>0.08947368421052632</v>
      </c>
      <c r="K57" s="61"/>
      <c r="L57" s="64"/>
      <c r="M57" s="61"/>
      <c r="S57" s="129"/>
      <c r="T57" s="129"/>
      <c r="U57" s="129"/>
    </row>
    <row r="58" spans="2:21" ht="12.75">
      <c r="B58" s="298" t="s">
        <v>37</v>
      </c>
      <c r="C58" s="204">
        <v>17.3</v>
      </c>
      <c r="D58" s="68">
        <v>49.8</v>
      </c>
      <c r="E58" s="205" t="s">
        <v>53</v>
      </c>
      <c r="F58" s="70">
        <v>1</v>
      </c>
      <c r="G58" s="316" t="s">
        <v>53</v>
      </c>
      <c r="H58" s="305"/>
      <c r="K58" s="61"/>
      <c r="L58" s="64"/>
      <c r="M58" s="61"/>
      <c r="S58" s="129"/>
      <c r="T58" s="129"/>
      <c r="U58" s="129"/>
    </row>
    <row r="59" spans="2:21" ht="12.75">
      <c r="B59" s="298" t="s">
        <v>23</v>
      </c>
      <c r="C59" s="204">
        <v>3233.3</v>
      </c>
      <c r="D59" s="68">
        <v>2630.2</v>
      </c>
      <c r="E59" s="205">
        <v>0.9982401975918493</v>
      </c>
      <c r="F59" s="70">
        <v>0.7947424082187641</v>
      </c>
      <c r="G59" s="316">
        <v>20.34977893730853</v>
      </c>
      <c r="H59" s="305">
        <v>0.3537570991699432</v>
      </c>
      <c r="K59" s="61"/>
      <c r="L59" s="64"/>
      <c r="M59" s="61"/>
      <c r="S59" s="129"/>
      <c r="T59" s="129"/>
      <c r="U59" s="129"/>
    </row>
    <row r="60" spans="2:21" ht="12.75">
      <c r="B60" s="298" t="s">
        <v>24</v>
      </c>
      <c r="C60" s="204">
        <v>4192.9</v>
      </c>
      <c r="D60" s="68">
        <v>3230.3</v>
      </c>
      <c r="E60" s="205">
        <v>0.9750930232558138</v>
      </c>
      <c r="F60" s="70">
        <v>0.7896692497616545</v>
      </c>
      <c r="G60" s="316">
        <v>18.54237734941593</v>
      </c>
      <c r="H60" s="305">
        <v>0.3328173374613003</v>
      </c>
      <c r="K60" s="61"/>
      <c r="L60" s="64"/>
      <c r="M60" s="61"/>
      <c r="S60" s="129"/>
      <c r="T60" s="129"/>
      <c r="U60" s="129"/>
    </row>
    <row r="61" spans="2:21" ht="12.75">
      <c r="B61" s="298" t="s">
        <v>25</v>
      </c>
      <c r="C61" s="204">
        <v>7209.2</v>
      </c>
      <c r="D61" s="68">
        <v>5855.3</v>
      </c>
      <c r="E61" s="205">
        <v>0.5545538461538462</v>
      </c>
      <c r="F61" s="70">
        <v>0.6629041753464361</v>
      </c>
      <c r="G61" s="316">
        <v>-10.83503291925899</v>
      </c>
      <c r="H61" s="305">
        <v>0.6663249615581753</v>
      </c>
      <c r="K61" s="61"/>
      <c r="L61" s="64"/>
      <c r="M61" s="64"/>
      <c r="S61" s="129"/>
      <c r="T61" s="129"/>
      <c r="U61" s="129"/>
    </row>
    <row r="62" spans="2:21" ht="12.75">
      <c r="B62" s="298" t="s">
        <v>26</v>
      </c>
      <c r="C62" s="204">
        <v>20285.7</v>
      </c>
      <c r="D62" s="68">
        <v>37797.9</v>
      </c>
      <c r="E62" s="205">
        <v>0.6995068965517242</v>
      </c>
      <c r="F62" s="70">
        <v>0.7962397699623978</v>
      </c>
      <c r="G62" s="316">
        <v>-9.673287341067361</v>
      </c>
      <c r="H62" s="305">
        <v>0.8789210486437339</v>
      </c>
      <c r="K62" s="61"/>
      <c r="L62" s="64"/>
      <c r="M62" s="61"/>
      <c r="S62" s="129"/>
      <c r="T62" s="129"/>
      <c r="U62" s="129"/>
    </row>
    <row r="63" spans="2:21" ht="12.75">
      <c r="B63" s="298" t="s">
        <v>27</v>
      </c>
      <c r="C63" s="204">
        <v>2704</v>
      </c>
      <c r="D63" s="68">
        <v>1426.5</v>
      </c>
      <c r="E63" s="205">
        <v>0.8865573770491804</v>
      </c>
      <c r="F63" s="70">
        <v>0.8678063024698869</v>
      </c>
      <c r="G63" s="316">
        <v>1.875107457929348</v>
      </c>
      <c r="H63" s="305">
        <v>0.3131416837782341</v>
      </c>
      <c r="K63" s="61"/>
      <c r="L63" s="64"/>
      <c r="M63" s="61"/>
      <c r="S63" s="129"/>
      <c r="T63" s="129"/>
      <c r="U63" s="129"/>
    </row>
    <row r="64" spans="2:21" ht="12.75">
      <c r="B64" s="298" t="s">
        <v>28</v>
      </c>
      <c r="C64" s="204">
        <v>15011.7</v>
      </c>
      <c r="D64" s="68">
        <v>16948</v>
      </c>
      <c r="E64" s="205">
        <v>0.5648380178349701</v>
      </c>
      <c r="F64" s="70">
        <v>0.6041809263061829</v>
      </c>
      <c r="G64" s="316">
        <v>-3.93429084712128</v>
      </c>
      <c r="H64" s="305">
        <v>0.9478245363766048</v>
      </c>
      <c r="K64" s="61"/>
      <c r="L64" s="64"/>
      <c r="M64" s="61"/>
      <c r="S64" s="129"/>
      <c r="T64" s="129"/>
      <c r="U64" s="129"/>
    </row>
    <row r="65" spans="2:21" ht="12.75">
      <c r="B65" s="298" t="s">
        <v>38</v>
      </c>
      <c r="C65" s="204">
        <v>16636</v>
      </c>
      <c r="D65" s="68">
        <v>14995.9</v>
      </c>
      <c r="E65" s="205">
        <v>0.6989915966386555</v>
      </c>
      <c r="F65" s="70">
        <v>0.8062701958696926</v>
      </c>
      <c r="G65" s="316">
        <v>-10.727859923103711</v>
      </c>
      <c r="H65" s="305">
        <v>0.9612277867528272</v>
      </c>
      <c r="K65" s="61"/>
      <c r="L65" s="64"/>
      <c r="M65" s="61"/>
      <c r="S65" s="129"/>
      <c r="T65" s="129"/>
      <c r="U65" s="129"/>
    </row>
    <row r="66" spans="2:21" ht="12.75">
      <c r="B66" s="298" t="s">
        <v>29</v>
      </c>
      <c r="C66" s="204">
        <v>5569.7</v>
      </c>
      <c r="D66" s="68">
        <v>3121.9</v>
      </c>
      <c r="E66" s="205">
        <v>1.11394</v>
      </c>
      <c r="F66" s="70">
        <v>0.8409837832013362</v>
      </c>
      <c r="G66" s="316">
        <v>27.29562167986638</v>
      </c>
      <c r="H66" s="305">
        <v>0.646579593948015</v>
      </c>
      <c r="K66" s="61"/>
      <c r="L66" s="64"/>
      <c r="M66" s="61"/>
      <c r="S66" s="129"/>
      <c r="T66" s="129"/>
      <c r="U66" s="129"/>
    </row>
    <row r="67" spans="2:21" ht="12.75">
      <c r="B67" s="298" t="s">
        <v>30</v>
      </c>
      <c r="C67" s="204">
        <v>111.8</v>
      </c>
      <c r="D67" s="68">
        <v>30.2</v>
      </c>
      <c r="E67" s="205">
        <v>0.7453333333333333</v>
      </c>
      <c r="F67" s="70">
        <v>0.8459383753501399</v>
      </c>
      <c r="G67" s="316">
        <v>-10.060504201680665</v>
      </c>
      <c r="H67" s="305">
        <v>0.5847953216374269</v>
      </c>
      <c r="K67" s="61"/>
      <c r="L67" s="64"/>
      <c r="M67" s="61"/>
      <c r="S67" s="129"/>
      <c r="T67" s="129"/>
      <c r="U67" s="129"/>
    </row>
    <row r="68" spans="2:21" ht="12.75">
      <c r="B68" s="298"/>
      <c r="C68" s="204"/>
      <c r="D68" s="68">
        <v>0</v>
      </c>
      <c r="E68" s="206"/>
      <c r="F68" s="69" t="s">
        <v>53</v>
      </c>
      <c r="G68" s="316"/>
      <c r="H68" s="305"/>
      <c r="K68" s="61"/>
      <c r="L68" s="64"/>
      <c r="M68" s="61"/>
      <c r="S68" s="129"/>
      <c r="T68" s="129"/>
      <c r="U68" s="129"/>
    </row>
    <row r="69" spans="2:21" ht="13.5" thickBot="1">
      <c r="B69" s="207" t="s">
        <v>31</v>
      </c>
      <c r="C69" s="208">
        <v>126572.4</v>
      </c>
      <c r="D69" s="71">
        <v>159652.4</v>
      </c>
      <c r="E69" s="209">
        <v>0.7017336489790488</v>
      </c>
      <c r="F69" s="72">
        <v>0.7681135434207361</v>
      </c>
      <c r="G69" s="331">
        <v>-6.637989444168735</v>
      </c>
      <c r="H69" s="307">
        <v>0.7160932500138953</v>
      </c>
      <c r="K69" s="61"/>
      <c r="L69" s="64"/>
      <c r="M69" s="61"/>
      <c r="S69" s="129"/>
      <c r="T69" s="129"/>
      <c r="U69" s="129"/>
    </row>
    <row r="70" spans="2:21" ht="12.75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</row>
    <row r="71" spans="2:21" ht="12.75">
      <c r="B71" s="129"/>
      <c r="C71" s="130"/>
      <c r="D71" s="131"/>
      <c r="E71" s="130"/>
      <c r="F71" s="130"/>
      <c r="G71" s="130"/>
      <c r="H71" s="132"/>
      <c r="I71" s="133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</row>
    <row r="72" spans="2:21" ht="12.75">
      <c r="B72" s="129"/>
      <c r="C72" s="130"/>
      <c r="D72" s="131"/>
      <c r="E72" s="130"/>
      <c r="F72" s="130"/>
      <c r="G72" s="130"/>
      <c r="H72" s="132"/>
      <c r="I72" s="133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</row>
    <row r="73" spans="2:21" ht="12.75">
      <c r="B73" s="129"/>
      <c r="C73" s="130"/>
      <c r="D73" s="131"/>
      <c r="E73" s="130"/>
      <c r="F73" s="130"/>
      <c r="G73" s="130"/>
      <c r="H73" s="132"/>
      <c r="I73" s="133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</row>
    <row r="74" spans="2:21" ht="12.75">
      <c r="B74" s="129"/>
      <c r="C74" s="130"/>
      <c r="D74" s="131"/>
      <c r="E74" s="130"/>
      <c r="F74" s="130"/>
      <c r="G74" s="130"/>
      <c r="H74" s="132"/>
      <c r="I74" s="133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</row>
    <row r="75" spans="2:21" ht="12.75">
      <c r="B75" s="129"/>
      <c r="C75" s="130"/>
      <c r="D75" s="131"/>
      <c r="E75" s="130"/>
      <c r="F75" s="130"/>
      <c r="G75" s="130"/>
      <c r="H75" s="132"/>
      <c r="I75" s="133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</row>
    <row r="76" spans="2:21" ht="12.75">
      <c r="B76" s="129"/>
      <c r="C76" s="130"/>
      <c r="D76" s="131"/>
      <c r="E76" s="130"/>
      <c r="F76" s="130"/>
      <c r="G76" s="130"/>
      <c r="H76" s="132"/>
      <c r="I76" s="133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</row>
    <row r="77" spans="2:21" ht="12.75">
      <c r="B77" s="129"/>
      <c r="C77" s="130"/>
      <c r="D77" s="131"/>
      <c r="E77" s="130"/>
      <c r="F77" s="130"/>
      <c r="G77" s="130"/>
      <c r="H77" s="132"/>
      <c r="I77" s="133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</row>
    <row r="78" spans="2:21" ht="12.75">
      <c r="B78" s="129"/>
      <c r="C78" s="130"/>
      <c r="D78" s="131"/>
      <c r="E78" s="130"/>
      <c r="F78" s="130"/>
      <c r="G78" s="130"/>
      <c r="H78" s="132"/>
      <c r="I78" s="133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</row>
    <row r="79" spans="2:21" ht="12.75">
      <c r="B79" s="129"/>
      <c r="C79" s="130"/>
      <c r="D79" s="131"/>
      <c r="E79" s="130"/>
      <c r="F79" s="130"/>
      <c r="G79" s="130"/>
      <c r="H79" s="132"/>
      <c r="I79" s="133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</row>
    <row r="80" spans="2:21" ht="12.75">
      <c r="B80" s="129"/>
      <c r="C80" s="130"/>
      <c r="D80" s="131"/>
      <c r="E80" s="130"/>
      <c r="F80" s="130"/>
      <c r="G80" s="130"/>
      <c r="H80" s="132"/>
      <c r="I80" s="133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</row>
    <row r="81" spans="2:21" ht="12.75">
      <c r="B81" s="129"/>
      <c r="C81" s="130"/>
      <c r="D81" s="131"/>
      <c r="E81" s="130"/>
      <c r="F81" s="130"/>
      <c r="G81" s="130"/>
      <c r="H81" s="132"/>
      <c r="I81" s="133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</row>
    <row r="82" spans="2:21" ht="12.75">
      <c r="B82" s="129"/>
      <c r="C82" s="130"/>
      <c r="D82" s="131"/>
      <c r="E82" s="130"/>
      <c r="F82" s="130"/>
      <c r="G82" s="130"/>
      <c r="H82" s="132"/>
      <c r="I82" s="133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</row>
    <row r="83" spans="2:21" ht="12.75">
      <c r="B83" s="129"/>
      <c r="C83" s="130"/>
      <c r="D83" s="131"/>
      <c r="E83" s="130"/>
      <c r="F83" s="130"/>
      <c r="G83" s="130"/>
      <c r="H83" s="132"/>
      <c r="I83" s="133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</row>
    <row r="84" spans="2:21" ht="12.75">
      <c r="B84" s="129"/>
      <c r="C84" s="130"/>
      <c r="D84" s="131"/>
      <c r="E84" s="130"/>
      <c r="F84" s="130"/>
      <c r="G84" s="130"/>
      <c r="H84" s="132"/>
      <c r="I84" s="133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</row>
    <row r="85" spans="2:21" ht="12.75">
      <c r="B85" s="129"/>
      <c r="C85" s="130"/>
      <c r="D85" s="131"/>
      <c r="E85" s="130"/>
      <c r="F85" s="130"/>
      <c r="G85" s="130"/>
      <c r="H85" s="132"/>
      <c r="I85" s="133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</row>
    <row r="86" spans="2:21" ht="12.75">
      <c r="B86" s="129"/>
      <c r="C86" s="130"/>
      <c r="D86" s="131"/>
      <c r="E86" s="130"/>
      <c r="F86" s="130"/>
      <c r="G86" s="130"/>
      <c r="H86" s="132"/>
      <c r="I86" s="133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</row>
    <row r="87" spans="2:21" ht="12.75">
      <c r="B87" s="129"/>
      <c r="C87" s="130"/>
      <c r="D87" s="131"/>
      <c r="E87" s="130"/>
      <c r="F87" s="130"/>
      <c r="G87" s="130"/>
      <c r="H87" s="132"/>
      <c r="I87" s="133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</row>
    <row r="88" spans="2:21" ht="12.75">
      <c r="B88" s="129"/>
      <c r="C88" s="130"/>
      <c r="D88" s="131"/>
      <c r="E88" s="130"/>
      <c r="F88" s="130"/>
      <c r="G88" s="130"/>
      <c r="H88" s="132"/>
      <c r="I88" s="133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</row>
    <row r="89" spans="2:21" ht="12.75">
      <c r="B89" s="129"/>
      <c r="C89" s="130"/>
      <c r="D89" s="131"/>
      <c r="E89" s="130"/>
      <c r="F89" s="130"/>
      <c r="G89" s="130"/>
      <c r="H89" s="132"/>
      <c r="I89" s="133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</row>
    <row r="90" spans="2:21" ht="12.75">
      <c r="B90" s="129"/>
      <c r="C90" s="130"/>
      <c r="D90" s="131"/>
      <c r="E90" s="130"/>
      <c r="F90" s="130"/>
      <c r="G90" s="130"/>
      <c r="H90" s="132"/>
      <c r="I90" s="133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</row>
    <row r="91" spans="2:21" ht="12.75">
      <c r="B91" s="129"/>
      <c r="C91" s="130"/>
      <c r="D91" s="131"/>
      <c r="E91" s="130"/>
      <c r="F91" s="130"/>
      <c r="G91" s="130"/>
      <c r="H91" s="132"/>
      <c r="I91" s="133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</row>
    <row r="92" spans="2:21" ht="12.75">
      <c r="B92" s="129"/>
      <c r="C92" s="130"/>
      <c r="D92" s="131"/>
      <c r="E92" s="130"/>
      <c r="F92" s="130"/>
      <c r="G92" s="130"/>
      <c r="H92" s="132"/>
      <c r="I92" s="133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</row>
    <row r="93" spans="2:21" ht="12.75">
      <c r="B93" s="129"/>
      <c r="C93" s="130"/>
      <c r="D93" s="131"/>
      <c r="E93" s="130"/>
      <c r="F93" s="130"/>
      <c r="G93" s="130"/>
      <c r="H93" s="132"/>
      <c r="I93" s="133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</row>
    <row r="94" spans="2:21" ht="12.75">
      <c r="B94" s="129"/>
      <c r="C94" s="130"/>
      <c r="D94" s="131"/>
      <c r="E94" s="130"/>
      <c r="F94" s="130"/>
      <c r="G94" s="130"/>
      <c r="H94" s="132"/>
      <c r="I94" s="133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</row>
    <row r="95" spans="2:21" ht="12.75">
      <c r="B95" s="129"/>
      <c r="C95" s="130"/>
      <c r="D95" s="131"/>
      <c r="E95" s="130"/>
      <c r="F95" s="130"/>
      <c r="G95" s="130"/>
      <c r="H95" s="132"/>
      <c r="I95" s="133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</row>
    <row r="96" spans="2:21" ht="12.75">
      <c r="B96" s="129"/>
      <c r="C96" s="130"/>
      <c r="D96" s="131"/>
      <c r="E96" s="130"/>
      <c r="F96" s="130"/>
      <c r="G96" s="130"/>
      <c r="H96" s="132"/>
      <c r="I96" s="133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</row>
    <row r="97" spans="2:21" ht="12.75">
      <c r="B97" s="129"/>
      <c r="C97" s="130"/>
      <c r="D97" s="131"/>
      <c r="E97" s="130"/>
      <c r="F97" s="130"/>
      <c r="G97" s="130"/>
      <c r="H97" s="132"/>
      <c r="I97" s="133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</row>
    <row r="98" spans="2:21" ht="12.75">
      <c r="B98" s="129"/>
      <c r="C98" s="130"/>
      <c r="D98" s="131"/>
      <c r="E98" s="130"/>
      <c r="F98" s="130"/>
      <c r="G98" s="130"/>
      <c r="H98" s="132"/>
      <c r="I98" s="133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</row>
    <row r="99" spans="2:21" ht="12.75">
      <c r="B99" s="129"/>
      <c r="C99" s="130"/>
      <c r="D99" s="131"/>
      <c r="E99" s="130"/>
      <c r="F99" s="130"/>
      <c r="G99" s="130"/>
      <c r="H99" s="132"/>
      <c r="I99" s="133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</row>
    <row r="100" spans="2:21" ht="12.75">
      <c r="B100" s="129"/>
      <c r="C100" s="130"/>
      <c r="D100" s="131"/>
      <c r="E100" s="130"/>
      <c r="F100" s="130"/>
      <c r="G100" s="130"/>
      <c r="H100" s="132"/>
      <c r="I100" s="133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</row>
    <row r="101" spans="2:21" ht="12.75">
      <c r="B101" s="129"/>
      <c r="C101" s="130"/>
      <c r="D101" s="131"/>
      <c r="E101" s="130"/>
      <c r="F101" s="130"/>
      <c r="G101" s="130"/>
      <c r="H101" s="132"/>
      <c r="I101" s="133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</row>
    <row r="102" spans="2:21" ht="12.75">
      <c r="B102" s="129"/>
      <c r="C102" s="130"/>
      <c r="D102" s="131"/>
      <c r="E102" s="130"/>
      <c r="F102" s="130"/>
      <c r="G102" s="130"/>
      <c r="H102" s="132"/>
      <c r="I102" s="133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</row>
    <row r="103" spans="2:21" ht="12.75">
      <c r="B103" s="129"/>
      <c r="C103" s="130"/>
      <c r="D103" s="131"/>
      <c r="E103" s="130"/>
      <c r="F103" s="130"/>
      <c r="G103" s="130"/>
      <c r="H103" s="132"/>
      <c r="I103" s="133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</row>
    <row r="104" spans="2:21" ht="12.75">
      <c r="B104" s="129"/>
      <c r="C104" s="130"/>
      <c r="D104" s="131"/>
      <c r="E104" s="130"/>
      <c r="F104" s="130"/>
      <c r="G104" s="130"/>
      <c r="H104" s="132"/>
      <c r="I104" s="133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</row>
    <row r="105" spans="2:21" ht="12.75">
      <c r="B105" s="129"/>
      <c r="C105" s="130"/>
      <c r="D105" s="131"/>
      <c r="E105" s="130"/>
      <c r="F105" s="130"/>
      <c r="G105" s="130"/>
      <c r="H105" s="132"/>
      <c r="I105" s="133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</row>
    <row r="106" spans="2:21" ht="12.75">
      <c r="B106" s="129"/>
      <c r="C106" s="130"/>
      <c r="D106" s="131"/>
      <c r="E106" s="130"/>
      <c r="F106" s="130"/>
      <c r="G106" s="130"/>
      <c r="H106" s="132"/>
      <c r="I106" s="133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</row>
    <row r="107" spans="2:21" ht="12.75">
      <c r="B107" s="129"/>
      <c r="C107" s="130"/>
      <c r="D107" s="131"/>
      <c r="E107" s="130"/>
      <c r="F107" s="130"/>
      <c r="G107" s="130"/>
      <c r="H107" s="132"/>
      <c r="I107" s="133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</row>
    <row r="108" spans="2:21" ht="12.75">
      <c r="B108" s="129"/>
      <c r="C108" s="130"/>
      <c r="D108" s="131"/>
      <c r="E108" s="130"/>
      <c r="F108" s="130"/>
      <c r="G108" s="130"/>
      <c r="H108" s="132"/>
      <c r="I108" s="133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</row>
    <row r="109" spans="2:21" ht="12.75">
      <c r="B109" s="129"/>
      <c r="C109" s="130"/>
      <c r="D109" s="131"/>
      <c r="E109" s="130"/>
      <c r="F109" s="130"/>
      <c r="G109" s="130"/>
      <c r="H109" s="132"/>
      <c r="I109" s="133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</row>
    <row r="110" spans="2:21" ht="12.75">
      <c r="B110" s="129"/>
      <c r="C110" s="130"/>
      <c r="D110" s="131"/>
      <c r="E110" s="130"/>
      <c r="F110" s="130"/>
      <c r="G110" s="130"/>
      <c r="H110" s="132"/>
      <c r="I110" s="133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</row>
    <row r="111" spans="2:21" ht="12.75">
      <c r="B111" s="129"/>
      <c r="C111" s="130"/>
      <c r="D111" s="131"/>
      <c r="E111" s="130"/>
      <c r="F111" s="130"/>
      <c r="G111" s="130"/>
      <c r="H111" s="132"/>
      <c r="I111" s="133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</row>
    <row r="112" spans="2:21" ht="12.75">
      <c r="B112" s="129"/>
      <c r="C112" s="130"/>
      <c r="D112" s="131"/>
      <c r="E112" s="130"/>
      <c r="F112" s="130"/>
      <c r="G112" s="130"/>
      <c r="H112" s="132"/>
      <c r="I112" s="133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</row>
    <row r="113" spans="2:21" ht="12.75">
      <c r="B113" s="129"/>
      <c r="C113" s="130"/>
      <c r="D113" s="131"/>
      <c r="E113" s="130"/>
      <c r="F113" s="130"/>
      <c r="G113" s="130"/>
      <c r="H113" s="132"/>
      <c r="I113" s="133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</row>
    <row r="114" spans="2:21" ht="12.75">
      <c r="B114" s="129"/>
      <c r="C114" s="130"/>
      <c r="D114" s="131"/>
      <c r="E114" s="130"/>
      <c r="F114" s="130"/>
      <c r="G114" s="130"/>
      <c r="H114" s="132"/>
      <c r="I114" s="133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</row>
    <row r="115" spans="2:21" ht="12.75">
      <c r="B115" s="129"/>
      <c r="C115" s="130"/>
      <c r="D115" s="131"/>
      <c r="E115" s="130"/>
      <c r="F115" s="130"/>
      <c r="G115" s="130"/>
      <c r="H115" s="132"/>
      <c r="I115" s="133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</row>
    <row r="116" spans="2:21" ht="12.75">
      <c r="B116" s="129"/>
      <c r="C116" s="130"/>
      <c r="D116" s="131"/>
      <c r="E116" s="130"/>
      <c r="F116" s="130"/>
      <c r="G116" s="130"/>
      <c r="H116" s="132"/>
      <c r="I116" s="133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</row>
    <row r="117" spans="2:21" ht="12.75">
      <c r="B117" s="129"/>
      <c r="C117" s="130"/>
      <c r="D117" s="131"/>
      <c r="E117" s="130"/>
      <c r="F117" s="130"/>
      <c r="G117" s="130"/>
      <c r="H117" s="132"/>
      <c r="I117" s="133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</row>
    <row r="118" spans="2:21" ht="12.75">
      <c r="B118" s="129"/>
      <c r="C118" s="130"/>
      <c r="D118" s="131"/>
      <c r="E118" s="130"/>
      <c r="F118" s="130"/>
      <c r="G118" s="130"/>
      <c r="H118" s="132"/>
      <c r="I118" s="133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</row>
    <row r="119" spans="2:21" ht="12.75">
      <c r="B119" s="129"/>
      <c r="C119" s="130"/>
      <c r="D119" s="131"/>
      <c r="E119" s="130"/>
      <c r="F119" s="130"/>
      <c r="G119" s="130"/>
      <c r="H119" s="132"/>
      <c r="I119" s="133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</row>
    <row r="120" spans="2:21" ht="12.75">
      <c r="B120" s="129"/>
      <c r="C120" s="130"/>
      <c r="D120" s="131"/>
      <c r="E120" s="130"/>
      <c r="F120" s="130"/>
      <c r="G120" s="130"/>
      <c r="H120" s="132"/>
      <c r="I120" s="133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</row>
    <row r="121" spans="2:21" ht="12.75">
      <c r="B121" s="129"/>
      <c r="C121" s="130"/>
      <c r="D121" s="131"/>
      <c r="E121" s="130"/>
      <c r="F121" s="130"/>
      <c r="G121" s="130"/>
      <c r="H121" s="132"/>
      <c r="I121" s="133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</row>
    <row r="122" spans="2:21" ht="12.75">
      <c r="B122" s="129"/>
      <c r="C122" s="130"/>
      <c r="D122" s="131"/>
      <c r="E122" s="130"/>
      <c r="F122" s="130"/>
      <c r="G122" s="130"/>
      <c r="H122" s="132"/>
      <c r="I122" s="133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</row>
    <row r="123" spans="2:21" ht="12.75">
      <c r="B123" s="129"/>
      <c r="C123" s="130"/>
      <c r="D123" s="131"/>
      <c r="E123" s="130"/>
      <c r="F123" s="130"/>
      <c r="G123" s="130"/>
      <c r="H123" s="132"/>
      <c r="I123" s="133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</row>
    <row r="124" spans="2:21" ht="12.75">
      <c r="B124" s="129"/>
      <c r="C124" s="130"/>
      <c r="D124" s="131"/>
      <c r="E124" s="130"/>
      <c r="F124" s="130"/>
      <c r="G124" s="130"/>
      <c r="H124" s="132"/>
      <c r="I124" s="133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</row>
    <row r="125" spans="2:21" ht="12.75">
      <c r="B125" s="129"/>
      <c r="C125" s="130"/>
      <c r="D125" s="131"/>
      <c r="E125" s="130"/>
      <c r="F125" s="130"/>
      <c r="G125" s="130"/>
      <c r="H125" s="132"/>
      <c r="I125" s="133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</row>
    <row r="126" spans="2:21" ht="12.75">
      <c r="B126" s="129"/>
      <c r="C126" s="130"/>
      <c r="D126" s="131"/>
      <c r="E126" s="130"/>
      <c r="F126" s="130"/>
      <c r="G126" s="130"/>
      <c r="H126" s="132"/>
      <c r="I126" s="133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</row>
    <row r="127" spans="2:21" ht="12.75">
      <c r="B127" s="129"/>
      <c r="C127" s="130"/>
      <c r="D127" s="131"/>
      <c r="E127" s="130"/>
      <c r="F127" s="130"/>
      <c r="G127" s="130"/>
      <c r="H127" s="132"/>
      <c r="I127" s="133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</row>
    <row r="128" spans="2:21" ht="12.75">
      <c r="B128" s="129"/>
      <c r="C128" s="130"/>
      <c r="D128" s="131"/>
      <c r="E128" s="130"/>
      <c r="F128" s="130"/>
      <c r="G128" s="130"/>
      <c r="H128" s="132"/>
      <c r="I128" s="133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</row>
    <row r="129" spans="2:21" ht="12.75">
      <c r="B129" s="129"/>
      <c r="C129" s="130"/>
      <c r="D129" s="131"/>
      <c r="E129" s="130"/>
      <c r="F129" s="130"/>
      <c r="G129" s="130"/>
      <c r="H129" s="132"/>
      <c r="I129" s="133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2:21" ht="12.75">
      <c r="B130" s="129"/>
      <c r="C130" s="130"/>
      <c r="D130" s="131"/>
      <c r="E130" s="130"/>
      <c r="F130" s="130"/>
      <c r="G130" s="130"/>
      <c r="H130" s="132"/>
      <c r="I130" s="133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</row>
    <row r="131" spans="2:21" ht="12.75">
      <c r="B131" s="129"/>
      <c r="C131" s="130"/>
      <c r="D131" s="131"/>
      <c r="E131" s="130"/>
      <c r="F131" s="130"/>
      <c r="G131" s="130"/>
      <c r="H131" s="132"/>
      <c r="I131" s="133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</row>
    <row r="132" spans="2:21" ht="12.75">
      <c r="B132" s="129"/>
      <c r="C132" s="130"/>
      <c r="D132" s="131"/>
      <c r="E132" s="130"/>
      <c r="F132" s="130"/>
      <c r="G132" s="130"/>
      <c r="H132" s="132"/>
      <c r="I132" s="133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</row>
    <row r="133" spans="2:21" ht="12.75">
      <c r="B133" s="129"/>
      <c r="C133" s="130"/>
      <c r="D133" s="131"/>
      <c r="E133" s="130"/>
      <c r="F133" s="130"/>
      <c r="G133" s="130"/>
      <c r="H133" s="132"/>
      <c r="I133" s="133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</row>
    <row r="134" spans="2:21" ht="12.75">
      <c r="B134" s="129"/>
      <c r="C134" s="130"/>
      <c r="D134" s="131"/>
      <c r="E134" s="130"/>
      <c r="F134" s="130"/>
      <c r="G134" s="130"/>
      <c r="H134" s="132"/>
      <c r="I134" s="133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</row>
    <row r="135" spans="2:21" ht="12.75">
      <c r="B135" s="129"/>
      <c r="C135" s="130"/>
      <c r="D135" s="131"/>
      <c r="E135" s="130"/>
      <c r="F135" s="130"/>
      <c r="G135" s="130"/>
      <c r="H135" s="132"/>
      <c r="I135" s="133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</row>
    <row r="136" spans="2:21" ht="12.75">
      <c r="B136" s="129"/>
      <c r="C136" s="130"/>
      <c r="D136" s="131"/>
      <c r="E136" s="130"/>
      <c r="F136" s="130"/>
      <c r="G136" s="130"/>
      <c r="H136" s="132"/>
      <c r="I136" s="133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</row>
    <row r="137" spans="2:21" ht="12.75">
      <c r="B137" s="129"/>
      <c r="C137" s="130"/>
      <c r="D137" s="131"/>
      <c r="E137" s="130"/>
      <c r="F137" s="130"/>
      <c r="G137" s="130"/>
      <c r="H137" s="132"/>
      <c r="I137" s="133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</row>
    <row r="138" spans="2:21" ht="12.75">
      <c r="B138" s="129"/>
      <c r="C138" s="130"/>
      <c r="D138" s="131"/>
      <c r="E138" s="130"/>
      <c r="F138" s="130"/>
      <c r="G138" s="130"/>
      <c r="H138" s="132"/>
      <c r="I138" s="133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</row>
    <row r="139" spans="2:21" ht="12.75">
      <c r="B139" s="129"/>
      <c r="C139" s="130"/>
      <c r="D139" s="131"/>
      <c r="E139" s="130"/>
      <c r="F139" s="130"/>
      <c r="G139" s="130"/>
      <c r="H139" s="132"/>
      <c r="I139" s="133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</row>
    <row r="140" spans="2:21" ht="12.75">
      <c r="B140" s="129"/>
      <c r="C140" s="130"/>
      <c r="D140" s="131"/>
      <c r="E140" s="130"/>
      <c r="F140" s="130"/>
      <c r="G140" s="130"/>
      <c r="H140" s="132"/>
      <c r="I140" s="133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</row>
    <row r="141" spans="2:21" ht="12.75">
      <c r="B141" s="129"/>
      <c r="C141" s="130"/>
      <c r="D141" s="131"/>
      <c r="E141" s="130"/>
      <c r="F141" s="130"/>
      <c r="G141" s="130"/>
      <c r="H141" s="132"/>
      <c r="I141" s="133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</row>
    <row r="142" spans="2:21" ht="12.75">
      <c r="B142" s="129"/>
      <c r="C142" s="130"/>
      <c r="D142" s="131"/>
      <c r="E142" s="130"/>
      <c r="F142" s="130"/>
      <c r="G142" s="130"/>
      <c r="H142" s="132"/>
      <c r="I142" s="133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</row>
    <row r="143" spans="2:21" ht="12.75">
      <c r="B143" s="129"/>
      <c r="C143" s="130"/>
      <c r="D143" s="131"/>
      <c r="E143" s="130"/>
      <c r="F143" s="130"/>
      <c r="G143" s="130"/>
      <c r="H143" s="132"/>
      <c r="I143" s="133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</row>
    <row r="144" spans="2:21" ht="12.75">
      <c r="B144" s="129"/>
      <c r="C144" s="130"/>
      <c r="D144" s="131"/>
      <c r="E144" s="130"/>
      <c r="F144" s="130"/>
      <c r="G144" s="130"/>
      <c r="H144" s="132"/>
      <c r="I144" s="133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</row>
    <row r="145" spans="2:21" ht="12.75">
      <c r="B145" s="129"/>
      <c r="C145" s="130"/>
      <c r="D145" s="131"/>
      <c r="E145" s="130"/>
      <c r="F145" s="130"/>
      <c r="G145" s="130"/>
      <c r="H145" s="132"/>
      <c r="I145" s="133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</row>
    <row r="146" spans="2:21" ht="12.75">
      <c r="B146" s="129"/>
      <c r="C146" s="130"/>
      <c r="D146" s="131"/>
      <c r="E146" s="130"/>
      <c r="F146" s="130"/>
      <c r="G146" s="130"/>
      <c r="H146" s="132"/>
      <c r="I146" s="133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</row>
    <row r="147" spans="2:21" ht="12.75">
      <c r="B147" s="129"/>
      <c r="C147" s="130"/>
      <c r="D147" s="131"/>
      <c r="E147" s="130"/>
      <c r="F147" s="130"/>
      <c r="G147" s="130"/>
      <c r="H147" s="132"/>
      <c r="I147" s="133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</row>
    <row r="148" spans="2:21" ht="12.75">
      <c r="B148" s="129"/>
      <c r="C148" s="130"/>
      <c r="D148" s="131"/>
      <c r="E148" s="130"/>
      <c r="F148" s="130"/>
      <c r="G148" s="130"/>
      <c r="H148" s="132"/>
      <c r="I148" s="133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</row>
    <row r="149" spans="2:21" ht="12.75">
      <c r="B149" s="129"/>
      <c r="C149" s="130"/>
      <c r="D149" s="131"/>
      <c r="E149" s="130"/>
      <c r="F149" s="130"/>
      <c r="G149" s="130"/>
      <c r="H149" s="132"/>
      <c r="I149" s="133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</row>
  </sheetData>
  <mergeCells count="4">
    <mergeCell ref="B43:H43"/>
    <mergeCell ref="B9:K9"/>
    <mergeCell ref="B10:B13"/>
    <mergeCell ref="C10:E10"/>
  </mergeCells>
  <printOptions/>
  <pageMargins left="0.75" right="0.75" top="1" bottom="1" header="0.4921259845" footer="0.4921259845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 Patrice</dc:creator>
  <cp:keywords/>
  <dc:description/>
  <cp:lastModifiedBy>SALLE Patrice</cp:lastModifiedBy>
  <cp:lastPrinted>2015-12-09T08:30:11Z</cp:lastPrinted>
  <dcterms:created xsi:type="dcterms:W3CDTF">2015-09-09T11:18:35Z</dcterms:created>
  <dcterms:modified xsi:type="dcterms:W3CDTF">2015-12-09T12:28:12Z</dcterms:modified>
  <cp:category/>
  <cp:version/>
  <cp:contentType/>
  <cp:contentStatus/>
</cp:coreProperties>
</file>