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NCEAGRIMER\ENTITE\SERVICES\AIDES NATIONALES\API_GECRI\GECRI\2022-INFLUENZA amont\décisions\avance\"/>
    </mc:Choice>
  </mc:AlternateContent>
  <bookViews>
    <workbookView xWindow="0" yWindow="0" windowWidth="25200" windowHeight="11685"/>
  </bookViews>
  <sheets>
    <sheet name="NOTICE" sheetId="1" r:id="rId1"/>
    <sheet name="CALCUL" sheetId="3" r:id="rId2"/>
    <sheet name="LISTE" sheetId="2" state="hidden" r:id="rId3"/>
  </sheets>
  <definedNames>
    <definedName name="_xlnm._FilterDatabase" localSheetId="2" hidden="1">LISTE!$A$1:$B$1</definedName>
    <definedName name="Forfait">LISTE!$A$2:$A$36</definedName>
    <definedName name="Valeur">LISTE!$B$2:$B$36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E11" i="3"/>
  <c r="E12" i="3"/>
  <c r="E13" i="3"/>
  <c r="E14" i="3"/>
  <c r="C5" i="3"/>
  <c r="E5" i="3" s="1"/>
  <c r="C6" i="3"/>
  <c r="E6" i="3" s="1"/>
  <c r="C7" i="3"/>
  <c r="E7" i="3" s="1"/>
  <c r="C8" i="3"/>
  <c r="C9" i="3"/>
  <c r="C10" i="3"/>
  <c r="C11" i="3"/>
  <c r="C12" i="3"/>
  <c r="C13" i="3"/>
  <c r="C14" i="3"/>
  <c r="B2" i="3" l="1"/>
</calcChain>
</file>

<file path=xl/sharedStrings.xml><?xml version="1.0" encoding="utf-8"?>
<sst xmlns="http://schemas.openxmlformats.org/spreadsheetml/2006/main" count="111" uniqueCount="103">
  <si>
    <t>La marge brute utilisée dans cet outil étant basée sur un forfait, il est possible que la perte de marge brute affichée soit éloignée de celle de votre atelier avicole.</t>
  </si>
  <si>
    <t>La liste des catégories disponibles figure ci-dessous :</t>
  </si>
  <si>
    <t>Filière</t>
  </si>
  <si>
    <t>FC - Canard gras abattu</t>
  </si>
  <si>
    <t>FC - Canard gras découpé</t>
  </si>
  <si>
    <t>FC - Canard gras transformé et commercialisé</t>
  </si>
  <si>
    <t>FL - Canard gras IGP</t>
  </si>
  <si>
    <t>FL - Canard gras Label Rouge</t>
  </si>
  <si>
    <t>FL - Canard Gras standard</t>
  </si>
  <si>
    <t>FL - Canard PAE démarré standard, IGP ou Label Rouge (1 à 22 j)</t>
  </si>
  <si>
    <t>FL - Canard PAE IGP finition (23 j - âge sortie)</t>
  </si>
  <si>
    <t>FL - Canard PAE Label Rouge finition (23 j - âge sortie)</t>
  </si>
  <si>
    <t>FL - Canard PAE standard finition (23 j - âge sortie)</t>
  </si>
  <si>
    <t>FL - Canard PAE IGP (1 j - âge sortie)</t>
  </si>
  <si>
    <t>FL - Canard PAE Label Rouge (1 j - âge sortie)</t>
  </si>
  <si>
    <t>FC : forfait relatif à une production en filière courte</t>
  </si>
  <si>
    <t>FL : forfait relatif à une production en filière longue</t>
  </si>
  <si>
    <t>Caille</t>
  </si>
  <si>
    <t>Poulet</t>
  </si>
  <si>
    <t>Coquelet</t>
  </si>
  <si>
    <t>Standard (1,6 à 2,1 kg vig)</t>
  </si>
  <si>
    <t>Lourd sexé et non sexé</t>
  </si>
  <si>
    <t>Espèce</t>
  </si>
  <si>
    <t>Standard</t>
  </si>
  <si>
    <t>Plein-air (Label Rouge inclus)</t>
  </si>
  <si>
    <t>Mode de production</t>
  </si>
  <si>
    <t>Certifié</t>
  </si>
  <si>
    <t>Biologique</t>
  </si>
  <si>
    <t>Dinde</t>
  </si>
  <si>
    <t>Standard medium</t>
  </si>
  <si>
    <t>Lourde ou medium alourdie</t>
  </si>
  <si>
    <t>Certifiée</t>
  </si>
  <si>
    <t>Pintade</t>
  </si>
  <si>
    <t>Plein-air (Label Rouge inclus) en bâtiments fixes</t>
  </si>
  <si>
    <t>Plein-air (Label Rouge inclus) en cabanes mobiles</t>
  </si>
  <si>
    <t>Canard à rôtir</t>
  </si>
  <si>
    <t>Forfait</t>
  </si>
  <si>
    <t>Valeur</t>
  </si>
  <si>
    <t>FL - Caille élevée en plein-air (incl. Label Rouge)</t>
  </si>
  <si>
    <t>FL - Caille standard</t>
  </si>
  <si>
    <t>FL - Canard à rôtir standard</t>
  </si>
  <si>
    <t>FL - Dinde certifiée</t>
  </si>
  <si>
    <t>FL - Dinde lourde ou medium alourdie</t>
  </si>
  <si>
    <t>FL - Dinde standard</t>
  </si>
  <si>
    <t>FL - Pintade élevée en plein-air (incl. Label Rouge)</t>
  </si>
  <si>
    <t>FL - Pintade standard</t>
  </si>
  <si>
    <t>FL - Poulet biologique</t>
  </si>
  <si>
    <t>FL - Poulet certifié</t>
  </si>
  <si>
    <t>FL - Poulet coquelet</t>
  </si>
  <si>
    <t>FL - Poulet export (1 à 1,6 kg vif)</t>
  </si>
  <si>
    <t>FL - Poulet Label Rouge en bâtiment fixe</t>
  </si>
  <si>
    <t>FL - Poulet Label Rouge en cabane mobile</t>
  </si>
  <si>
    <t>FL - Poulet lourd non sexé (2,1 à 2,8 kg vif)</t>
  </si>
  <si>
    <t>FL - Poulet lourd sexé (2,1 à 2,8 kg vif)</t>
  </si>
  <si>
    <t>FL - Poulet standard (1,6 à 2,1 kg vif)</t>
  </si>
  <si>
    <t>PAE : Prêt-A-Engraisser (palmipèdes à foie gras)</t>
  </si>
  <si>
    <t>Liste des abbréviations</t>
  </si>
  <si>
    <t>Si de ce fait l'estimation de vous convient pas ou votre production de figure pas dans les forfaits ci-dessous, nous vous invitons à estimer votre perte de marge brute directement.</t>
  </si>
  <si>
    <t>Palmipèdes gras</t>
  </si>
  <si>
    <t>Canard prêt-à-engraisser</t>
  </si>
  <si>
    <t>Filière longue</t>
  </si>
  <si>
    <t>Démarré (1 à 22j) standard, IGP, Label Rouge</t>
  </si>
  <si>
    <t>Numéro</t>
  </si>
  <si>
    <t>Stade</t>
  </si>
  <si>
    <t>Catégorie</t>
  </si>
  <si>
    <t>Canard gras</t>
  </si>
  <si>
    <t>IGP</t>
  </si>
  <si>
    <t>Label Rouge</t>
  </si>
  <si>
    <t>Filière courte</t>
  </si>
  <si>
    <t>Canard élevé et engraissé</t>
  </si>
  <si>
    <t>Perte de marge brute estimée :</t>
  </si>
  <si>
    <t>Production</t>
  </si>
  <si>
    <t>Nombre d'animaux non produits</t>
  </si>
  <si>
    <r>
      <t xml:space="preserve">Catégorie d'animaux non-produite
</t>
    </r>
    <r>
      <rPr>
        <sz val="11"/>
        <color theme="1"/>
        <rFont val="Calibri"/>
        <family val="2"/>
        <scheme val="minor"/>
      </rPr>
      <t>(choisissez dans la liste déroulante)</t>
    </r>
  </si>
  <si>
    <r>
      <t xml:space="preserve">Marge brute forfaitaire
</t>
    </r>
    <r>
      <rPr>
        <sz val="11"/>
        <color theme="1"/>
        <rFont val="Calibri"/>
        <family val="2"/>
        <scheme val="minor"/>
      </rPr>
      <t>(€/tête)</t>
    </r>
  </si>
  <si>
    <r>
      <t xml:space="preserve">Perte de marge brute estimée
</t>
    </r>
    <r>
      <rPr>
        <sz val="11"/>
        <color theme="1"/>
        <rFont val="Calibri"/>
        <family val="2"/>
        <scheme val="minor"/>
      </rPr>
      <t>(€)</t>
    </r>
  </si>
  <si>
    <t>Finition standard (23j à âge de sortie vers l'atelier de gavage)</t>
  </si>
  <si>
    <t>Finition IGP (23j à âge de âge de sortie vers l'atelier de gavage)</t>
  </si>
  <si>
    <t>Finition Label Rouge (23j à âge de sortie âge de sortie vers l'atelier de gavage)</t>
  </si>
  <si>
    <t>Standard (1j à âge de sortien vers l'atelier de gavage) [1+2]</t>
  </si>
  <si>
    <t>IGP (1j à âge de sortie vers l'atelier de gavage) [1+3]</t>
  </si>
  <si>
    <t>Label Rouge (1j à âge de sortie vers l'atelier de gavage) [1+4]</t>
  </si>
  <si>
    <t>Standard (âge d'entrée en gavage à âge d'abattage)</t>
  </si>
  <si>
    <t>IGP (âge d'entrée en gavage à âge d'abattage)</t>
  </si>
  <si>
    <t xml:space="preserve">(1j à âge de sortie vers l'atelier de gavage) </t>
  </si>
  <si>
    <t>FL - Canard PAE + gras IGP</t>
  </si>
  <si>
    <t>FL - Canard PAE + gras Label Rouge</t>
  </si>
  <si>
    <t>FL - Canard PAE + gras standard</t>
  </si>
  <si>
    <t>Abattu (1j à l'abattage, frais d'abattage inclus)</t>
  </si>
  <si>
    <t>Découpé (1j à l'abattage, frais de découpe inclus)</t>
  </si>
  <si>
    <t>Transformé et commercialisé (1j à l'abattage, frais de transformation et commercialisation inclus)</t>
  </si>
  <si>
    <t>L'éleveur élève et engraisse tous ses canards sur l'exploitation. Il vend la totalité en direct, sous les formes suivantes : 100 canards gras vifs, 400 canards abattus, 800 canards découpés, 1000 canards transformés. Cette année, l'exploitation a été vide pendant 3 mois à cause de la crise sanitaire, l'exploitant estime donc les animaux non produits à 25% de la production habituelle, soit 25 canards gras vifs, 100 canards abattus, 200 canards découpés, 250 canards transformés. La perte est estimée à 23 376 €, en ayant rempli le tableau dans l'onglet CALCUL de la manière suivante:</t>
  </si>
  <si>
    <t>1er Exemple atelier de canards en filière courte</t>
  </si>
  <si>
    <t>2ème Exemple atelier de canards en filière longue</t>
  </si>
  <si>
    <t>FL - Canard PAE standard (1 j - âge sortie)</t>
  </si>
  <si>
    <r>
      <t xml:space="preserve">Pour chaque catégorie d'animaux, il vous faut </t>
    </r>
    <r>
      <rPr>
        <b/>
        <sz val="12"/>
        <color theme="1"/>
        <rFont val="Calibri Light"/>
        <family val="2"/>
        <scheme val="major"/>
      </rPr>
      <t>au préalable calculer</t>
    </r>
    <r>
      <rPr>
        <sz val="12"/>
        <color theme="1"/>
        <rFont val="Calibri Light"/>
        <family val="2"/>
        <scheme val="major"/>
      </rPr>
      <t xml:space="preserve"> le nombre d'animaux </t>
    </r>
    <r>
      <rPr>
        <b/>
        <sz val="12"/>
        <color theme="1"/>
        <rFont val="Calibri Light"/>
        <family val="2"/>
        <scheme val="major"/>
      </rPr>
      <t>que vous n'avez pas été en mesure de produire</t>
    </r>
    <r>
      <rPr>
        <sz val="12"/>
        <color theme="1"/>
        <rFont val="Calibri Light"/>
        <family val="2"/>
        <scheme val="major"/>
      </rPr>
      <t xml:space="preserve"> sur la période allant de la date d'interdiction de mise en place de votre commune à la remise en place dans votre atelier. </t>
    </r>
  </si>
  <si>
    <t>L'éleveur IGP élève habituellement 4000 canards PAE et il engraisse 1000 canards gras tous les ans. Cette année, l'exploitation a été vide pendant 3 mois à cause de la crise sanitaire, l'exploitant estime les animaux non produits à 25% de la production habituelle, soit 1 000 canards PAE IGP et 250 canards gras IGP. La perte est estimée à 4 052,50 €, en ayant rempli le tableau dans l'onglet CALCUL de la manière suivante :</t>
  </si>
  <si>
    <t>FC - Canard PAE (J1 à entrée en gavage)</t>
  </si>
  <si>
    <t>FC - Canard gras vif (caneton J1 à sortie de gavage)</t>
  </si>
  <si>
    <t>Vivant (caneton d'1j à âge de sortie de l'atelier de gavage)</t>
  </si>
  <si>
    <t>Gallinacées</t>
  </si>
  <si>
    <t>Ce calculateur à vocation à vous aider à estimer la perte de marge brute de l'atelier avicole liée à la non production durant l'épisode d'influenza aviaire hautement pathogène 2021-2022.</t>
  </si>
  <si>
    <r>
      <t xml:space="preserve">Cette estimation peut servir de </t>
    </r>
    <r>
      <rPr>
        <b/>
        <u/>
        <sz val="12"/>
        <color theme="1"/>
        <rFont val="Calibri Light"/>
        <family val="2"/>
        <scheme val="major"/>
      </rPr>
      <t>base au calcul de l'avance</t>
    </r>
    <r>
      <rPr>
        <sz val="12"/>
        <color theme="1"/>
        <rFont val="Calibri Light"/>
        <family val="2"/>
        <scheme val="major"/>
      </rPr>
      <t xml:space="preserve"> d'indemnisation des pertes de non-production. Le calcul du solde d'indemnisation sera fait sur la base d'une autre méthode.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</si>
</sst>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3" fillId="0" borderId="0" xfId="0" applyNumberFormat="1" applyFont="1"/>
    <xf numFmtId="0" fontId="7" fillId="0" borderId="0" xfId="0" applyFont="1"/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44" fontId="0" fillId="0" borderId="1" xfId="1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14" xfId="1" applyFont="1" applyBorder="1" applyAlignment="1" applyProtection="1">
      <alignment horizontal="center" vertical="center"/>
    </xf>
    <xf numFmtId="44" fontId="8" fillId="0" borderId="1" xfId="1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3" fontId="0" fillId="0" borderId="3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141111</xdr:rowOff>
    </xdr:from>
    <xdr:to>
      <xdr:col>3</xdr:col>
      <xdr:colOff>3299415</xdr:colOff>
      <xdr:row>68</xdr:row>
      <xdr:rowOff>77611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81111"/>
          <a:ext cx="9099082" cy="196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253999</xdr:rowOff>
    </xdr:from>
    <xdr:to>
      <xdr:col>3</xdr:col>
      <xdr:colOff>3290893</xdr:colOff>
      <xdr:row>80</xdr:row>
      <xdr:rowOff>232832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99"/>
          <a:ext cx="9090560" cy="15028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4:E14" totalsRowShown="0" headerRowDxfId="9" dataDxfId="7" headerRowBorderDxfId="8" tableBorderDxfId="6" totalsRowBorderDxfId="5">
  <tableColumns count="5">
    <tableColumn id="1" name="Production" dataDxfId="4"/>
    <tableColumn id="2" name="Catégorie d'animaux non-produite_x000a_(choisissez dans la liste déroulante)" dataDxfId="3"/>
    <tableColumn id="3" name="Marge brute forfaitaire_x000a_(€/tête)" dataDxfId="2" dataCellStyle="Monétaire">
      <calculatedColumnFormula>LOOKUP(Tableau1[[#This Row],[Catégorie d''animaux non-produite
(choisissez dans la liste déroulante)]],Forfait,Valeur)</calculatedColumnFormula>
    </tableColumn>
    <tableColumn id="4" name="Nombre d'animaux non produits" dataDxfId="1"/>
    <tableColumn id="5" name="Perte de marge brute estimée_x000a_(€)" dataDxfId="0" dataCellStyle="Monétaire">
      <calculatedColumnFormula>IF(Tableau1[[#This Row],[Nombre d''animaux non produits]]&lt;&gt;"",Tableau1[[#This Row],[Marge brute forfaitaire
(€/tête)]]*Tableau1[[#This Row],[Nombre d''animaux non produits]],"")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4"/>
  <sheetViews>
    <sheetView showGridLines="0" tabSelected="1" topLeftCell="A64" zoomScale="90" zoomScaleNormal="90" workbookViewId="0">
      <selection activeCell="A58" sqref="A58:D60"/>
    </sheetView>
  </sheetViews>
  <sheetFormatPr baseColWidth="10" defaultColWidth="11.5703125" defaultRowHeight="20.100000000000001" customHeight="1" x14ac:dyDescent="0.25"/>
  <cols>
    <col min="1" max="1" width="13.85546875" style="2" customWidth="1"/>
    <col min="2" max="2" width="44.85546875" style="2" bestFit="1" customWidth="1"/>
    <col min="3" max="3" width="24.140625" style="2" bestFit="1" customWidth="1"/>
    <col min="4" max="4" width="71" style="2" bestFit="1" customWidth="1"/>
    <col min="5" max="16384" width="11.5703125" style="2"/>
  </cols>
  <sheetData>
    <row r="2" spans="1:1" ht="20.100000000000001" customHeight="1" x14ac:dyDescent="0.25">
      <c r="A2" s="2" t="s">
        <v>101</v>
      </c>
    </row>
    <row r="3" spans="1:1" ht="20.100000000000001" customHeight="1" x14ac:dyDescent="0.25">
      <c r="A3" s="2" t="s">
        <v>102</v>
      </c>
    </row>
    <row r="5" spans="1:1" ht="20.100000000000001" customHeight="1" x14ac:dyDescent="0.25">
      <c r="A5" s="2" t="s">
        <v>95</v>
      </c>
    </row>
    <row r="7" spans="1:1" ht="20.100000000000001" customHeight="1" x14ac:dyDescent="0.25">
      <c r="A7" s="2" t="s">
        <v>0</v>
      </c>
    </row>
    <row r="8" spans="1:1" ht="20.100000000000001" customHeight="1" x14ac:dyDescent="0.25">
      <c r="A8" s="2" t="s">
        <v>57</v>
      </c>
    </row>
    <row r="10" spans="1:1" ht="20.100000000000001" customHeight="1" x14ac:dyDescent="0.25">
      <c r="A10" s="12" t="s">
        <v>56</v>
      </c>
    </row>
    <row r="11" spans="1:1" ht="20.100000000000001" customHeight="1" x14ac:dyDescent="0.25">
      <c r="A11" s="2" t="s">
        <v>15</v>
      </c>
    </row>
    <row r="12" spans="1:1" ht="20.100000000000001" customHeight="1" x14ac:dyDescent="0.25">
      <c r="A12" s="2" t="s">
        <v>16</v>
      </c>
    </row>
    <row r="13" spans="1:1" ht="20.100000000000001" customHeight="1" x14ac:dyDescent="0.25">
      <c r="A13" s="2" t="s">
        <v>55</v>
      </c>
    </row>
    <row r="16" spans="1:1" ht="20.100000000000001" customHeight="1" x14ac:dyDescent="0.25">
      <c r="A16" s="2" t="s">
        <v>1</v>
      </c>
    </row>
    <row r="17" spans="1:3" ht="20.100000000000001" customHeight="1" x14ac:dyDescent="0.25">
      <c r="A17" s="12" t="s">
        <v>100</v>
      </c>
    </row>
    <row r="18" spans="1:3" ht="20.100000000000001" customHeight="1" x14ac:dyDescent="0.25">
      <c r="A18" s="5" t="s">
        <v>22</v>
      </c>
      <c r="B18" s="5" t="s">
        <v>25</v>
      </c>
    </row>
    <row r="19" spans="1:3" ht="20.100000000000001" customHeight="1" x14ac:dyDescent="0.25">
      <c r="A19" s="38" t="s">
        <v>17</v>
      </c>
      <c r="B19" s="6" t="s">
        <v>23</v>
      </c>
      <c r="C19" s="4"/>
    </row>
    <row r="20" spans="1:3" ht="20.100000000000001" customHeight="1" x14ac:dyDescent="0.25">
      <c r="A20" s="38"/>
      <c r="B20" s="7" t="s">
        <v>24</v>
      </c>
      <c r="C20" s="4"/>
    </row>
    <row r="21" spans="1:3" ht="20.100000000000001" customHeight="1" x14ac:dyDescent="0.25">
      <c r="A21" s="39" t="s">
        <v>18</v>
      </c>
      <c r="B21" s="6" t="s">
        <v>19</v>
      </c>
      <c r="C21" s="4"/>
    </row>
    <row r="22" spans="1:3" ht="20.100000000000001" customHeight="1" x14ac:dyDescent="0.25">
      <c r="A22" s="40"/>
      <c r="B22" s="8" t="s">
        <v>20</v>
      </c>
      <c r="C22" s="4"/>
    </row>
    <row r="23" spans="1:3" ht="20.100000000000001" customHeight="1" x14ac:dyDescent="0.25">
      <c r="A23" s="40"/>
      <c r="B23" s="8" t="s">
        <v>21</v>
      </c>
      <c r="C23" s="4"/>
    </row>
    <row r="24" spans="1:3" ht="20.100000000000001" customHeight="1" x14ac:dyDescent="0.25">
      <c r="A24" s="40"/>
      <c r="B24" s="8" t="s">
        <v>26</v>
      </c>
      <c r="C24" s="4"/>
    </row>
    <row r="25" spans="1:3" ht="20.100000000000001" customHeight="1" x14ac:dyDescent="0.25">
      <c r="A25" s="40"/>
      <c r="B25" s="8" t="s">
        <v>33</v>
      </c>
      <c r="C25" s="4"/>
    </row>
    <row r="26" spans="1:3" ht="20.100000000000001" customHeight="1" x14ac:dyDescent="0.25">
      <c r="A26" s="40"/>
      <c r="B26" s="8" t="s">
        <v>34</v>
      </c>
      <c r="C26" s="4"/>
    </row>
    <row r="27" spans="1:3" ht="20.100000000000001" customHeight="1" x14ac:dyDescent="0.25">
      <c r="A27" s="41"/>
      <c r="B27" s="7" t="s">
        <v>27</v>
      </c>
      <c r="C27" s="4"/>
    </row>
    <row r="28" spans="1:3" ht="20.100000000000001" customHeight="1" x14ac:dyDescent="0.25">
      <c r="A28" s="35" t="s">
        <v>28</v>
      </c>
      <c r="B28" s="6" t="s">
        <v>29</v>
      </c>
      <c r="C28" s="4"/>
    </row>
    <row r="29" spans="1:3" ht="20.100000000000001" customHeight="1" x14ac:dyDescent="0.25">
      <c r="A29" s="36"/>
      <c r="B29" s="8" t="s">
        <v>30</v>
      </c>
    </row>
    <row r="30" spans="1:3" ht="20.100000000000001" customHeight="1" x14ac:dyDescent="0.25">
      <c r="A30" s="37"/>
      <c r="B30" s="7" t="s">
        <v>31</v>
      </c>
    </row>
    <row r="31" spans="1:3" ht="20.100000000000001" customHeight="1" x14ac:dyDescent="0.25">
      <c r="A31" s="35" t="s">
        <v>32</v>
      </c>
      <c r="B31" s="6" t="s">
        <v>23</v>
      </c>
    </row>
    <row r="32" spans="1:3" ht="20.100000000000001" customHeight="1" x14ac:dyDescent="0.25">
      <c r="A32" s="37"/>
      <c r="B32" s="7" t="s">
        <v>24</v>
      </c>
    </row>
    <row r="33" spans="1:4" ht="20.100000000000001" customHeight="1" x14ac:dyDescent="0.25">
      <c r="A33" s="3" t="s">
        <v>35</v>
      </c>
      <c r="B33" s="3" t="s">
        <v>23</v>
      </c>
    </row>
    <row r="34" spans="1:4" ht="20.100000000000001" customHeight="1" x14ac:dyDescent="0.25">
      <c r="A34" s="11"/>
      <c r="B34" s="11"/>
    </row>
    <row r="35" spans="1:4" ht="20.100000000000001" customHeight="1" x14ac:dyDescent="0.25">
      <c r="A35" s="13" t="s">
        <v>58</v>
      </c>
      <c r="B35" s="4"/>
    </row>
    <row r="36" spans="1:4" ht="20.100000000000001" customHeight="1" x14ac:dyDescent="0.25">
      <c r="A36" s="5" t="s">
        <v>62</v>
      </c>
      <c r="B36" s="5" t="s">
        <v>2</v>
      </c>
      <c r="C36" s="5" t="s">
        <v>63</v>
      </c>
      <c r="D36" s="5" t="s">
        <v>64</v>
      </c>
    </row>
    <row r="37" spans="1:4" ht="20.100000000000001" customHeight="1" x14ac:dyDescent="0.25">
      <c r="A37" s="3">
        <v>1</v>
      </c>
      <c r="B37" s="42" t="s">
        <v>60</v>
      </c>
      <c r="C37" s="42" t="s">
        <v>59</v>
      </c>
      <c r="D37" s="3" t="s">
        <v>61</v>
      </c>
    </row>
    <row r="38" spans="1:4" ht="20.100000000000001" customHeight="1" x14ac:dyDescent="0.25">
      <c r="A38" s="3">
        <v>2</v>
      </c>
      <c r="B38" s="43"/>
      <c r="C38" s="43"/>
      <c r="D38" s="3" t="s">
        <v>76</v>
      </c>
    </row>
    <row r="39" spans="1:4" ht="20.100000000000001" customHeight="1" x14ac:dyDescent="0.25">
      <c r="A39" s="3">
        <v>3</v>
      </c>
      <c r="B39" s="43"/>
      <c r="C39" s="43"/>
      <c r="D39" s="3" t="s">
        <v>77</v>
      </c>
    </row>
    <row r="40" spans="1:4" ht="20.100000000000001" customHeight="1" x14ac:dyDescent="0.25">
      <c r="A40" s="3">
        <v>4</v>
      </c>
      <c r="B40" s="43"/>
      <c r="C40" s="43"/>
      <c r="D40" s="3" t="s">
        <v>78</v>
      </c>
    </row>
    <row r="41" spans="1:4" ht="20.100000000000001" customHeight="1" x14ac:dyDescent="0.25">
      <c r="A41" s="3">
        <v>5</v>
      </c>
      <c r="B41" s="43"/>
      <c r="C41" s="43"/>
      <c r="D41" s="3" t="s">
        <v>79</v>
      </c>
    </row>
    <row r="42" spans="1:4" ht="20.100000000000001" customHeight="1" x14ac:dyDescent="0.25">
      <c r="A42" s="3">
        <v>6</v>
      </c>
      <c r="B42" s="43"/>
      <c r="C42" s="43"/>
      <c r="D42" s="3" t="s">
        <v>80</v>
      </c>
    </row>
    <row r="43" spans="1:4" ht="20.100000000000001" customHeight="1" x14ac:dyDescent="0.25">
      <c r="A43" s="3">
        <v>7</v>
      </c>
      <c r="B43" s="43"/>
      <c r="C43" s="44"/>
      <c r="D43" s="3" t="s">
        <v>81</v>
      </c>
    </row>
    <row r="44" spans="1:4" ht="20.100000000000001" customHeight="1" x14ac:dyDescent="0.25">
      <c r="A44" s="3">
        <v>8</v>
      </c>
      <c r="B44" s="43"/>
      <c r="C44" s="35" t="s">
        <v>65</v>
      </c>
      <c r="D44" s="3" t="s">
        <v>82</v>
      </c>
    </row>
    <row r="45" spans="1:4" ht="20.100000000000001" customHeight="1" x14ac:dyDescent="0.25">
      <c r="A45" s="3">
        <v>9</v>
      </c>
      <c r="B45" s="43"/>
      <c r="C45" s="36"/>
      <c r="D45" s="3" t="s">
        <v>83</v>
      </c>
    </row>
    <row r="46" spans="1:4" ht="20.100000000000001" customHeight="1" x14ac:dyDescent="0.25">
      <c r="A46" s="3">
        <v>10</v>
      </c>
      <c r="B46" s="43"/>
      <c r="C46" s="37"/>
      <c r="D46" s="3" t="s">
        <v>81</v>
      </c>
    </row>
    <row r="47" spans="1:4" ht="20.100000000000001" customHeight="1" x14ac:dyDescent="0.25">
      <c r="A47" s="3">
        <v>11</v>
      </c>
      <c r="B47" s="43"/>
      <c r="C47" s="38" t="s">
        <v>69</v>
      </c>
      <c r="D47" s="3" t="s">
        <v>23</v>
      </c>
    </row>
    <row r="48" spans="1:4" ht="20.100000000000001" customHeight="1" x14ac:dyDescent="0.25">
      <c r="A48" s="3">
        <v>12</v>
      </c>
      <c r="B48" s="43"/>
      <c r="C48" s="38"/>
      <c r="D48" s="3" t="s">
        <v>66</v>
      </c>
    </row>
    <row r="49" spans="1:4" ht="20.100000000000001" customHeight="1" x14ac:dyDescent="0.25">
      <c r="A49" s="3">
        <v>13</v>
      </c>
      <c r="B49" s="43"/>
      <c r="C49" s="38"/>
      <c r="D49" s="3" t="s">
        <v>67</v>
      </c>
    </row>
    <row r="50" spans="1:4" ht="20.100000000000001" customHeight="1" x14ac:dyDescent="0.25">
      <c r="A50" s="3">
        <v>14</v>
      </c>
      <c r="B50" s="42" t="s">
        <v>68</v>
      </c>
      <c r="C50" s="3" t="s">
        <v>59</v>
      </c>
      <c r="D50" s="3" t="s">
        <v>84</v>
      </c>
    </row>
    <row r="51" spans="1:4" ht="20.100000000000001" customHeight="1" x14ac:dyDescent="0.25">
      <c r="A51" s="3">
        <v>15</v>
      </c>
      <c r="B51" s="43"/>
      <c r="C51" s="35" t="s">
        <v>69</v>
      </c>
      <c r="D51" s="3" t="s">
        <v>99</v>
      </c>
    </row>
    <row r="52" spans="1:4" ht="20.100000000000001" customHeight="1" x14ac:dyDescent="0.25">
      <c r="A52" s="3">
        <v>16</v>
      </c>
      <c r="B52" s="43"/>
      <c r="C52" s="36"/>
      <c r="D52" s="3" t="s">
        <v>88</v>
      </c>
    </row>
    <row r="53" spans="1:4" ht="20.100000000000001" customHeight="1" x14ac:dyDescent="0.25">
      <c r="A53" s="3">
        <v>17</v>
      </c>
      <c r="B53" s="43"/>
      <c r="C53" s="36"/>
      <c r="D53" s="3" t="s">
        <v>89</v>
      </c>
    </row>
    <row r="54" spans="1:4" ht="20.100000000000001" customHeight="1" x14ac:dyDescent="0.25">
      <c r="A54" s="3">
        <v>18</v>
      </c>
      <c r="B54" s="44"/>
      <c r="C54" s="37"/>
      <c r="D54" s="3" t="s">
        <v>90</v>
      </c>
    </row>
    <row r="57" spans="1:4" ht="20.100000000000001" customHeight="1" x14ac:dyDescent="0.25">
      <c r="A57" s="12" t="s">
        <v>92</v>
      </c>
    </row>
    <row r="58" spans="1:4" ht="20.100000000000001" customHeight="1" x14ac:dyDescent="0.25">
      <c r="A58" s="34" t="s">
        <v>91</v>
      </c>
      <c r="B58" s="34"/>
      <c r="C58" s="34"/>
      <c r="D58" s="34"/>
    </row>
    <row r="59" spans="1:4" ht="20.100000000000001" customHeight="1" x14ac:dyDescent="0.25">
      <c r="A59" s="34"/>
      <c r="B59" s="34"/>
      <c r="C59" s="34"/>
      <c r="D59" s="34"/>
    </row>
    <row r="60" spans="1:4" ht="20.100000000000001" customHeight="1" x14ac:dyDescent="0.25">
      <c r="A60" s="34"/>
      <c r="B60" s="34"/>
      <c r="C60" s="34"/>
      <c r="D60" s="34"/>
    </row>
    <row r="71" spans="1:4" ht="20.100000000000001" customHeight="1" x14ac:dyDescent="0.25">
      <c r="A71" s="12" t="s">
        <v>93</v>
      </c>
    </row>
    <row r="72" spans="1:4" ht="20.100000000000001" customHeight="1" x14ac:dyDescent="0.25">
      <c r="A72" s="34" t="s">
        <v>96</v>
      </c>
      <c r="B72" s="34"/>
      <c r="C72" s="34"/>
      <c r="D72" s="34"/>
    </row>
    <row r="73" spans="1:4" ht="20.100000000000001" customHeight="1" x14ac:dyDescent="0.25">
      <c r="A73" s="34"/>
      <c r="B73" s="34"/>
      <c r="C73" s="34"/>
      <c r="D73" s="34"/>
    </row>
    <row r="74" spans="1:4" ht="20.100000000000001" customHeight="1" x14ac:dyDescent="0.25">
      <c r="A74" s="34"/>
      <c r="B74" s="34"/>
      <c r="C74" s="34"/>
      <c r="D74" s="34"/>
    </row>
  </sheetData>
  <mergeCells count="12">
    <mergeCell ref="A58:D60"/>
    <mergeCell ref="A72:D74"/>
    <mergeCell ref="C51:C54"/>
    <mergeCell ref="C47:C49"/>
    <mergeCell ref="A19:A20"/>
    <mergeCell ref="A21:A27"/>
    <mergeCell ref="A28:A30"/>
    <mergeCell ref="A31:A32"/>
    <mergeCell ref="C37:C43"/>
    <mergeCell ref="C44:C46"/>
    <mergeCell ref="B37:B49"/>
    <mergeCell ref="B50:B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showGridLines="0" workbookViewId="0">
      <selection activeCell="B5" sqref="B5"/>
    </sheetView>
  </sheetViews>
  <sheetFormatPr baseColWidth="10" defaultColWidth="11.5703125" defaultRowHeight="15" customHeight="1" x14ac:dyDescent="0.25"/>
  <cols>
    <col min="1" max="1" width="27.140625" style="22" bestFit="1" customWidth="1"/>
    <col min="2" max="2" width="30.140625" style="22" bestFit="1" customWidth="1"/>
    <col min="3" max="3" width="11.42578125" style="21" bestFit="1" customWidth="1"/>
    <col min="4" max="4" width="30.140625" style="22" customWidth="1"/>
    <col min="5" max="5" width="18.5703125" style="21" customWidth="1"/>
    <col min="6" max="16384" width="11.5703125" style="22"/>
  </cols>
  <sheetData>
    <row r="2" spans="1:5" ht="15" customHeight="1" x14ac:dyDescent="0.25">
      <c r="A2" s="14" t="s">
        <v>70</v>
      </c>
      <c r="B2" s="29">
        <f>SUM(Tableau1[Perte de marge brute estimée
(€)])</f>
        <v>0</v>
      </c>
    </row>
    <row r="4" spans="1:5" s="15" customFormat="1" ht="60" x14ac:dyDescent="0.25">
      <c r="A4" s="16" t="s">
        <v>71</v>
      </c>
      <c r="B4" s="17" t="s">
        <v>73</v>
      </c>
      <c r="C4" s="18" t="s">
        <v>74</v>
      </c>
      <c r="D4" s="19" t="s">
        <v>72</v>
      </c>
      <c r="E4" s="20" t="s">
        <v>75</v>
      </c>
    </row>
    <row r="5" spans="1:5" ht="15" customHeight="1" x14ac:dyDescent="0.25">
      <c r="A5" s="23">
        <v>1</v>
      </c>
      <c r="B5" s="32" t="s">
        <v>39</v>
      </c>
      <c r="C5" s="25">
        <f>LOOKUP(Tableau1[[#This Row],[Catégorie d''animaux non-produite
(choisissez dans la liste déroulante)]],Forfait,Valeur)</f>
        <v>0.11</v>
      </c>
      <c r="D5" s="30"/>
      <c r="E5" s="27" t="str">
        <f>IF(Tableau1[[#This Row],[Nombre d''animaux non produits]]&lt;&gt;"",Tableau1[[#This Row],[Marge brute forfaitaire
(€/tête)]]*Tableau1[[#This Row],[Nombre d''animaux non produits]],"")</f>
        <v/>
      </c>
    </row>
    <row r="6" spans="1:5" ht="15" customHeight="1" x14ac:dyDescent="0.25">
      <c r="A6" s="23">
        <v>2</v>
      </c>
      <c r="B6" s="32"/>
      <c r="C6" s="25" t="e">
        <f>LOOKUP(Tableau1[[#This Row],[Catégorie d''animaux non-produite
(choisissez dans la liste déroulante)]],Forfait,Valeur)</f>
        <v>#N/A</v>
      </c>
      <c r="D6" s="30"/>
      <c r="E6" s="27" t="str">
        <f>IF(Tableau1[[#This Row],[Nombre d''animaux non produits]]&lt;&gt;"",Tableau1[[#This Row],[Marge brute forfaitaire
(€/tête)]]*Tableau1[[#This Row],[Nombre d''animaux non produits]],"")</f>
        <v/>
      </c>
    </row>
    <row r="7" spans="1:5" ht="15" customHeight="1" x14ac:dyDescent="0.25">
      <c r="A7" s="23">
        <v>3</v>
      </c>
      <c r="B7" s="32"/>
      <c r="C7" s="25" t="e">
        <f>LOOKUP(Tableau1[[#This Row],[Catégorie d''animaux non-produite
(choisissez dans la liste déroulante)]],Forfait,Valeur)</f>
        <v>#N/A</v>
      </c>
      <c r="D7" s="30"/>
      <c r="E7" s="27" t="str">
        <f>IF(Tableau1[[#This Row],[Nombre d''animaux non produits]]&lt;&gt;"",Tableau1[[#This Row],[Marge brute forfaitaire
(€/tête)]]*Tableau1[[#This Row],[Nombre d''animaux non produits]],"")</f>
        <v/>
      </c>
    </row>
    <row r="8" spans="1:5" ht="15" customHeight="1" x14ac:dyDescent="0.25">
      <c r="A8" s="23">
        <v>4</v>
      </c>
      <c r="B8" s="32"/>
      <c r="C8" s="25" t="e">
        <f>LOOKUP(Tableau1[[#This Row],[Catégorie d''animaux non-produite
(choisissez dans la liste déroulante)]],Forfait,Valeur)</f>
        <v>#N/A</v>
      </c>
      <c r="D8" s="30"/>
      <c r="E8" s="27" t="str">
        <f>IF(Tableau1[[#This Row],[Nombre d''animaux non produits]]&lt;&gt;"",Tableau1[[#This Row],[Marge brute forfaitaire
(€/tête)]]*Tableau1[[#This Row],[Nombre d''animaux non produits]],"")</f>
        <v/>
      </c>
    </row>
    <row r="9" spans="1:5" ht="15" customHeight="1" x14ac:dyDescent="0.25">
      <c r="A9" s="23">
        <v>5</v>
      </c>
      <c r="B9" s="32"/>
      <c r="C9" s="25" t="e">
        <f>LOOKUP(Tableau1[[#This Row],[Catégorie d''animaux non-produite
(choisissez dans la liste déroulante)]],Forfait,Valeur)</f>
        <v>#N/A</v>
      </c>
      <c r="D9" s="30"/>
      <c r="E9" s="27" t="str">
        <f>IF(Tableau1[[#This Row],[Nombre d''animaux non produits]]&lt;&gt;"",Tableau1[[#This Row],[Marge brute forfaitaire
(€/tête)]]*Tableau1[[#This Row],[Nombre d''animaux non produits]],"")</f>
        <v/>
      </c>
    </row>
    <row r="10" spans="1:5" ht="15" customHeight="1" x14ac:dyDescent="0.25">
      <c r="A10" s="23">
        <v>6</v>
      </c>
      <c r="B10" s="32"/>
      <c r="C10" s="25" t="e">
        <f>LOOKUP(Tableau1[[#This Row],[Catégorie d''animaux non-produite
(choisissez dans la liste déroulante)]],Forfait,Valeur)</f>
        <v>#N/A</v>
      </c>
      <c r="D10" s="30"/>
      <c r="E10" s="27" t="str">
        <f>IF(Tableau1[[#This Row],[Nombre d''animaux non produits]]&lt;&gt;"",Tableau1[[#This Row],[Marge brute forfaitaire
(€/tête)]]*Tableau1[[#This Row],[Nombre d''animaux non produits]],"")</f>
        <v/>
      </c>
    </row>
    <row r="11" spans="1:5" ht="15" customHeight="1" x14ac:dyDescent="0.25">
      <c r="A11" s="23">
        <v>7</v>
      </c>
      <c r="B11" s="32"/>
      <c r="C11" s="25" t="e">
        <f>LOOKUP(Tableau1[[#This Row],[Catégorie d''animaux non-produite
(choisissez dans la liste déroulante)]],Forfait,Valeur)</f>
        <v>#N/A</v>
      </c>
      <c r="D11" s="30"/>
      <c r="E11" s="27" t="str">
        <f>IF(Tableau1[[#This Row],[Nombre d''animaux non produits]]&lt;&gt;"",Tableau1[[#This Row],[Marge brute forfaitaire
(€/tête)]]*Tableau1[[#This Row],[Nombre d''animaux non produits]],"")</f>
        <v/>
      </c>
    </row>
    <row r="12" spans="1:5" ht="15" customHeight="1" x14ac:dyDescent="0.25">
      <c r="A12" s="23">
        <v>8</v>
      </c>
      <c r="B12" s="32"/>
      <c r="C12" s="25" t="e">
        <f>LOOKUP(Tableau1[[#This Row],[Catégorie d''animaux non-produite
(choisissez dans la liste déroulante)]],Forfait,Valeur)</f>
        <v>#N/A</v>
      </c>
      <c r="D12" s="30"/>
      <c r="E12" s="27" t="str">
        <f>IF(Tableau1[[#This Row],[Nombre d''animaux non produits]]&lt;&gt;"",Tableau1[[#This Row],[Marge brute forfaitaire
(€/tête)]]*Tableau1[[#This Row],[Nombre d''animaux non produits]],"")</f>
        <v/>
      </c>
    </row>
    <row r="13" spans="1:5" ht="15" customHeight="1" x14ac:dyDescent="0.25">
      <c r="A13" s="23">
        <v>9</v>
      </c>
      <c r="B13" s="32"/>
      <c r="C13" s="25" t="e">
        <f>LOOKUP(Tableau1[[#This Row],[Catégorie d''animaux non-produite
(choisissez dans la liste déroulante)]],Forfait,Valeur)</f>
        <v>#N/A</v>
      </c>
      <c r="D13" s="30"/>
      <c r="E13" s="27" t="str">
        <f>IF(Tableau1[[#This Row],[Nombre d''animaux non produits]]&lt;&gt;"",Tableau1[[#This Row],[Marge brute forfaitaire
(€/tête)]]*Tableau1[[#This Row],[Nombre d''animaux non produits]],"")</f>
        <v/>
      </c>
    </row>
    <row r="14" spans="1:5" ht="15" customHeight="1" x14ac:dyDescent="0.25">
      <c r="A14" s="24">
        <v>10</v>
      </c>
      <c r="B14" s="33"/>
      <c r="C14" s="26" t="e">
        <f>LOOKUP(Tableau1[[#This Row],[Catégorie d''animaux non-produite
(choisissez dans la liste déroulante)]],Forfait,Valeur)</f>
        <v>#N/A</v>
      </c>
      <c r="D14" s="31"/>
      <c r="E14" s="28" t="str">
        <f>IF(Tableau1[[#This Row],[Nombre d''animaux non produits]]&lt;&gt;"",Tableau1[[#This Row],[Marge brute forfaitaire
(€/tête)]]*Tableau1[[#This Row],[Nombre d''animaux non produits]],"")</f>
        <v/>
      </c>
    </row>
  </sheetData>
  <sheetProtection algorithmName="SHA-512" hashValue="qcPpqnqc7IGluM2U9N1c/Kbv/qNbNM0cnYjFwpn4lmrOQthzoMGyV05EE5cUpN/z5aNWj9mAU+5Py962ptMyvg==" saltValue="1kxj1i3IMB9wwZf3XFBERg==" spinCount="100000" sheet="1" objects="1" scenarios="1" selectLockedCells="1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LISTE!$A$2:$A$36</xm:f>
          </x14:formula1>
          <xm:sqref>B5:B14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A13" sqref="A13"/>
    </sheetView>
  </sheetViews>
  <sheetFormatPr baseColWidth="10" defaultColWidth="11.5703125" defaultRowHeight="12.75" x14ac:dyDescent="0.2"/>
  <cols>
    <col min="1" max="1" width="50.85546875" style="1" bestFit="1" customWidth="1"/>
    <col min="2" max="2" width="8" style="1" bestFit="1" customWidth="1"/>
    <col min="3" max="16384" width="11.5703125" style="1"/>
  </cols>
  <sheetData>
    <row r="1" spans="1:2" x14ac:dyDescent="0.2">
      <c r="A1" s="10" t="s">
        <v>36</v>
      </c>
      <c r="B1" s="10" t="s">
        <v>37</v>
      </c>
    </row>
    <row r="2" spans="1:2" x14ac:dyDescent="0.2">
      <c r="A2" s="1" t="s">
        <v>3</v>
      </c>
      <c r="B2" s="9">
        <v>16.809999999999999</v>
      </c>
    </row>
    <row r="3" spans="1:2" x14ac:dyDescent="0.2">
      <c r="A3" s="1" t="s">
        <v>4</v>
      </c>
      <c r="B3" s="9">
        <v>25.64</v>
      </c>
    </row>
    <row r="4" spans="1:2" x14ac:dyDescent="0.2">
      <c r="A4" s="1" t="s">
        <v>5</v>
      </c>
      <c r="B4" s="9">
        <v>65.03</v>
      </c>
    </row>
    <row r="5" spans="1:2" x14ac:dyDescent="0.2">
      <c r="A5" s="1" t="s">
        <v>98</v>
      </c>
      <c r="B5" s="9">
        <v>12.38</v>
      </c>
    </row>
    <row r="6" spans="1:2" x14ac:dyDescent="0.2">
      <c r="A6" s="1" t="s">
        <v>97</v>
      </c>
      <c r="B6" s="9">
        <v>3.11</v>
      </c>
    </row>
    <row r="7" spans="1:2" x14ac:dyDescent="0.2">
      <c r="A7" s="1" t="s">
        <v>38</v>
      </c>
      <c r="B7" s="9">
        <v>0.18</v>
      </c>
    </row>
    <row r="8" spans="1:2" x14ac:dyDescent="0.2">
      <c r="A8" s="1" t="s">
        <v>39</v>
      </c>
      <c r="B8" s="9">
        <v>0.11</v>
      </c>
    </row>
    <row r="9" spans="1:2" x14ac:dyDescent="0.2">
      <c r="A9" s="1" t="s">
        <v>40</v>
      </c>
      <c r="B9" s="9">
        <v>1.06</v>
      </c>
    </row>
    <row r="10" spans="1:2" x14ac:dyDescent="0.2">
      <c r="A10" s="1" t="s">
        <v>6</v>
      </c>
      <c r="B10" s="9">
        <v>3.86</v>
      </c>
    </row>
    <row r="11" spans="1:2" x14ac:dyDescent="0.2">
      <c r="A11" s="1" t="s">
        <v>7</v>
      </c>
      <c r="B11" s="9">
        <v>5.91</v>
      </c>
    </row>
    <row r="12" spans="1:2" x14ac:dyDescent="0.2">
      <c r="A12" s="1" t="s">
        <v>8</v>
      </c>
      <c r="B12" s="9">
        <v>3.13</v>
      </c>
    </row>
    <row r="13" spans="1:2" x14ac:dyDescent="0.2">
      <c r="A13" s="1" t="s">
        <v>85</v>
      </c>
      <c r="B13" s="9">
        <v>6.33</v>
      </c>
    </row>
    <row r="14" spans="1:2" x14ac:dyDescent="0.2">
      <c r="A14" s="1" t="s">
        <v>86</v>
      </c>
      <c r="B14" s="9">
        <v>8.99</v>
      </c>
    </row>
    <row r="15" spans="1:2" x14ac:dyDescent="0.2">
      <c r="A15" s="1" t="s">
        <v>87</v>
      </c>
      <c r="B15" s="9">
        <v>5.0299999999999994</v>
      </c>
    </row>
    <row r="16" spans="1:2" x14ac:dyDescent="0.2">
      <c r="A16" s="1" t="s">
        <v>9</v>
      </c>
      <c r="B16" s="9">
        <v>0.65</v>
      </c>
    </row>
    <row r="17" spans="1:2" x14ac:dyDescent="0.2">
      <c r="A17" s="1" t="s">
        <v>13</v>
      </c>
      <c r="B17" s="9">
        <v>2.4700000000000002</v>
      </c>
    </row>
    <row r="18" spans="1:2" x14ac:dyDescent="0.2">
      <c r="A18" s="1" t="s">
        <v>10</v>
      </c>
      <c r="B18" s="9">
        <v>1.82</v>
      </c>
    </row>
    <row r="19" spans="1:2" x14ac:dyDescent="0.2">
      <c r="A19" s="1" t="s">
        <v>14</v>
      </c>
      <c r="B19" s="9">
        <v>3.08</v>
      </c>
    </row>
    <row r="20" spans="1:2" x14ac:dyDescent="0.2">
      <c r="A20" s="1" t="s">
        <v>11</v>
      </c>
      <c r="B20" s="9">
        <v>2.4300000000000002</v>
      </c>
    </row>
    <row r="21" spans="1:2" x14ac:dyDescent="0.2">
      <c r="A21" s="1" t="s">
        <v>94</v>
      </c>
      <c r="B21" s="9">
        <v>1.9</v>
      </c>
    </row>
    <row r="22" spans="1:2" x14ac:dyDescent="0.2">
      <c r="A22" s="1" t="s">
        <v>12</v>
      </c>
      <c r="B22" s="9">
        <v>1.25</v>
      </c>
    </row>
    <row r="23" spans="1:2" x14ac:dyDescent="0.2">
      <c r="A23" s="1" t="s">
        <v>41</v>
      </c>
      <c r="B23" s="9">
        <v>2.21</v>
      </c>
    </row>
    <row r="24" spans="1:2" x14ac:dyDescent="0.2">
      <c r="A24" s="1" t="s">
        <v>42</v>
      </c>
      <c r="B24" s="9">
        <v>2.04</v>
      </c>
    </row>
    <row r="25" spans="1:2" x14ac:dyDescent="0.2">
      <c r="A25" s="1" t="s">
        <v>43</v>
      </c>
      <c r="B25" s="9">
        <v>2.17</v>
      </c>
    </row>
    <row r="26" spans="1:2" x14ac:dyDescent="0.2">
      <c r="A26" s="1" t="s">
        <v>44</v>
      </c>
      <c r="B26" s="9">
        <v>0.93</v>
      </c>
    </row>
    <row r="27" spans="1:2" x14ac:dyDescent="0.2">
      <c r="A27" s="1" t="s">
        <v>45</v>
      </c>
      <c r="B27" s="9">
        <v>0.54</v>
      </c>
    </row>
    <row r="28" spans="1:2" x14ac:dyDescent="0.2">
      <c r="A28" s="1" t="s">
        <v>46</v>
      </c>
      <c r="B28" s="9">
        <v>1.1399999999999999</v>
      </c>
    </row>
    <row r="29" spans="1:2" x14ac:dyDescent="0.2">
      <c r="A29" s="1" t="s">
        <v>47</v>
      </c>
      <c r="B29" s="9">
        <v>0.31</v>
      </c>
    </row>
    <row r="30" spans="1:2" x14ac:dyDescent="0.2">
      <c r="A30" s="1" t="s">
        <v>48</v>
      </c>
      <c r="B30" s="9">
        <v>0.35</v>
      </c>
    </row>
    <row r="31" spans="1:2" x14ac:dyDescent="0.2">
      <c r="A31" s="1" t="s">
        <v>49</v>
      </c>
      <c r="B31" s="9">
        <v>0.15</v>
      </c>
    </row>
    <row r="32" spans="1:2" x14ac:dyDescent="0.2">
      <c r="A32" s="1" t="s">
        <v>50</v>
      </c>
      <c r="B32" s="9">
        <v>0.92</v>
      </c>
    </row>
    <row r="33" spans="1:2" x14ac:dyDescent="0.2">
      <c r="A33" s="1" t="s">
        <v>51</v>
      </c>
      <c r="B33" s="9">
        <v>1.01</v>
      </c>
    </row>
    <row r="34" spans="1:2" x14ac:dyDescent="0.2">
      <c r="A34" s="1" t="s">
        <v>52</v>
      </c>
      <c r="B34" s="9">
        <v>0.28999999999999998</v>
      </c>
    </row>
    <row r="35" spans="1:2" x14ac:dyDescent="0.2">
      <c r="A35" s="1" t="s">
        <v>53</v>
      </c>
      <c r="B35" s="9">
        <v>0.33</v>
      </c>
    </row>
    <row r="36" spans="1:2" x14ac:dyDescent="0.2">
      <c r="A36" s="1" t="s">
        <v>54</v>
      </c>
      <c r="B36" s="9">
        <v>0.23</v>
      </c>
    </row>
    <row r="37" spans="1:2" x14ac:dyDescent="0.2">
      <c r="B37" s="9"/>
    </row>
  </sheetData>
  <sortState ref="A2:B36">
    <sortCondition ref="A2:A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NOTICE</vt:lpstr>
      <vt:lpstr>CALCUL</vt:lpstr>
      <vt:lpstr>LISTE</vt:lpstr>
      <vt:lpstr>Forfait</vt:lpstr>
      <vt:lpstr>Valeur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CADUDAL</dc:creator>
  <cp:lastModifiedBy>LAUGE Vanessa</cp:lastModifiedBy>
  <dcterms:created xsi:type="dcterms:W3CDTF">2021-05-19T07:36:53Z</dcterms:created>
  <dcterms:modified xsi:type="dcterms:W3CDTF">2022-02-07T13:56:11Z</dcterms:modified>
</cp:coreProperties>
</file>