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385" activeTab="0"/>
  </bookViews>
  <sheets>
    <sheet name="notice" sheetId="1" r:id="rId1"/>
  </sheets>
  <externalReferences>
    <externalReference r:id="rId4"/>
  </externalReferences>
  <definedNames>
    <definedName name="Année">'[1]annexe financiere 2A '!$B$6</definedName>
    <definedName name="_xlnm.Print_Area" localSheetId="0">'notice'!$A$1:$M$55</definedName>
  </definedNames>
  <calcPr calcMode="manual" fullCalcOnLoad="1"/>
</workbook>
</file>

<file path=xl/sharedStrings.xml><?xml version="1.0" encoding="utf-8"?>
<sst xmlns="http://schemas.openxmlformats.org/spreadsheetml/2006/main" count="66" uniqueCount="42">
  <si>
    <t>A</t>
  </si>
  <si>
    <t>B</t>
  </si>
  <si>
    <t>C</t>
  </si>
  <si>
    <t>D</t>
  </si>
  <si>
    <t>=</t>
  </si>
  <si>
    <t>PME</t>
  </si>
  <si>
    <t>x</t>
  </si>
  <si>
    <t>E</t>
  </si>
  <si>
    <t>aideA</t>
  </si>
  <si>
    <t>aideB</t>
  </si>
  <si>
    <t>aideC</t>
  </si>
  <si>
    <t>aideD</t>
  </si>
  <si>
    <t>aideE</t>
  </si>
  <si>
    <t>demande taux augmenté</t>
  </si>
  <si>
    <t>Entreprise intermédiaire</t>
  </si>
  <si>
    <t xml:space="preserve">taux classique </t>
  </si>
  <si>
    <r>
      <rPr>
        <b/>
        <sz val="12"/>
        <color indexed="8"/>
        <rFont val="Tahoma"/>
        <family val="2"/>
      </rPr>
      <t xml:space="preserve">             </t>
    </r>
    <r>
      <rPr>
        <b/>
        <u val="single"/>
        <sz val="12"/>
        <color indexed="8"/>
        <rFont val="Tahoma"/>
        <family val="2"/>
      </rPr>
      <t>Total de l'aide demandée</t>
    </r>
  </si>
  <si>
    <t>Fiche d'aide au calcul du montant de l'aide demandé</t>
  </si>
  <si>
    <t>aideA'</t>
  </si>
  <si>
    <t>A'</t>
  </si>
  <si>
    <t>A+A'+B+C+D</t>
  </si>
  <si>
    <t>Dépenses prévisionnelles présentées HT :</t>
  </si>
  <si>
    <t>Vérification du plafond :</t>
  </si>
  <si>
    <t>A) Construction ou rénovation d'un bâtiment de production ou rénovation caveau</t>
  </si>
  <si>
    <t>A') Cas d'une dépense en bâtiment avec taux d'aide augmenté (isolation en rénovation)</t>
  </si>
  <si>
    <t>B) Construction d'un caveau</t>
  </si>
  <si>
    <t>C) Investissement matériel - taux d'aide classique</t>
  </si>
  <si>
    <t>D) Investissement matériel spécifique - taux d'aide augmenté</t>
  </si>
  <si>
    <t>E) Frais d'études</t>
  </si>
  <si>
    <t>plafond</t>
  </si>
  <si>
    <t>choisir le montant le plus petit</t>
  </si>
  <si>
    <t>OU</t>
  </si>
  <si>
    <r>
      <t xml:space="preserve">Total du montant  d'aide demandé
</t>
    </r>
    <r>
      <rPr>
        <sz val="14"/>
        <color indexed="8"/>
        <rFont val="Tahoma"/>
        <family val="2"/>
      </rPr>
      <t>(=aideA+aideA'+aideB+aideC+aideD+aideE)</t>
    </r>
    <r>
      <rPr>
        <b/>
        <sz val="14"/>
        <color indexed="8"/>
        <rFont val="Tahoma"/>
        <family val="2"/>
      </rPr>
      <t xml:space="preserve"> :</t>
    </r>
  </si>
  <si>
    <r>
      <t>Total des dépenses présentées à l'aide</t>
    </r>
    <r>
      <rPr>
        <sz val="14"/>
        <color indexed="8"/>
        <rFont val="Tahoma"/>
        <family val="2"/>
      </rPr>
      <t xml:space="preserve"> (=A+A'+B+C+D+E) :</t>
    </r>
  </si>
  <si>
    <t>Taux d'aide lié à la situation du  demandeur :</t>
  </si>
  <si>
    <t>surface de plancher (m²)</t>
  </si>
  <si>
    <t xml:space="preserve">renseigner le taux d'aide classique
</t>
  </si>
  <si>
    <t xml:space="preserve">renseigner le taux d'aide augmenté
</t>
  </si>
  <si>
    <t xml:space="preserve">renseginer le taux d'aide classique
</t>
  </si>
  <si>
    <t>Total des dépenses en matériel classique présentées HT :</t>
  </si>
  <si>
    <t>Total des dépenses en matériel spécifique présentées HT :</t>
  </si>
  <si>
    <t>Dépenses prévisionnelles  HT 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</si>
</sst>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_-* #,##0.000\ &quot;€&quot;_-;\-* #,##0.000\ &quot;€&quot;_-;_-* &quot;-&quot;??\ &quot;€&quot;_-;_-@_-"/>
    <numFmt numFmtId="172" formatCode="_-* #,##0.0000\ &quot;€&quot;_-;\-* #,##0.0000\ &quot;€&quot;_-;_-* &quot;-&quot;??\ &quot;€&quot;_-;_-@_-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u val="single"/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i/>
      <sz val="11"/>
      <color indexed="8"/>
      <name val="Tahoma"/>
      <family val="2"/>
    </font>
    <font>
      <b/>
      <u val="single"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i/>
      <sz val="9"/>
      <color theme="1"/>
      <name val="Tahoma"/>
      <family val="2"/>
    </font>
    <font>
      <sz val="9"/>
      <color theme="1"/>
      <name val="Tahoma"/>
      <family val="2"/>
    </font>
    <font>
      <i/>
      <sz val="11"/>
      <color theme="1"/>
      <name val="Tahoma"/>
      <family val="2"/>
    </font>
    <font>
      <b/>
      <u val="single"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44" fontId="2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 quotePrefix="1">
      <alignment horizontal="center"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 quotePrefix="1">
      <alignment horizontal="center"/>
    </xf>
    <xf numFmtId="0" fontId="53" fillId="0" borderId="0" xfId="0" applyFont="1" applyFill="1" applyBorder="1" applyAlignment="1" quotePrefix="1">
      <alignment horizontal="center"/>
    </xf>
    <xf numFmtId="0" fontId="53" fillId="0" borderId="11" xfId="0" applyFont="1" applyFill="1" applyBorder="1" applyAlignment="1" quotePrefix="1">
      <alignment horizontal="center"/>
    </xf>
    <xf numFmtId="0" fontId="52" fillId="0" borderId="0" xfId="0" applyFont="1" applyFill="1" applyAlignment="1">
      <alignment/>
    </xf>
    <xf numFmtId="44" fontId="52" fillId="0" borderId="19" xfId="0" applyNumberFormat="1" applyFont="1" applyBorder="1" applyAlignment="1" applyProtection="1">
      <alignment/>
      <protection locked="0"/>
    </xf>
    <xf numFmtId="44" fontId="52" fillId="0" borderId="20" xfId="0" applyNumberFormat="1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/>
      <protection locked="0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5" fillId="0" borderId="0" xfId="0" applyFont="1" applyFill="1" applyAlignment="1">
      <alignment horizontal="left"/>
    </xf>
    <xf numFmtId="0" fontId="55" fillId="0" borderId="19" xfId="0" applyFont="1" applyFill="1" applyBorder="1" applyAlignment="1">
      <alignment horizontal="center" vertical="center" wrapText="1"/>
    </xf>
    <xf numFmtId="9" fontId="55" fillId="0" borderId="19" xfId="0" applyNumberFormat="1" applyFont="1" applyFill="1" applyBorder="1" applyAlignment="1">
      <alignment horizontal="center" vertical="center"/>
    </xf>
    <xf numFmtId="170" fontId="55" fillId="0" borderId="19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2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174" fontId="54" fillId="0" borderId="0" xfId="51" applyNumberFormat="1" applyFont="1" applyBorder="1" applyAlignment="1">
      <alignment horizontal="center" vertical="center"/>
    </xf>
    <xf numFmtId="9" fontId="54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center"/>
    </xf>
    <xf numFmtId="9" fontId="52" fillId="0" borderId="19" xfId="55" applyFont="1" applyBorder="1" applyAlignment="1" applyProtection="1">
      <alignment/>
      <protection locked="0"/>
    </xf>
    <xf numFmtId="0" fontId="61" fillId="0" borderId="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wrapText="1"/>
    </xf>
    <xf numFmtId="0" fontId="61" fillId="0" borderId="22" xfId="0" applyFont="1" applyFill="1" applyBorder="1" applyAlignment="1">
      <alignment horizont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/>
    </xf>
    <xf numFmtId="0" fontId="56" fillId="18" borderId="16" xfId="0" applyFont="1" applyFill="1" applyBorder="1" applyAlignment="1">
      <alignment horizontal="left"/>
    </xf>
    <xf numFmtId="0" fontId="56" fillId="18" borderId="17" xfId="0" applyFont="1" applyFill="1" applyBorder="1" applyAlignment="1" quotePrefix="1">
      <alignment horizontal="left"/>
    </xf>
    <xf numFmtId="0" fontId="56" fillId="18" borderId="18" xfId="0" applyFont="1" applyFill="1" applyBorder="1" applyAlignment="1" quotePrefix="1">
      <alignment horizontal="left"/>
    </xf>
    <xf numFmtId="0" fontId="54" fillId="0" borderId="21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44" fontId="52" fillId="0" borderId="27" xfId="0" applyNumberFormat="1" applyFont="1" applyFill="1" applyBorder="1" applyAlignment="1" applyProtection="1">
      <alignment horizontal="center"/>
      <protection locked="0"/>
    </xf>
    <xf numFmtId="44" fontId="52" fillId="0" borderId="28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top" wrapText="1"/>
    </xf>
    <xf numFmtId="0" fontId="56" fillId="0" borderId="29" xfId="0" applyFont="1" applyFill="1" applyBorder="1" applyAlignment="1">
      <alignment horizontal="center" vertical="center" wrapText="1"/>
    </xf>
    <xf numFmtId="0" fontId="57" fillId="6" borderId="0" xfId="0" applyFont="1" applyFill="1" applyAlignment="1">
      <alignment horizontal="center"/>
    </xf>
    <xf numFmtId="0" fontId="56" fillId="0" borderId="19" xfId="0" applyFont="1" applyFill="1" applyBorder="1" applyAlignment="1">
      <alignment horizontal="center" vertical="center"/>
    </xf>
    <xf numFmtId="0" fontId="56" fillId="18" borderId="16" xfId="0" applyFont="1" applyFill="1" applyBorder="1" applyAlignment="1">
      <alignment horizontal="left" vertical="center"/>
    </xf>
    <xf numFmtId="0" fontId="56" fillId="18" borderId="17" xfId="0" applyFont="1" applyFill="1" applyBorder="1" applyAlignment="1">
      <alignment horizontal="left" vertical="center"/>
    </xf>
    <xf numFmtId="0" fontId="56" fillId="18" borderId="18" xfId="0" applyFont="1" applyFill="1" applyBorder="1" applyAlignment="1">
      <alignment horizontal="left" vertical="center"/>
    </xf>
    <xf numFmtId="0" fontId="56" fillId="18" borderId="17" xfId="0" applyFont="1" applyFill="1" applyBorder="1" applyAlignment="1">
      <alignment horizontal="left"/>
    </xf>
    <xf numFmtId="0" fontId="56" fillId="18" borderId="18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</xdr:row>
      <xdr:rowOff>66675</xdr:rowOff>
    </xdr:from>
    <xdr:to>
      <xdr:col>6</xdr:col>
      <xdr:colOff>571500</xdr:colOff>
      <xdr:row>10</xdr:row>
      <xdr:rowOff>381000</xdr:rowOff>
    </xdr:to>
    <xdr:sp>
      <xdr:nvSpPr>
        <xdr:cNvPr id="1" name="Accolade fermante 1"/>
        <xdr:cNvSpPr>
          <a:spLocks/>
        </xdr:cNvSpPr>
      </xdr:nvSpPr>
      <xdr:spPr>
        <a:xfrm>
          <a:off x="5886450" y="1381125"/>
          <a:ext cx="514350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23</xdr:row>
      <xdr:rowOff>28575</xdr:rowOff>
    </xdr:from>
    <xdr:to>
      <xdr:col>6</xdr:col>
      <xdr:colOff>666750</xdr:colOff>
      <xdr:row>26</xdr:row>
      <xdr:rowOff>352425</xdr:rowOff>
    </xdr:to>
    <xdr:sp>
      <xdr:nvSpPr>
        <xdr:cNvPr id="2" name="Accolade fermante 2"/>
        <xdr:cNvSpPr>
          <a:spLocks/>
        </xdr:cNvSpPr>
      </xdr:nvSpPr>
      <xdr:spPr>
        <a:xfrm>
          <a:off x="5981700" y="4876800"/>
          <a:ext cx="51435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66675</xdr:rowOff>
    </xdr:from>
    <xdr:to>
      <xdr:col>6</xdr:col>
      <xdr:colOff>571500</xdr:colOff>
      <xdr:row>18</xdr:row>
      <xdr:rowOff>361950</xdr:rowOff>
    </xdr:to>
    <xdr:sp>
      <xdr:nvSpPr>
        <xdr:cNvPr id="3" name="Accolade fermante 5"/>
        <xdr:cNvSpPr>
          <a:spLocks/>
        </xdr:cNvSpPr>
      </xdr:nvSpPr>
      <xdr:spPr>
        <a:xfrm>
          <a:off x="5886450" y="3171825"/>
          <a:ext cx="514350" cy="1209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8</xdr:row>
      <xdr:rowOff>0</xdr:rowOff>
    </xdr:from>
    <xdr:to>
      <xdr:col>8</xdr:col>
      <xdr:colOff>400050</xdr:colOff>
      <xdr:row>9</xdr:row>
      <xdr:rowOff>28575</xdr:rowOff>
    </xdr:to>
    <xdr:sp>
      <xdr:nvSpPr>
        <xdr:cNvPr id="4" name="Multiplier 20"/>
        <xdr:cNvSpPr>
          <a:spLocks/>
        </xdr:cNvSpPr>
      </xdr:nvSpPr>
      <xdr:spPr>
        <a:xfrm>
          <a:off x="8820150" y="1695450"/>
          <a:ext cx="285750" cy="409575"/>
        </a:xfrm>
        <a:custGeom>
          <a:pathLst>
            <a:path h="257175" w="285750">
              <a:moveTo>
                <a:pt x="48398" y="84247"/>
              </a:moveTo>
              <a:lnTo>
                <a:pt x="88862" y="39287"/>
              </a:lnTo>
              <a:lnTo>
                <a:pt x="142875" y="87899"/>
              </a:lnTo>
              <a:lnTo>
                <a:pt x="196888" y="39287"/>
              </a:lnTo>
              <a:lnTo>
                <a:pt x="237352" y="84247"/>
              </a:lnTo>
              <a:lnTo>
                <a:pt x="188085" y="128588"/>
              </a:lnTo>
              <a:lnTo>
                <a:pt x="237352" y="172928"/>
              </a:lnTo>
              <a:lnTo>
                <a:pt x="196888" y="217888"/>
              </a:lnTo>
              <a:lnTo>
                <a:pt x="142875" y="169276"/>
              </a:lnTo>
              <a:lnTo>
                <a:pt x="88862" y="217888"/>
              </a:lnTo>
              <a:lnTo>
                <a:pt x="48398" y="172928"/>
              </a:lnTo>
              <a:lnTo>
                <a:pt x="97665" y="128588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8</xdr:row>
      <xdr:rowOff>0</xdr:rowOff>
    </xdr:from>
    <xdr:to>
      <xdr:col>10</xdr:col>
      <xdr:colOff>1066800</xdr:colOff>
      <xdr:row>9</xdr:row>
      <xdr:rowOff>66675</xdr:rowOff>
    </xdr:to>
    <xdr:sp>
      <xdr:nvSpPr>
        <xdr:cNvPr id="5" name="Égal 21"/>
        <xdr:cNvSpPr>
          <a:spLocks/>
        </xdr:cNvSpPr>
      </xdr:nvSpPr>
      <xdr:spPr>
        <a:xfrm>
          <a:off x="11972925" y="1695450"/>
          <a:ext cx="266700" cy="447675"/>
        </a:xfrm>
        <a:custGeom>
          <a:pathLst>
            <a:path h="439393" w="266700">
              <a:moveTo>
                <a:pt x="35351" y="90515"/>
              </a:moveTo>
              <a:lnTo>
                <a:pt x="231349" y="90515"/>
              </a:lnTo>
              <a:lnTo>
                <a:pt x="231349" y="193860"/>
              </a:lnTo>
              <a:lnTo>
                <a:pt x="35351" y="193860"/>
              </a:lnTo>
              <a:close/>
              <a:moveTo>
                <a:pt x="35351" y="193860"/>
              </a:moveTo>
              <a:lnTo>
                <a:pt x="35351" y="245533"/>
              </a:lnTo>
              <a:lnTo>
                <a:pt x="231349" y="245533"/>
              </a:lnTo>
              <a:lnTo>
                <a:pt x="231349" y="348878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44</xdr:row>
      <xdr:rowOff>85725</xdr:rowOff>
    </xdr:from>
    <xdr:to>
      <xdr:col>6</xdr:col>
      <xdr:colOff>666750</xdr:colOff>
      <xdr:row>48</xdr:row>
      <xdr:rowOff>9525</xdr:rowOff>
    </xdr:to>
    <xdr:sp>
      <xdr:nvSpPr>
        <xdr:cNvPr id="6" name="Accolade fermante 41"/>
        <xdr:cNvSpPr>
          <a:spLocks/>
        </xdr:cNvSpPr>
      </xdr:nvSpPr>
      <xdr:spPr>
        <a:xfrm>
          <a:off x="5981700" y="9515475"/>
          <a:ext cx="514350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361950</xdr:rowOff>
    </xdr:from>
    <xdr:to>
      <xdr:col>10</xdr:col>
      <xdr:colOff>1066800</xdr:colOff>
      <xdr:row>17</xdr:row>
      <xdr:rowOff>57150</xdr:rowOff>
    </xdr:to>
    <xdr:sp>
      <xdr:nvSpPr>
        <xdr:cNvPr id="7" name="Égal 42"/>
        <xdr:cNvSpPr>
          <a:spLocks/>
        </xdr:cNvSpPr>
      </xdr:nvSpPr>
      <xdr:spPr>
        <a:xfrm>
          <a:off x="11972925" y="3467100"/>
          <a:ext cx="266700" cy="457200"/>
        </a:xfrm>
        <a:custGeom>
          <a:pathLst>
            <a:path h="433720" w="266700">
              <a:moveTo>
                <a:pt x="35351" y="89346"/>
              </a:moveTo>
              <a:lnTo>
                <a:pt x="231349" y="89346"/>
              </a:lnTo>
              <a:lnTo>
                <a:pt x="231349" y="191357"/>
              </a:lnTo>
              <a:lnTo>
                <a:pt x="35351" y="191357"/>
              </a:lnTo>
              <a:close/>
              <a:moveTo>
                <a:pt x="35351" y="191357"/>
              </a:moveTo>
              <a:lnTo>
                <a:pt x="35351" y="242363"/>
              </a:lnTo>
              <a:lnTo>
                <a:pt x="231349" y="242363"/>
              </a:lnTo>
              <a:lnTo>
                <a:pt x="231349" y="344374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23</xdr:row>
      <xdr:rowOff>352425</xdr:rowOff>
    </xdr:from>
    <xdr:to>
      <xdr:col>10</xdr:col>
      <xdr:colOff>1066800</xdr:colOff>
      <xdr:row>25</xdr:row>
      <xdr:rowOff>28575</xdr:rowOff>
    </xdr:to>
    <xdr:sp>
      <xdr:nvSpPr>
        <xdr:cNvPr id="8" name="Égal 43"/>
        <xdr:cNvSpPr>
          <a:spLocks/>
        </xdr:cNvSpPr>
      </xdr:nvSpPr>
      <xdr:spPr>
        <a:xfrm>
          <a:off x="11972925" y="5200650"/>
          <a:ext cx="266700" cy="438150"/>
        </a:xfrm>
        <a:custGeom>
          <a:pathLst>
            <a:path h="420672" w="266700">
              <a:moveTo>
                <a:pt x="35351" y="86658"/>
              </a:moveTo>
              <a:lnTo>
                <a:pt x="231349" y="86658"/>
              </a:lnTo>
              <a:lnTo>
                <a:pt x="231349" y="185600"/>
              </a:lnTo>
              <a:lnTo>
                <a:pt x="35351" y="185600"/>
              </a:lnTo>
              <a:close/>
              <a:moveTo>
                <a:pt x="35351" y="185600"/>
              </a:moveTo>
              <a:lnTo>
                <a:pt x="35351" y="235072"/>
              </a:lnTo>
              <a:lnTo>
                <a:pt x="231349" y="235072"/>
              </a:lnTo>
              <a:lnTo>
                <a:pt x="231349" y="334014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31</xdr:row>
      <xdr:rowOff>209550</xdr:rowOff>
    </xdr:from>
    <xdr:to>
      <xdr:col>10</xdr:col>
      <xdr:colOff>1066800</xdr:colOff>
      <xdr:row>33</xdr:row>
      <xdr:rowOff>57150</xdr:rowOff>
    </xdr:to>
    <xdr:sp>
      <xdr:nvSpPr>
        <xdr:cNvPr id="9" name="Égal 44"/>
        <xdr:cNvSpPr>
          <a:spLocks/>
        </xdr:cNvSpPr>
      </xdr:nvSpPr>
      <xdr:spPr>
        <a:xfrm>
          <a:off x="11972925" y="6800850"/>
          <a:ext cx="266700" cy="438150"/>
        </a:xfrm>
        <a:custGeom>
          <a:pathLst>
            <a:path h="453008" w="266700">
              <a:moveTo>
                <a:pt x="35351" y="93320"/>
              </a:moveTo>
              <a:lnTo>
                <a:pt x="231349" y="93320"/>
              </a:lnTo>
              <a:lnTo>
                <a:pt x="231349" y="199867"/>
              </a:lnTo>
              <a:lnTo>
                <a:pt x="35351" y="199867"/>
              </a:lnTo>
              <a:close/>
              <a:moveTo>
                <a:pt x="35351" y="199867"/>
              </a:moveTo>
              <a:lnTo>
                <a:pt x="35351" y="253141"/>
              </a:lnTo>
              <a:lnTo>
                <a:pt x="231349" y="253141"/>
              </a:lnTo>
              <a:lnTo>
                <a:pt x="231349" y="359688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39</xdr:row>
      <xdr:rowOff>0</xdr:rowOff>
    </xdr:from>
    <xdr:to>
      <xdr:col>10</xdr:col>
      <xdr:colOff>1066800</xdr:colOff>
      <xdr:row>40</xdr:row>
      <xdr:rowOff>66675</xdr:rowOff>
    </xdr:to>
    <xdr:sp>
      <xdr:nvSpPr>
        <xdr:cNvPr id="10" name="Égal 45"/>
        <xdr:cNvSpPr>
          <a:spLocks/>
        </xdr:cNvSpPr>
      </xdr:nvSpPr>
      <xdr:spPr>
        <a:xfrm>
          <a:off x="11972925" y="8296275"/>
          <a:ext cx="266700" cy="447675"/>
        </a:xfrm>
        <a:custGeom>
          <a:pathLst>
            <a:path h="439393" w="266700">
              <a:moveTo>
                <a:pt x="35351" y="90515"/>
              </a:moveTo>
              <a:lnTo>
                <a:pt x="231349" y="90515"/>
              </a:lnTo>
              <a:lnTo>
                <a:pt x="231349" y="193860"/>
              </a:lnTo>
              <a:lnTo>
                <a:pt x="35351" y="193860"/>
              </a:lnTo>
              <a:close/>
              <a:moveTo>
                <a:pt x="35351" y="193860"/>
              </a:moveTo>
              <a:lnTo>
                <a:pt x="35351" y="245533"/>
              </a:lnTo>
              <a:lnTo>
                <a:pt x="231349" y="245533"/>
              </a:lnTo>
              <a:lnTo>
                <a:pt x="231349" y="348878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800100</xdr:colOff>
      <xdr:row>45</xdr:row>
      <xdr:rowOff>390525</xdr:rowOff>
    </xdr:from>
    <xdr:to>
      <xdr:col>10</xdr:col>
      <xdr:colOff>1066800</xdr:colOff>
      <xdr:row>47</xdr:row>
      <xdr:rowOff>0</xdr:rowOff>
    </xdr:to>
    <xdr:sp>
      <xdr:nvSpPr>
        <xdr:cNvPr id="11" name="Égal 46"/>
        <xdr:cNvSpPr>
          <a:spLocks/>
        </xdr:cNvSpPr>
      </xdr:nvSpPr>
      <xdr:spPr>
        <a:xfrm>
          <a:off x="11972925" y="9925050"/>
          <a:ext cx="266700" cy="390525"/>
        </a:xfrm>
        <a:custGeom>
          <a:pathLst>
            <a:path h="374703" w="266700">
              <a:moveTo>
                <a:pt x="35351" y="77189"/>
              </a:moveTo>
              <a:lnTo>
                <a:pt x="231349" y="77189"/>
              </a:lnTo>
              <a:lnTo>
                <a:pt x="231349" y="165319"/>
              </a:lnTo>
              <a:lnTo>
                <a:pt x="35351" y="165319"/>
              </a:lnTo>
              <a:close/>
              <a:moveTo>
                <a:pt x="35351" y="165319"/>
              </a:moveTo>
              <a:lnTo>
                <a:pt x="35351" y="209384"/>
              </a:lnTo>
              <a:lnTo>
                <a:pt x="231349" y="209384"/>
              </a:lnTo>
              <a:lnTo>
                <a:pt x="231349" y="297514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361950</xdr:rowOff>
    </xdr:from>
    <xdr:to>
      <xdr:col>8</xdr:col>
      <xdr:colOff>400050</xdr:colOff>
      <xdr:row>17</xdr:row>
      <xdr:rowOff>9525</xdr:rowOff>
    </xdr:to>
    <xdr:sp>
      <xdr:nvSpPr>
        <xdr:cNvPr id="12" name="Multiplier 47"/>
        <xdr:cNvSpPr>
          <a:spLocks/>
        </xdr:cNvSpPr>
      </xdr:nvSpPr>
      <xdr:spPr>
        <a:xfrm>
          <a:off x="8820150" y="3467100"/>
          <a:ext cx="285750" cy="409575"/>
        </a:xfrm>
        <a:custGeom>
          <a:pathLst>
            <a:path h="414111" w="285750">
              <a:moveTo>
                <a:pt x="40971" y="118544"/>
              </a:moveTo>
              <a:lnTo>
                <a:pt x="96289" y="80374"/>
              </a:lnTo>
              <a:lnTo>
                <a:pt x="142875" y="147887"/>
              </a:lnTo>
              <a:lnTo>
                <a:pt x="189461" y="80374"/>
              </a:lnTo>
              <a:lnTo>
                <a:pt x="244779" y="118544"/>
              </a:lnTo>
              <a:lnTo>
                <a:pt x="183703" y="207056"/>
              </a:lnTo>
              <a:lnTo>
                <a:pt x="244779" y="295567"/>
              </a:lnTo>
              <a:lnTo>
                <a:pt x="189461" y="333737"/>
              </a:lnTo>
              <a:lnTo>
                <a:pt x="142875" y="266224"/>
              </a:lnTo>
              <a:lnTo>
                <a:pt x="96289" y="333737"/>
              </a:lnTo>
              <a:lnTo>
                <a:pt x="40971" y="295567"/>
              </a:lnTo>
              <a:lnTo>
                <a:pt x="102047" y="2070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371475</xdr:rowOff>
    </xdr:from>
    <xdr:to>
      <xdr:col>8</xdr:col>
      <xdr:colOff>400050</xdr:colOff>
      <xdr:row>25</xdr:row>
      <xdr:rowOff>28575</xdr:rowOff>
    </xdr:to>
    <xdr:sp>
      <xdr:nvSpPr>
        <xdr:cNvPr id="13" name="Multiplier 48"/>
        <xdr:cNvSpPr>
          <a:spLocks/>
        </xdr:cNvSpPr>
      </xdr:nvSpPr>
      <xdr:spPr>
        <a:xfrm>
          <a:off x="8820150" y="5219700"/>
          <a:ext cx="285750" cy="419100"/>
        </a:xfrm>
        <a:custGeom>
          <a:pathLst>
            <a:path h="414111" w="285750">
              <a:moveTo>
                <a:pt x="40971" y="118544"/>
              </a:moveTo>
              <a:lnTo>
                <a:pt x="96289" y="80374"/>
              </a:lnTo>
              <a:lnTo>
                <a:pt x="142875" y="147887"/>
              </a:lnTo>
              <a:lnTo>
                <a:pt x="189461" y="80374"/>
              </a:lnTo>
              <a:lnTo>
                <a:pt x="244779" y="118544"/>
              </a:lnTo>
              <a:lnTo>
                <a:pt x="183703" y="207056"/>
              </a:lnTo>
              <a:lnTo>
                <a:pt x="244779" y="295567"/>
              </a:lnTo>
              <a:lnTo>
                <a:pt x="189461" y="333737"/>
              </a:lnTo>
              <a:lnTo>
                <a:pt x="142875" y="266224"/>
              </a:lnTo>
              <a:lnTo>
                <a:pt x="96289" y="333737"/>
              </a:lnTo>
              <a:lnTo>
                <a:pt x="40971" y="295567"/>
              </a:lnTo>
              <a:lnTo>
                <a:pt x="102047" y="2070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31</xdr:row>
      <xdr:rowOff>209550</xdr:rowOff>
    </xdr:from>
    <xdr:to>
      <xdr:col>8</xdr:col>
      <xdr:colOff>400050</xdr:colOff>
      <xdr:row>33</xdr:row>
      <xdr:rowOff>19050</xdr:rowOff>
    </xdr:to>
    <xdr:sp>
      <xdr:nvSpPr>
        <xdr:cNvPr id="14" name="Multiplier 49"/>
        <xdr:cNvSpPr>
          <a:spLocks/>
        </xdr:cNvSpPr>
      </xdr:nvSpPr>
      <xdr:spPr>
        <a:xfrm>
          <a:off x="8820150" y="6800850"/>
          <a:ext cx="285750" cy="400050"/>
        </a:xfrm>
        <a:custGeom>
          <a:pathLst>
            <a:path h="414111" w="285750">
              <a:moveTo>
                <a:pt x="40971" y="118544"/>
              </a:moveTo>
              <a:lnTo>
                <a:pt x="96289" y="80374"/>
              </a:lnTo>
              <a:lnTo>
                <a:pt x="142875" y="147887"/>
              </a:lnTo>
              <a:lnTo>
                <a:pt x="189461" y="80374"/>
              </a:lnTo>
              <a:lnTo>
                <a:pt x="244779" y="118544"/>
              </a:lnTo>
              <a:lnTo>
                <a:pt x="183703" y="207056"/>
              </a:lnTo>
              <a:lnTo>
                <a:pt x="244779" y="295567"/>
              </a:lnTo>
              <a:lnTo>
                <a:pt x="189461" y="333737"/>
              </a:lnTo>
              <a:lnTo>
                <a:pt x="142875" y="266224"/>
              </a:lnTo>
              <a:lnTo>
                <a:pt x="96289" y="333737"/>
              </a:lnTo>
              <a:lnTo>
                <a:pt x="40971" y="295567"/>
              </a:lnTo>
              <a:lnTo>
                <a:pt x="102047" y="2070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38</xdr:row>
      <xdr:rowOff>161925</xdr:rowOff>
    </xdr:from>
    <xdr:to>
      <xdr:col>8</xdr:col>
      <xdr:colOff>400050</xdr:colOff>
      <xdr:row>39</xdr:row>
      <xdr:rowOff>381000</xdr:rowOff>
    </xdr:to>
    <xdr:sp>
      <xdr:nvSpPr>
        <xdr:cNvPr id="15" name="Multiplier 50"/>
        <xdr:cNvSpPr>
          <a:spLocks/>
        </xdr:cNvSpPr>
      </xdr:nvSpPr>
      <xdr:spPr>
        <a:xfrm>
          <a:off x="8820150" y="8229600"/>
          <a:ext cx="285750" cy="447675"/>
        </a:xfrm>
        <a:custGeom>
          <a:pathLst>
            <a:path h="414111" w="285750">
              <a:moveTo>
                <a:pt x="40971" y="118544"/>
              </a:moveTo>
              <a:lnTo>
                <a:pt x="96289" y="80374"/>
              </a:lnTo>
              <a:lnTo>
                <a:pt x="142875" y="147887"/>
              </a:lnTo>
              <a:lnTo>
                <a:pt x="189461" y="80374"/>
              </a:lnTo>
              <a:lnTo>
                <a:pt x="244779" y="118544"/>
              </a:lnTo>
              <a:lnTo>
                <a:pt x="183703" y="207056"/>
              </a:lnTo>
              <a:lnTo>
                <a:pt x="244779" y="295567"/>
              </a:lnTo>
              <a:lnTo>
                <a:pt x="189461" y="333737"/>
              </a:lnTo>
              <a:lnTo>
                <a:pt x="142875" y="266224"/>
              </a:lnTo>
              <a:lnTo>
                <a:pt x="96289" y="333737"/>
              </a:lnTo>
              <a:lnTo>
                <a:pt x="40971" y="295567"/>
              </a:lnTo>
              <a:lnTo>
                <a:pt x="102047" y="2070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46</xdr:row>
      <xdr:rowOff>0</xdr:rowOff>
    </xdr:from>
    <xdr:to>
      <xdr:col>8</xdr:col>
      <xdr:colOff>400050</xdr:colOff>
      <xdr:row>47</xdr:row>
      <xdr:rowOff>0</xdr:rowOff>
    </xdr:to>
    <xdr:sp>
      <xdr:nvSpPr>
        <xdr:cNvPr id="16" name="Multiplier 51"/>
        <xdr:cNvSpPr>
          <a:spLocks/>
        </xdr:cNvSpPr>
      </xdr:nvSpPr>
      <xdr:spPr>
        <a:xfrm>
          <a:off x="8820150" y="9934575"/>
          <a:ext cx="285750" cy="381000"/>
        </a:xfrm>
        <a:custGeom>
          <a:pathLst>
            <a:path h="414111" w="285750">
              <a:moveTo>
                <a:pt x="40971" y="118544"/>
              </a:moveTo>
              <a:lnTo>
                <a:pt x="96289" y="80374"/>
              </a:lnTo>
              <a:lnTo>
                <a:pt x="142875" y="147887"/>
              </a:lnTo>
              <a:lnTo>
                <a:pt x="189461" y="80374"/>
              </a:lnTo>
              <a:lnTo>
                <a:pt x="244779" y="118544"/>
              </a:lnTo>
              <a:lnTo>
                <a:pt x="183703" y="207056"/>
              </a:lnTo>
              <a:lnTo>
                <a:pt x="244779" y="295567"/>
              </a:lnTo>
              <a:lnTo>
                <a:pt x="189461" y="333737"/>
              </a:lnTo>
              <a:lnTo>
                <a:pt x="142875" y="266224"/>
              </a:lnTo>
              <a:lnTo>
                <a:pt x="96289" y="333737"/>
              </a:lnTo>
              <a:lnTo>
                <a:pt x="40971" y="295567"/>
              </a:lnTo>
              <a:lnTo>
                <a:pt x="102047" y="2070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0</xdr:rowOff>
    </xdr:from>
    <xdr:to>
      <xdr:col>8</xdr:col>
      <xdr:colOff>400050</xdr:colOff>
      <xdr:row>17</xdr:row>
      <xdr:rowOff>28575</xdr:rowOff>
    </xdr:to>
    <xdr:sp>
      <xdr:nvSpPr>
        <xdr:cNvPr id="17" name="Multiplier 52"/>
        <xdr:cNvSpPr>
          <a:spLocks/>
        </xdr:cNvSpPr>
      </xdr:nvSpPr>
      <xdr:spPr>
        <a:xfrm>
          <a:off x="8820150" y="3486150"/>
          <a:ext cx="285750" cy="409575"/>
        </a:xfrm>
        <a:custGeom>
          <a:pathLst>
            <a:path h="411898" w="285750">
              <a:moveTo>
                <a:pt x="41019" y="118082"/>
              </a:moveTo>
              <a:lnTo>
                <a:pt x="96241" y="79773"/>
              </a:lnTo>
              <a:lnTo>
                <a:pt x="142875" y="146995"/>
              </a:lnTo>
              <a:lnTo>
                <a:pt x="189509" y="79773"/>
              </a:lnTo>
              <a:lnTo>
                <a:pt x="244731" y="118082"/>
              </a:lnTo>
              <a:lnTo>
                <a:pt x="183774" y="205949"/>
              </a:lnTo>
              <a:lnTo>
                <a:pt x="244731" y="293816"/>
              </a:lnTo>
              <a:lnTo>
                <a:pt x="189509" y="332125"/>
              </a:lnTo>
              <a:lnTo>
                <a:pt x="142875" y="264903"/>
              </a:lnTo>
              <a:lnTo>
                <a:pt x="96241" y="332125"/>
              </a:lnTo>
              <a:lnTo>
                <a:pt x="41019" y="293816"/>
              </a:lnTo>
              <a:lnTo>
                <a:pt x="101976" y="205949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0</xdr:rowOff>
    </xdr:from>
    <xdr:to>
      <xdr:col>8</xdr:col>
      <xdr:colOff>400050</xdr:colOff>
      <xdr:row>25</xdr:row>
      <xdr:rowOff>28575</xdr:rowOff>
    </xdr:to>
    <xdr:sp>
      <xdr:nvSpPr>
        <xdr:cNvPr id="18" name="Multiplier 53"/>
        <xdr:cNvSpPr>
          <a:spLocks/>
        </xdr:cNvSpPr>
      </xdr:nvSpPr>
      <xdr:spPr>
        <a:xfrm>
          <a:off x="8820150" y="5248275"/>
          <a:ext cx="285750" cy="390525"/>
        </a:xfrm>
        <a:custGeom>
          <a:pathLst>
            <a:path h="411898" w="285750">
              <a:moveTo>
                <a:pt x="41019" y="118082"/>
              </a:moveTo>
              <a:lnTo>
                <a:pt x="96241" y="79773"/>
              </a:lnTo>
              <a:lnTo>
                <a:pt x="142875" y="146995"/>
              </a:lnTo>
              <a:lnTo>
                <a:pt x="189509" y="79773"/>
              </a:lnTo>
              <a:lnTo>
                <a:pt x="244731" y="118082"/>
              </a:lnTo>
              <a:lnTo>
                <a:pt x="183774" y="205949"/>
              </a:lnTo>
              <a:lnTo>
                <a:pt x="244731" y="293816"/>
              </a:lnTo>
              <a:lnTo>
                <a:pt x="189509" y="332125"/>
              </a:lnTo>
              <a:lnTo>
                <a:pt x="142875" y="264903"/>
              </a:lnTo>
              <a:lnTo>
                <a:pt x="96241" y="332125"/>
              </a:lnTo>
              <a:lnTo>
                <a:pt x="41019" y="293816"/>
              </a:lnTo>
              <a:lnTo>
                <a:pt x="101976" y="205949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&#233;cision%20OCM%2014-18\nouveau%20Formula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  <sheetName val="page2"/>
      <sheetName val="page3"/>
      <sheetName val="page4"/>
      <sheetName val="page5"/>
      <sheetName val="multisite"/>
      <sheetName val="page6"/>
      <sheetName val="page7"/>
      <sheetName val="partie 2 - page 1"/>
      <sheetName val="partie 2 - page 2"/>
      <sheetName val="partie 3 - page 3"/>
      <sheetName val="annexe financière 1"/>
      <sheetName val="annexe financiere 2A "/>
      <sheetName val="annexe financière 2B"/>
      <sheetName val="annexe financière 2C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77" zoomScaleNormal="77" zoomScalePageLayoutView="0" workbookViewId="0" topLeftCell="A1">
      <selection activeCell="F28" sqref="F28"/>
    </sheetView>
  </sheetViews>
  <sheetFormatPr defaultColWidth="11.421875" defaultRowHeight="15"/>
  <cols>
    <col min="1" max="1" width="3.421875" style="1" customWidth="1"/>
    <col min="2" max="2" width="20.57421875" style="1" customWidth="1"/>
    <col min="3" max="3" width="8.28125" style="1" customWidth="1"/>
    <col min="4" max="4" width="11.140625" style="1" customWidth="1"/>
    <col min="5" max="5" width="16.140625" style="1" customWidth="1"/>
    <col min="6" max="6" width="27.8515625" style="1" customWidth="1"/>
    <col min="7" max="7" width="12.28125" style="1" customWidth="1"/>
    <col min="8" max="8" width="30.8515625" style="1" customWidth="1"/>
    <col min="9" max="9" width="8.28125" style="1" customWidth="1"/>
    <col min="10" max="10" width="28.7109375" style="1" customWidth="1"/>
    <col min="11" max="11" width="32.421875" style="1" customWidth="1"/>
    <col min="12" max="12" width="27.421875" style="1" customWidth="1"/>
    <col min="13" max="13" width="3.421875" style="1" customWidth="1"/>
    <col min="14" max="16384" width="11.421875" style="1" customWidth="1"/>
  </cols>
  <sheetData>
    <row r="1" spans="1:13" ht="18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2" s="3" customFormat="1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31" customFormat="1" ht="23.25" customHeight="1">
      <c r="B3" s="51" t="s">
        <v>34</v>
      </c>
      <c r="C3" s="51"/>
      <c r="D3" s="52"/>
      <c r="E3" s="74" t="s">
        <v>5</v>
      </c>
      <c r="F3" s="32" t="s">
        <v>15</v>
      </c>
      <c r="G3" s="33">
        <v>0.35</v>
      </c>
      <c r="H3" s="72" t="s">
        <v>31</v>
      </c>
      <c r="I3" s="55" t="s">
        <v>14</v>
      </c>
      <c r="J3" s="56"/>
      <c r="K3" s="32" t="s">
        <v>15</v>
      </c>
      <c r="L3" s="34">
        <v>0.175</v>
      </c>
    </row>
    <row r="4" spans="1:12" s="31" customFormat="1" ht="23.25" customHeight="1">
      <c r="A4" s="35"/>
      <c r="B4" s="51"/>
      <c r="C4" s="51"/>
      <c r="D4" s="52"/>
      <c r="E4" s="74"/>
      <c r="F4" s="32" t="s">
        <v>13</v>
      </c>
      <c r="G4" s="33">
        <v>0.4</v>
      </c>
      <c r="H4" s="72"/>
      <c r="I4" s="57"/>
      <c r="J4" s="58"/>
      <c r="K4" s="32" t="s">
        <v>13</v>
      </c>
      <c r="L4" s="33">
        <v>0.2</v>
      </c>
    </row>
    <row r="5" s="4" customFormat="1" ht="9.75" customHeight="1" thickBot="1"/>
    <row r="6" spans="1:13" ht="15" customHeight="1">
      <c r="A6" s="75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7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/>
    </row>
    <row r="8" spans="1:13" ht="30" customHeight="1" thickBot="1">
      <c r="A8" s="6"/>
      <c r="B8" s="80" t="s">
        <v>21</v>
      </c>
      <c r="C8" s="80"/>
      <c r="D8" s="80"/>
      <c r="E8" s="81"/>
      <c r="F8" s="26"/>
      <c r="G8" s="5"/>
      <c r="H8" s="36" t="s">
        <v>0</v>
      </c>
      <c r="I8" s="5"/>
      <c r="J8" s="5"/>
      <c r="K8" s="5"/>
      <c r="L8" s="36" t="s">
        <v>8</v>
      </c>
      <c r="M8" s="7"/>
    </row>
    <row r="9" spans="1:13" ht="30" customHeight="1" thickBot="1">
      <c r="A9" s="6"/>
      <c r="B9" s="61" t="s">
        <v>22</v>
      </c>
      <c r="C9" s="61"/>
      <c r="D9" s="61"/>
      <c r="E9" s="5"/>
      <c r="F9" s="5"/>
      <c r="G9" s="5"/>
      <c r="H9" s="27">
        <f>IF(F8&lt;F11,F8,F11)</f>
        <v>0</v>
      </c>
      <c r="I9" s="8"/>
      <c r="J9" s="48"/>
      <c r="K9" s="9"/>
      <c r="L9" s="27">
        <f>H9*J9</f>
        <v>0</v>
      </c>
      <c r="M9" s="7"/>
    </row>
    <row r="10" spans="1:13" ht="15" customHeight="1">
      <c r="A10" s="6"/>
      <c r="B10" s="44" t="s">
        <v>35</v>
      </c>
      <c r="C10" s="8"/>
      <c r="D10" s="8"/>
      <c r="E10" s="9"/>
      <c r="F10" s="45" t="s">
        <v>29</v>
      </c>
      <c r="G10" s="5"/>
      <c r="H10" s="59" t="s">
        <v>30</v>
      </c>
      <c r="I10" s="5"/>
      <c r="J10" s="65" t="s">
        <v>36</v>
      </c>
      <c r="K10" s="5"/>
      <c r="L10" s="5"/>
      <c r="M10" s="7"/>
    </row>
    <row r="11" spans="1:13" ht="30" customHeight="1">
      <c r="A11" s="6"/>
      <c r="B11" s="28"/>
      <c r="C11" s="39" t="s">
        <v>6</v>
      </c>
      <c r="D11" s="40">
        <v>400</v>
      </c>
      <c r="E11" s="9" t="s">
        <v>4</v>
      </c>
      <c r="F11" s="26">
        <f>B11*400</f>
        <v>0</v>
      </c>
      <c r="G11" s="5"/>
      <c r="H11" s="60"/>
      <c r="I11" s="5"/>
      <c r="J11" s="71"/>
      <c r="K11" s="5"/>
      <c r="L11" s="5"/>
      <c r="M11" s="7"/>
    </row>
    <row r="12" spans="1:13" ht="5.25" customHeight="1" thickBo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6.7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customHeight="1">
      <c r="A14" s="62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9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</row>
    <row r="16" spans="1:13" ht="30" customHeight="1" thickBot="1">
      <c r="A16" s="6"/>
      <c r="B16" s="80" t="s">
        <v>21</v>
      </c>
      <c r="C16" s="80"/>
      <c r="D16" s="80"/>
      <c r="E16" s="81"/>
      <c r="F16" s="26"/>
      <c r="G16" s="5"/>
      <c r="H16" s="36" t="s">
        <v>19</v>
      </c>
      <c r="I16" s="5"/>
      <c r="J16" s="5"/>
      <c r="K16" s="5"/>
      <c r="L16" s="36" t="s">
        <v>18</v>
      </c>
      <c r="M16" s="7"/>
    </row>
    <row r="17" spans="1:13" ht="30" customHeight="1" thickBot="1">
      <c r="A17" s="6"/>
      <c r="B17" s="61" t="s">
        <v>22</v>
      </c>
      <c r="C17" s="61"/>
      <c r="D17" s="61"/>
      <c r="E17" s="5"/>
      <c r="F17" s="5"/>
      <c r="G17" s="5"/>
      <c r="H17" s="27">
        <f>IF(F16&lt;F19,F16,F19)</f>
        <v>0</v>
      </c>
      <c r="I17" s="8"/>
      <c r="J17" s="48">
        <v>0.4</v>
      </c>
      <c r="K17" s="9"/>
      <c r="L17" s="27">
        <f>H17*J17</f>
        <v>0</v>
      </c>
      <c r="M17" s="7"/>
    </row>
    <row r="18" spans="1:13" ht="12" customHeight="1">
      <c r="A18" s="6"/>
      <c r="B18" s="44" t="s">
        <v>35</v>
      </c>
      <c r="C18" s="8"/>
      <c r="D18" s="8"/>
      <c r="E18" s="9"/>
      <c r="F18" s="45" t="s">
        <v>29</v>
      </c>
      <c r="G18" s="5"/>
      <c r="H18" s="59" t="s">
        <v>30</v>
      </c>
      <c r="I18" s="5"/>
      <c r="J18" s="65" t="s">
        <v>37</v>
      </c>
      <c r="K18" s="5"/>
      <c r="L18" s="5"/>
      <c r="M18" s="7"/>
    </row>
    <row r="19" spans="1:13" ht="30" customHeight="1">
      <c r="A19" s="6"/>
      <c r="B19" s="28"/>
      <c r="C19" s="39" t="s">
        <v>6</v>
      </c>
      <c r="D19" s="40">
        <v>400</v>
      </c>
      <c r="E19" s="9" t="s">
        <v>4</v>
      </c>
      <c r="F19" s="26">
        <f>B19*400</f>
        <v>0</v>
      </c>
      <c r="G19" s="5"/>
      <c r="H19" s="60"/>
      <c r="I19" s="5"/>
      <c r="J19" s="71"/>
      <c r="K19" s="5"/>
      <c r="L19" s="5"/>
      <c r="M19" s="7"/>
    </row>
    <row r="20" spans="1:13" ht="6" customHeight="1" thickBo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5.25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customHeight="1">
      <c r="A22" s="62" t="s">
        <v>25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  <row r="23" spans="1:13" ht="9" customHeight="1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1:13" ht="31.5" customHeight="1" thickBot="1">
      <c r="A24" s="6"/>
      <c r="B24" s="80" t="s">
        <v>21</v>
      </c>
      <c r="C24" s="80"/>
      <c r="D24" s="80"/>
      <c r="E24" s="81"/>
      <c r="F24" s="26"/>
      <c r="G24" s="5"/>
      <c r="H24" s="36" t="s">
        <v>1</v>
      </c>
      <c r="I24" s="5"/>
      <c r="J24" s="5"/>
      <c r="K24" s="5"/>
      <c r="L24" s="36" t="s">
        <v>9</v>
      </c>
      <c r="M24" s="7"/>
    </row>
    <row r="25" spans="1:13" ht="28.5" customHeight="1" thickBot="1">
      <c r="A25" s="6"/>
      <c r="B25" s="61" t="s">
        <v>22</v>
      </c>
      <c r="C25" s="61"/>
      <c r="D25" s="61"/>
      <c r="E25" s="5"/>
      <c r="F25" s="5"/>
      <c r="G25" s="5"/>
      <c r="H25" s="27">
        <f>IF(F24&lt;F27,F24,F27)</f>
        <v>0</v>
      </c>
      <c r="I25" s="8"/>
      <c r="J25" s="48"/>
      <c r="K25" s="9"/>
      <c r="L25" s="27">
        <f>H25*J25</f>
        <v>0</v>
      </c>
      <c r="M25" s="7"/>
    </row>
    <row r="26" spans="1:13" ht="15" customHeight="1">
      <c r="A26" s="6"/>
      <c r="B26" s="44" t="s">
        <v>35</v>
      </c>
      <c r="C26" s="8"/>
      <c r="D26" s="8"/>
      <c r="E26" s="9"/>
      <c r="F26" s="45" t="s">
        <v>29</v>
      </c>
      <c r="G26" s="5"/>
      <c r="H26" s="59" t="s">
        <v>30</v>
      </c>
      <c r="I26" s="5"/>
      <c r="J26" s="65" t="s">
        <v>36</v>
      </c>
      <c r="K26" s="5"/>
      <c r="L26" s="5"/>
      <c r="M26" s="7"/>
    </row>
    <row r="27" spans="1:13" ht="30" customHeight="1">
      <c r="A27" s="6"/>
      <c r="B27" s="28"/>
      <c r="C27" s="39" t="s">
        <v>6</v>
      </c>
      <c r="D27" s="40">
        <v>800</v>
      </c>
      <c r="E27" s="9" t="s">
        <v>4</v>
      </c>
      <c r="F27" s="26">
        <f>B27*800</f>
        <v>0</v>
      </c>
      <c r="G27" s="5"/>
      <c r="H27" s="60"/>
      <c r="I27" s="5"/>
      <c r="J27" s="71"/>
      <c r="K27" s="5"/>
      <c r="L27" s="5"/>
      <c r="M27" s="7"/>
    </row>
    <row r="28" spans="1:13" ht="6" customHeight="1" thickBo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ht="6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>
      <c r="A30" s="62" t="s">
        <v>26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</row>
    <row r="31" spans="1:13" s="25" customFormat="1" ht="5.2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6.5" customHeight="1" thickBot="1">
      <c r="A32" s="21"/>
      <c r="B32" s="5"/>
      <c r="C32" s="5"/>
      <c r="D32" s="5"/>
      <c r="E32" s="5"/>
      <c r="F32" s="5"/>
      <c r="G32" s="5"/>
      <c r="H32" s="37" t="s">
        <v>2</v>
      </c>
      <c r="I32" s="5"/>
      <c r="J32" s="5"/>
      <c r="K32" s="5"/>
      <c r="L32" s="37" t="s">
        <v>10</v>
      </c>
      <c r="M32" s="7"/>
    </row>
    <row r="33" spans="1:13" ht="30" customHeight="1" thickBot="1">
      <c r="A33" s="6"/>
      <c r="B33" s="69" t="s">
        <v>39</v>
      </c>
      <c r="C33" s="69"/>
      <c r="D33" s="69"/>
      <c r="E33" s="69"/>
      <c r="F33" s="69"/>
      <c r="G33" s="70"/>
      <c r="H33" s="27"/>
      <c r="I33" s="13"/>
      <c r="J33" s="48"/>
      <c r="K33" s="9"/>
      <c r="L33" s="27">
        <f>H33*J33</f>
        <v>0</v>
      </c>
      <c r="M33" s="7"/>
    </row>
    <row r="34" spans="1:13" ht="31.5" customHeight="1">
      <c r="A34" s="6"/>
      <c r="B34" s="5"/>
      <c r="C34" s="5"/>
      <c r="D34" s="5"/>
      <c r="E34" s="5"/>
      <c r="F34" s="5"/>
      <c r="G34" s="5"/>
      <c r="H34" s="5"/>
      <c r="I34" s="5"/>
      <c r="J34" s="65" t="s">
        <v>36</v>
      </c>
      <c r="K34" s="5"/>
      <c r="L34" s="5"/>
      <c r="M34" s="7"/>
    </row>
    <row r="35" spans="1:13" ht="10.5" customHeight="1" thickBot="1">
      <c r="A35" s="10"/>
      <c r="B35" s="11"/>
      <c r="C35" s="11"/>
      <c r="D35" s="11"/>
      <c r="E35" s="11"/>
      <c r="F35" s="11"/>
      <c r="G35" s="11"/>
      <c r="H35" s="11"/>
      <c r="I35" s="11"/>
      <c r="J35" s="66"/>
      <c r="K35" s="11"/>
      <c r="L35" s="11"/>
      <c r="M35" s="12"/>
    </row>
    <row r="36" spans="1:13" ht="4.5" customHeight="1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">
      <c r="A37" s="62" t="s">
        <v>27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s="25" customFormat="1" ht="8.2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8" customHeight="1" thickBot="1">
      <c r="A39" s="21"/>
      <c r="B39" s="5"/>
      <c r="C39" s="5"/>
      <c r="D39" s="5"/>
      <c r="E39" s="5"/>
      <c r="F39" s="5"/>
      <c r="G39" s="5"/>
      <c r="H39" s="37" t="s">
        <v>3</v>
      </c>
      <c r="I39" s="5"/>
      <c r="J39" s="5"/>
      <c r="K39" s="5"/>
      <c r="L39" s="37" t="s">
        <v>11</v>
      </c>
      <c r="M39" s="7"/>
    </row>
    <row r="40" spans="1:13" ht="30" customHeight="1" thickBot="1">
      <c r="A40" s="6"/>
      <c r="B40" s="47" t="s">
        <v>40</v>
      </c>
      <c r="C40" s="5"/>
      <c r="D40" s="5"/>
      <c r="E40" s="5"/>
      <c r="F40" s="5"/>
      <c r="G40" s="5"/>
      <c r="H40" s="27"/>
      <c r="I40" s="13"/>
      <c r="J40" s="48"/>
      <c r="K40" s="9"/>
      <c r="L40" s="27">
        <f>H40*J40</f>
        <v>0</v>
      </c>
      <c r="M40" s="7"/>
    </row>
    <row r="41" spans="1:13" ht="6.75" customHeight="1">
      <c r="A41" s="6"/>
      <c r="B41" s="5"/>
      <c r="C41" s="5"/>
      <c r="D41" s="5"/>
      <c r="E41" s="5"/>
      <c r="F41" s="5"/>
      <c r="G41" s="5"/>
      <c r="H41" s="5"/>
      <c r="I41" s="5"/>
      <c r="J41" s="65" t="s">
        <v>37</v>
      </c>
      <c r="K41" s="5"/>
      <c r="L41" s="5"/>
      <c r="M41" s="7"/>
    </row>
    <row r="42" spans="1:13" ht="32.25" customHeight="1" thickBot="1">
      <c r="A42" s="10"/>
      <c r="B42" s="11"/>
      <c r="C42" s="11"/>
      <c r="D42" s="11"/>
      <c r="E42" s="11"/>
      <c r="F42" s="11"/>
      <c r="G42" s="11"/>
      <c r="H42" s="11"/>
      <c r="I42" s="11"/>
      <c r="J42" s="66"/>
      <c r="K42" s="11"/>
      <c r="L42" s="11"/>
      <c r="M42" s="12"/>
    </row>
    <row r="43" ht="6.75" customHeight="1" thickBot="1"/>
    <row r="44" spans="1:13" ht="13.5" customHeight="1">
      <c r="A44" s="62" t="s">
        <v>28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4"/>
    </row>
    <row r="45" spans="1:13" ht="8.25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7"/>
    </row>
    <row r="46" spans="1:13" ht="31.5" customHeight="1" thickBot="1">
      <c r="A46" s="6"/>
      <c r="B46" s="30" t="s">
        <v>41</v>
      </c>
      <c r="C46" s="5"/>
      <c r="D46" s="5"/>
      <c r="E46" s="5"/>
      <c r="F46" s="26"/>
      <c r="G46" s="5"/>
      <c r="H46" s="36" t="s">
        <v>7</v>
      </c>
      <c r="I46" s="5"/>
      <c r="J46" s="5"/>
      <c r="K46" s="5"/>
      <c r="L46" s="36" t="s">
        <v>12</v>
      </c>
      <c r="M46" s="7"/>
    </row>
    <row r="47" spans="1:13" ht="30" customHeight="1" thickBot="1">
      <c r="A47" s="6"/>
      <c r="B47" s="61" t="s">
        <v>22</v>
      </c>
      <c r="C47" s="61"/>
      <c r="D47" s="61"/>
      <c r="E47" s="5"/>
      <c r="F47" s="5"/>
      <c r="G47" s="5"/>
      <c r="H47" s="27">
        <f>IF(F46&lt;F48,F46,F48)</f>
        <v>0</v>
      </c>
      <c r="I47" s="8"/>
      <c r="J47" s="48"/>
      <c r="K47" s="9"/>
      <c r="L47" s="27">
        <f>H47*J47</f>
        <v>0</v>
      </c>
      <c r="M47" s="7"/>
    </row>
    <row r="48" spans="1:13" ht="34.5" customHeight="1">
      <c r="A48" s="6"/>
      <c r="B48" s="26">
        <f>SUM(H9,H17,H25,H33,H40)</f>
        <v>0</v>
      </c>
      <c r="C48" s="39" t="s">
        <v>6</v>
      </c>
      <c r="D48" s="41">
        <v>0.1</v>
      </c>
      <c r="E48" s="9" t="s">
        <v>4</v>
      </c>
      <c r="F48" s="26">
        <f>B48*10%</f>
        <v>0</v>
      </c>
      <c r="G48" s="5"/>
      <c r="H48" s="59" t="s">
        <v>30</v>
      </c>
      <c r="I48" s="29"/>
      <c r="J48" s="46" t="s">
        <v>38</v>
      </c>
      <c r="K48" s="5"/>
      <c r="L48" s="5"/>
      <c r="M48" s="7"/>
    </row>
    <row r="49" spans="1:13" ht="13.5" customHeight="1">
      <c r="A49" s="6"/>
      <c r="B49" s="42" t="s">
        <v>20</v>
      </c>
      <c r="C49" s="43"/>
      <c r="D49" s="43"/>
      <c r="E49" s="43"/>
      <c r="F49" s="42" t="s">
        <v>29</v>
      </c>
      <c r="G49" s="5"/>
      <c r="H49" s="60"/>
      <c r="I49" s="5"/>
      <c r="J49" s="5"/>
      <c r="K49" s="5"/>
      <c r="L49" s="5"/>
      <c r="M49" s="7"/>
    </row>
    <row r="50" spans="1:13" ht="6" customHeight="1" thickBo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</row>
    <row r="51" ht="7.5" customHeight="1" thickBot="1"/>
    <row r="52" spans="1:13" ht="6.75" customHeight="1" thickBo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"/>
    </row>
    <row r="53" spans="1:13" ht="15.75" customHeight="1" thickTop="1">
      <c r="A53" s="14"/>
      <c r="B53" s="49" t="s">
        <v>33</v>
      </c>
      <c r="C53" s="49"/>
      <c r="D53" s="49"/>
      <c r="E53" s="49"/>
      <c r="F53" s="49"/>
      <c r="G53" s="50"/>
      <c r="H53" s="67">
        <f>SUM(H47,H40,H33,H25,H17,H9)</f>
        <v>0</v>
      </c>
      <c r="I53" s="15" t="s">
        <v>16</v>
      </c>
      <c r="J53" s="53" t="s">
        <v>32</v>
      </c>
      <c r="K53" s="54"/>
      <c r="L53" s="67">
        <f>SUM(L47,L40,L33,L25,L17,L9)</f>
        <v>0</v>
      </c>
      <c r="M53" s="16"/>
    </row>
    <row r="54" spans="1:13" ht="24" customHeight="1" thickBot="1">
      <c r="A54" s="14"/>
      <c r="B54" s="49"/>
      <c r="C54" s="49"/>
      <c r="D54" s="49"/>
      <c r="E54" s="49"/>
      <c r="F54" s="49"/>
      <c r="G54" s="50"/>
      <c r="H54" s="68"/>
      <c r="I54" s="17"/>
      <c r="J54" s="53"/>
      <c r="K54" s="54"/>
      <c r="L54" s="68"/>
      <c r="M54" s="16"/>
    </row>
    <row r="55" spans="1:13" ht="6.75" customHeight="1" thickBot="1" thickTop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9" ht="14.25">
      <c r="G59" s="38"/>
    </row>
  </sheetData>
  <sheetProtection/>
  <mergeCells count="32">
    <mergeCell ref="A1:M1"/>
    <mergeCell ref="E3:E4"/>
    <mergeCell ref="A6:M6"/>
    <mergeCell ref="A14:M14"/>
    <mergeCell ref="A22:M22"/>
    <mergeCell ref="B24:E24"/>
    <mergeCell ref="J10:J11"/>
    <mergeCell ref="J18:J19"/>
    <mergeCell ref="B16:E16"/>
    <mergeCell ref="B8:E8"/>
    <mergeCell ref="B9:D9"/>
    <mergeCell ref="B17:D17"/>
    <mergeCell ref="B25:D25"/>
    <mergeCell ref="B33:G33"/>
    <mergeCell ref="J26:J27"/>
    <mergeCell ref="H3:H4"/>
    <mergeCell ref="J41:J42"/>
    <mergeCell ref="H53:H54"/>
    <mergeCell ref="L53:L54"/>
    <mergeCell ref="H26:H27"/>
    <mergeCell ref="H10:H11"/>
    <mergeCell ref="H48:H49"/>
    <mergeCell ref="B53:G54"/>
    <mergeCell ref="B3:D4"/>
    <mergeCell ref="J53:K54"/>
    <mergeCell ref="I3:J4"/>
    <mergeCell ref="H18:H19"/>
    <mergeCell ref="B47:D47"/>
    <mergeCell ref="A30:M30"/>
    <mergeCell ref="A37:M37"/>
    <mergeCell ref="A44:M44"/>
    <mergeCell ref="J34:J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Mickaël RAMSEYER</dc:creator>
  <cp:keywords/>
  <dc:description/>
  <cp:lastModifiedBy>noemie.opatowski</cp:lastModifiedBy>
  <cp:lastPrinted>2013-02-21T19:18:16Z</cp:lastPrinted>
  <dcterms:created xsi:type="dcterms:W3CDTF">2013-02-05T16:19:10Z</dcterms:created>
  <dcterms:modified xsi:type="dcterms:W3CDTF">2013-02-22T16:50:57Z</dcterms:modified>
  <cp:category/>
  <cp:version/>
  <cp:contentType/>
  <cp:contentStatus/>
</cp:coreProperties>
</file>