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0"/>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<sst xmlns="http://schemas.openxmlformats.org/spreadsheetml/2006/main" count="327" uniqueCount="117">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</sst>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1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ma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t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tr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o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e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av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d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or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15"/>
      <sheetName val="Bilmma14"/>
      <sheetName val="13-14"/>
    </sheetNames>
    <definedNames>
      <definedName name="dat1" refersTo="=14-15!$O$7"/>
      <definedName name="dat2" refersTo="=14-15!$P$7"/>
    </definedNames>
    <sheetDataSet>
      <sheetData sheetId="0">
        <row r="3">
          <cell r="B3" t="str">
            <v>Situation Mensuelle du Marché du Maïs en 2014/15</v>
          </cell>
        </row>
        <row r="7">
          <cell r="O7">
            <v>41974</v>
          </cell>
          <cell r="P7">
            <v>41609</v>
          </cell>
        </row>
        <row r="10">
          <cell r="B10">
            <v>2070173.8</v>
          </cell>
          <cell r="C10">
            <v>1379080.4</v>
          </cell>
          <cell r="D10">
            <v>796515</v>
          </cell>
          <cell r="E10">
            <v>511108.7</v>
          </cell>
          <cell r="F10">
            <v>5441020.2</v>
          </cell>
          <cell r="G10">
            <v>7836795.599999999</v>
          </cell>
          <cell r="H10">
            <v>0</v>
          </cell>
          <cell r="I10">
            <v>0</v>
          </cell>
          <cell r="J10">
            <v>0</v>
          </cell>
          <cell r="K10">
            <v>0</v>
          </cell>
          <cell r="L10">
            <v>0</v>
          </cell>
          <cell r="M10">
            <v>0</v>
          </cell>
          <cell r="N10">
            <v>0</v>
          </cell>
          <cell r="O10">
            <v>7836795.599999999</v>
          </cell>
          <cell r="P10">
            <v>5111988.1</v>
          </cell>
          <cell r="Q10">
            <v>0.5330230522250237</v>
          </cell>
        </row>
        <row r="11">
          <cell r="B11">
            <v>53250.030000000006</v>
          </cell>
          <cell r="C11">
            <v>41693.747</v>
          </cell>
          <cell r="D11">
            <v>34303.036</v>
          </cell>
          <cell r="E11">
            <v>42135.935999999994</v>
          </cell>
          <cell r="F11">
            <v>63928.048</v>
          </cell>
          <cell r="G11">
            <v>70999.523</v>
          </cell>
          <cell r="H11">
            <v>0</v>
          </cell>
          <cell r="I11">
            <v>0</v>
          </cell>
          <cell r="J11">
            <v>0</v>
          </cell>
          <cell r="K11">
            <v>0</v>
          </cell>
          <cell r="L11">
            <v>0</v>
          </cell>
          <cell r="M11">
            <v>0</v>
          </cell>
          <cell r="N11">
            <v>0</v>
          </cell>
          <cell r="O11">
            <v>70999.523</v>
          </cell>
          <cell r="P11">
            <v>59479.728</v>
          </cell>
          <cell r="Q11">
            <v>0.19367598654788742</v>
          </cell>
        </row>
        <row r="12">
          <cell r="B12">
            <v>7345</v>
          </cell>
          <cell r="C12">
            <v>6524</v>
          </cell>
          <cell r="D12">
            <v>3217</v>
          </cell>
          <cell r="E12">
            <v>2123.2200000000003</v>
          </cell>
          <cell r="F12">
            <v>3312.2232000000004</v>
          </cell>
          <cell r="G12">
            <v>3080.3675760000006</v>
          </cell>
          <cell r="H12" t="str">
            <v/>
          </cell>
          <cell r="I12" t="str">
            <v/>
          </cell>
          <cell r="J12" t="str">
            <v/>
          </cell>
          <cell r="K12" t="str">
            <v/>
          </cell>
          <cell r="L12" t="str">
            <v/>
          </cell>
          <cell r="M12" t="str">
            <v/>
          </cell>
          <cell r="N12" t="str">
            <v/>
          </cell>
          <cell r="O12">
            <v>3080.3675760000006</v>
          </cell>
          <cell r="P12">
            <v>6508.3</v>
          </cell>
          <cell r="Q12">
            <v>-0.5267016615706097</v>
          </cell>
        </row>
        <row r="13">
          <cell r="B13">
            <v>92402.21</v>
          </cell>
          <cell r="C13">
            <v>75959.06</v>
          </cell>
          <cell r="D13">
            <v>61321.44</v>
          </cell>
          <cell r="E13">
            <v>55370.35</v>
          </cell>
          <cell r="F13">
            <v>88846.7</v>
          </cell>
          <cell r="G13">
            <v>133320.51</v>
          </cell>
          <cell r="O13">
            <v>133320.51</v>
          </cell>
          <cell r="P13">
            <v>117697.84</v>
          </cell>
          <cell r="Q13">
            <v>0.13273540109147297</v>
          </cell>
        </row>
        <row r="16">
          <cell r="B16">
            <v>2223171.04</v>
          </cell>
          <cell r="C16">
            <v>1503257.207</v>
          </cell>
          <cell r="D16">
            <v>895356.476</v>
          </cell>
          <cell r="E16">
            <v>610738.206</v>
          </cell>
          <cell r="F16">
            <v>5597107.171200001</v>
          </cell>
          <cell r="G16">
            <v>8044196.000575999</v>
          </cell>
          <cell r="H16" t="str">
            <v/>
          </cell>
          <cell r="I16" t="str">
            <v/>
          </cell>
          <cell r="J16" t="str">
            <v/>
          </cell>
          <cell r="K16" t="str">
            <v/>
          </cell>
          <cell r="L16" t="str">
            <v/>
          </cell>
          <cell r="M16" t="str">
            <v/>
          </cell>
          <cell r="N16" t="str">
            <v/>
          </cell>
          <cell r="O16">
            <v>8044196.000575999</v>
          </cell>
          <cell r="P16">
            <v>5295673.967999999</v>
          </cell>
          <cell r="Q16">
            <v>0.5190126977575293</v>
          </cell>
        </row>
        <row r="18">
          <cell r="B18">
            <v>0</v>
          </cell>
          <cell r="C18">
            <v>0</v>
          </cell>
          <cell r="D18">
            <v>0</v>
          </cell>
          <cell r="E18">
            <v>0</v>
          </cell>
          <cell r="F18">
            <v>0</v>
          </cell>
          <cell r="G18">
            <v>0</v>
          </cell>
        </row>
        <row r="20">
          <cell r="B20">
            <v>2223171.04</v>
          </cell>
          <cell r="C20">
            <v>1503257.207</v>
          </cell>
          <cell r="D20">
            <v>895356.476</v>
          </cell>
          <cell r="E20">
            <v>610738.206</v>
          </cell>
          <cell r="F20">
            <v>5597107.171200001</v>
          </cell>
          <cell r="G20">
            <v>8044196.000575999</v>
          </cell>
          <cell r="H20" t="str">
            <v/>
          </cell>
          <cell r="I20" t="str">
            <v/>
          </cell>
          <cell r="J20" t="str">
            <v/>
          </cell>
          <cell r="K20" t="str">
            <v/>
          </cell>
          <cell r="L20" t="str">
            <v/>
          </cell>
          <cell r="M20" t="str">
            <v/>
          </cell>
          <cell r="N20" t="str">
            <v/>
          </cell>
          <cell r="O20">
            <v>8044196.000575999</v>
          </cell>
          <cell r="P20">
            <v>5295673.967999999</v>
          </cell>
          <cell r="Q20">
            <v>0.5190126977575293</v>
          </cell>
        </row>
        <row r="23">
          <cell r="B23">
            <v>193336.9</v>
          </cell>
          <cell r="C23">
            <v>209351.7</v>
          </cell>
          <cell r="D23">
            <v>507853.9</v>
          </cell>
          <cell r="E23">
            <v>6390422.300000002</v>
          </cell>
          <cell r="F23">
            <v>4065178.6</v>
          </cell>
          <cell r="G23">
            <v>0</v>
          </cell>
          <cell r="H23">
            <v>0</v>
          </cell>
          <cell r="I23">
            <v>0</v>
          </cell>
          <cell r="J23">
            <v>0</v>
          </cell>
          <cell r="K23">
            <v>0</v>
          </cell>
          <cell r="L23">
            <v>0</v>
          </cell>
          <cell r="M23">
            <v>0</v>
          </cell>
          <cell r="O23">
            <v>11366143.400000002</v>
          </cell>
          <cell r="P23">
            <v>7710629.4</v>
          </cell>
          <cell r="Q23">
            <v>0.4740876276585153</v>
          </cell>
        </row>
        <row r="24">
          <cell r="B24">
            <v>24250.7</v>
          </cell>
          <cell r="C24">
            <v>30907.5</v>
          </cell>
          <cell r="D24">
            <v>26046.6</v>
          </cell>
          <cell r="E24">
            <v>33632.9</v>
          </cell>
          <cell r="Q24" t="str">
            <v/>
          </cell>
        </row>
        <row r="26">
          <cell r="B26">
            <v>2440758.64</v>
          </cell>
          <cell r="C26">
            <v>1743516.407</v>
          </cell>
          <cell r="D26">
            <v>1429256.9760000003</v>
          </cell>
          <cell r="E26">
            <v>7034793.406000002</v>
          </cell>
          <cell r="F26" t="str">
            <v/>
          </cell>
          <cell r="G26" t="str">
            <v/>
          </cell>
          <cell r="H26" t="str">
            <v/>
          </cell>
          <cell r="I26" t="str">
            <v/>
          </cell>
          <cell r="J26" t="str">
            <v/>
          </cell>
          <cell r="K26" t="str">
            <v/>
          </cell>
          <cell r="L26" t="str">
            <v/>
          </cell>
          <cell r="M26" t="str">
            <v/>
          </cell>
          <cell r="N26" t="str">
            <v/>
          </cell>
        </row>
        <row r="29">
          <cell r="B29">
            <v>199416.63</v>
          </cell>
          <cell r="C29">
            <v>191652.65</v>
          </cell>
          <cell r="D29">
            <v>186997.69199999998</v>
          </cell>
          <cell r="E29">
            <v>196373.391</v>
          </cell>
          <cell r="F29">
            <v>182924.29200000002</v>
          </cell>
          <cell r="G29">
            <v>0</v>
          </cell>
          <cell r="H29">
            <v>0</v>
          </cell>
          <cell r="I29">
            <v>0</v>
          </cell>
          <cell r="J29">
            <v>0</v>
          </cell>
          <cell r="K29">
            <v>0</v>
          </cell>
          <cell r="L29">
            <v>0</v>
          </cell>
          <cell r="M29">
            <v>0</v>
          </cell>
          <cell r="O29">
            <v>957364.6550000001</v>
          </cell>
          <cell r="P29">
            <v>959173.0920000001</v>
          </cell>
          <cell r="Q29">
            <v>-0.0018854125653473552</v>
          </cell>
        </row>
        <row r="30">
          <cell r="B30">
            <v>291772.34</v>
          </cell>
          <cell r="C30">
            <v>221420.78</v>
          </cell>
          <cell r="D30">
            <v>215157.24</v>
          </cell>
          <cell r="E30">
            <v>262569.25</v>
          </cell>
          <cell r="F30">
            <v>278015.45</v>
          </cell>
          <cell r="O30">
            <v>1268935.06</v>
          </cell>
          <cell r="P30">
            <v>1187691.6</v>
          </cell>
          <cell r="Q30">
            <v>0.06840450837574319</v>
          </cell>
        </row>
        <row r="31">
          <cell r="B31">
            <v>32871.44</v>
          </cell>
          <cell r="C31">
            <v>33668.869999999995</v>
          </cell>
          <cell r="D31">
            <v>30638.671699999995</v>
          </cell>
          <cell r="E31">
            <v>35234.472454999996</v>
          </cell>
          <cell r="F31">
            <v>32768.05938315</v>
          </cell>
          <cell r="G31" t="str">
            <v/>
          </cell>
          <cell r="H31" t="str">
            <v/>
          </cell>
          <cell r="I31" t="str">
            <v/>
          </cell>
          <cell r="J31" t="str">
            <v/>
          </cell>
          <cell r="K31" t="str">
            <v/>
          </cell>
          <cell r="L31" t="str">
            <v/>
          </cell>
          <cell r="M31" t="str">
            <v/>
          </cell>
          <cell r="O31">
            <v>165181.51353815</v>
          </cell>
          <cell r="P31">
            <v>158902.42</v>
          </cell>
          <cell r="Q31">
            <v>0.03951540535474529</v>
          </cell>
        </row>
        <row r="33">
          <cell r="B33">
            <v>524060.41000000003</v>
          </cell>
          <cell r="C33">
            <v>446742.3</v>
          </cell>
          <cell r="D33">
            <v>432793.6037</v>
          </cell>
          <cell r="E33">
            <v>494177.113455</v>
          </cell>
          <cell r="F33">
            <v>493707.80138315004</v>
          </cell>
          <cell r="G33" t="str">
            <v/>
          </cell>
          <cell r="H33" t="str">
            <v/>
          </cell>
          <cell r="I33" t="str">
            <v/>
          </cell>
          <cell r="J33" t="str">
            <v/>
          </cell>
          <cell r="K33" t="str">
            <v/>
          </cell>
          <cell r="L33" t="str">
            <v/>
          </cell>
          <cell r="M33" t="str">
            <v/>
          </cell>
          <cell r="O33">
            <v>2391481.2285381504</v>
          </cell>
          <cell r="P33">
            <v>2305767.112</v>
          </cell>
          <cell r="Q33">
            <v>0.037173796127139</v>
          </cell>
        </row>
        <row r="36">
          <cell r="B36">
            <v>527864.9</v>
          </cell>
          <cell r="C36">
            <v>431786.5</v>
          </cell>
          <cell r="D36">
            <v>355364.1</v>
          </cell>
          <cell r="E36">
            <v>855865.9</v>
          </cell>
        </row>
        <row r="37">
          <cell r="B37">
            <v>38986.8</v>
          </cell>
          <cell r="C37">
            <v>13214.8</v>
          </cell>
          <cell r="D37">
            <v>4494.8</v>
          </cell>
          <cell r="E37">
            <v>6651.9</v>
          </cell>
        </row>
        <row r="39">
          <cell r="B39">
            <v>566851.7000000001</v>
          </cell>
          <cell r="C39">
            <v>445001.3</v>
          </cell>
          <cell r="D39">
            <v>359858.89999999997</v>
          </cell>
          <cell r="E39">
            <v>862517.8</v>
          </cell>
          <cell r="F39" t="str">
            <v/>
          </cell>
          <cell r="G39" t="str">
            <v/>
          </cell>
          <cell r="H39" t="str">
            <v/>
          </cell>
          <cell r="I39" t="str">
            <v/>
          </cell>
          <cell r="J39" t="str">
            <v/>
          </cell>
          <cell r="K39" t="str">
            <v/>
          </cell>
          <cell r="L39" t="str">
            <v/>
          </cell>
          <cell r="M39" t="str">
            <v/>
          </cell>
          <cell r="N39" t="str">
            <v/>
          </cell>
        </row>
        <row r="41">
          <cell r="B41">
            <v>-153410.67700000014</v>
          </cell>
          <cell r="C41">
            <v>-43583.66900000023</v>
          </cell>
          <cell r="D41">
            <v>25866.26630000025</v>
          </cell>
          <cell r="E41">
            <v>80991.32134500146</v>
          </cell>
          <cell r="F41" t="str">
            <v/>
          </cell>
          <cell r="G41" t="str">
            <v/>
          </cell>
          <cell r="H41" t="str">
            <v/>
          </cell>
          <cell r="I41" t="str">
            <v/>
          </cell>
          <cell r="J41" t="str">
            <v/>
          </cell>
          <cell r="K41" t="str">
            <v/>
          </cell>
          <cell r="L41" t="str">
            <v/>
          </cell>
          <cell r="M41" t="str">
            <v/>
          </cell>
        </row>
        <row r="42">
          <cell r="B42">
            <v>937501.433</v>
          </cell>
          <cell r="C42">
            <v>848159.9309999997</v>
          </cell>
          <cell r="D42">
            <v>818518.7700000003</v>
          </cell>
          <cell r="E42">
            <v>1437686.2348000016</v>
          </cell>
          <cell r="F42" t="str">
            <v/>
          </cell>
          <cell r="G42" t="str">
            <v/>
          </cell>
          <cell r="H42" t="str">
            <v/>
          </cell>
          <cell r="I42" t="str">
            <v/>
          </cell>
          <cell r="J42" t="str">
            <v/>
          </cell>
          <cell r="K42" t="str">
            <v/>
          </cell>
          <cell r="L42" t="str">
            <v/>
          </cell>
          <cell r="M42" t="str">
            <v/>
          </cell>
          <cell r="N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15"/>
      <sheetName val="Bilmbt14"/>
      <sheetName val="13-14"/>
    </sheetNames>
    <definedNames>
      <definedName name="dat1" refersTo="=14-15!$O$7"/>
      <definedName name="dat2" refersTo="=14-15!$P$7"/>
    </definedNames>
    <sheetDataSet>
      <sheetData sheetId="0">
        <row r="3">
          <cell r="B3" t="str">
            <v>Situation Mensuelle du Marché du Blé tendre en 2014/15</v>
          </cell>
        </row>
        <row r="7">
          <cell r="O7">
            <v>41974</v>
          </cell>
          <cell r="P7">
            <v>41609</v>
          </cell>
        </row>
        <row r="11">
          <cell r="B11">
            <v>1764999.7</v>
          </cell>
          <cell r="C11">
            <v>11691860.399999997</v>
          </cell>
          <cell r="D11">
            <v>13620029.099999998</v>
          </cell>
          <cell r="E11">
            <v>12782701.099999998</v>
          </cell>
          <cell r="F11">
            <v>11285153.600000001</v>
          </cell>
          <cell r="G11">
            <v>10234349.4</v>
          </cell>
          <cell r="H11">
            <v>0</v>
          </cell>
          <cell r="I11">
            <v>0</v>
          </cell>
          <cell r="J11">
            <v>0</v>
          </cell>
          <cell r="K11">
            <v>0</v>
          </cell>
          <cell r="L11">
            <v>0</v>
          </cell>
          <cell r="M11">
            <v>0</v>
          </cell>
          <cell r="N11">
            <v>0</v>
          </cell>
          <cell r="O11">
            <v>10234349.4</v>
          </cell>
          <cell r="P11">
            <v>10639099</v>
          </cell>
          <cell r="Q11">
            <v>-0.03804359748884745</v>
          </cell>
        </row>
        <row r="12">
          <cell r="B12">
            <v>111008.4</v>
          </cell>
          <cell r="C12">
            <v>190731.77</v>
          </cell>
          <cell r="D12">
            <v>331100.6</v>
          </cell>
          <cell r="E12">
            <v>303432.14</v>
          </cell>
          <cell r="F12">
            <v>254585.75</v>
          </cell>
          <cell r="G12">
            <v>236195.36</v>
          </cell>
          <cell r="O12">
            <v>236195.36</v>
          </cell>
          <cell r="P12">
            <v>237262.74</v>
          </cell>
          <cell r="Q12">
            <v>-0.004498725758625199</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t="str">
            <v/>
          </cell>
        </row>
        <row r="14">
          <cell r="B14">
            <v>386077.62028867914</v>
          </cell>
          <cell r="C14">
            <v>388989.1613031302</v>
          </cell>
          <cell r="D14">
            <v>373718.0786071364</v>
          </cell>
          <cell r="E14">
            <v>385563.8759894321</v>
          </cell>
          <cell r="F14">
            <v>388381.07685472164</v>
          </cell>
          <cell r="G14">
            <v>377430.73692108836</v>
          </cell>
          <cell r="O14">
            <v>377430.73692108836</v>
          </cell>
          <cell r="P14">
            <v>376981.15350030625</v>
          </cell>
          <cell r="Q14">
            <v>0.0011925885859482843</v>
          </cell>
        </row>
        <row r="15">
          <cell r="B15">
            <v>59823.8</v>
          </cell>
          <cell r="C15">
            <v>58880.73</v>
          </cell>
          <cell r="D15">
            <v>75529.83</v>
          </cell>
          <cell r="E15">
            <v>66704.82</v>
          </cell>
          <cell r="F15">
            <v>67825.81999999999</v>
          </cell>
          <cell r="G15">
            <v>76982.66</v>
          </cell>
          <cell r="H15">
            <v>0</v>
          </cell>
          <cell r="I15">
            <v>0</v>
          </cell>
          <cell r="J15">
            <v>0</v>
          </cell>
          <cell r="K15">
            <v>0</v>
          </cell>
          <cell r="L15">
            <v>0</v>
          </cell>
          <cell r="M15">
            <v>0</v>
          </cell>
          <cell r="N15">
            <v>0</v>
          </cell>
          <cell r="O15">
            <v>76982.66</v>
          </cell>
          <cell r="P15">
            <v>79299.26999999999</v>
          </cell>
          <cell r="Q15">
            <v>-0.029213509783885594</v>
          </cell>
        </row>
        <row r="17">
          <cell r="B17">
            <v>2321909.520288679</v>
          </cell>
          <cell r="C17">
            <v>12330462.061303128</v>
          </cell>
          <cell r="D17">
            <v>14400377.608607134</v>
          </cell>
          <cell r="E17">
            <v>13538401.93598943</v>
          </cell>
          <cell r="F17">
            <v>11995946.246854722</v>
          </cell>
          <cell r="G17">
            <v>10924958.156921089</v>
          </cell>
          <cell r="H17" t="str">
            <v/>
          </cell>
          <cell r="I17" t="str">
            <v/>
          </cell>
          <cell r="J17" t="str">
            <v/>
          </cell>
          <cell r="K17" t="str">
            <v/>
          </cell>
          <cell r="L17" t="str">
            <v/>
          </cell>
          <cell r="M17" t="str">
            <v/>
          </cell>
          <cell r="N17" t="str">
            <v/>
          </cell>
          <cell r="O17">
            <v>10924958.156921089</v>
          </cell>
          <cell r="P17">
            <v>11332642.163500305</v>
          </cell>
          <cell r="Q17">
            <v>-0.03597431214163527</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t="str">
            <v/>
          </cell>
        </row>
        <row r="21">
          <cell r="B21">
            <v>2321909.520288679</v>
          </cell>
          <cell r="C21">
            <v>12330462.061303128</v>
          </cell>
          <cell r="D21">
            <v>14400377.608607134</v>
          </cell>
          <cell r="E21">
            <v>13538401.93598943</v>
          </cell>
          <cell r="F21">
            <v>11995946.246854722</v>
          </cell>
          <cell r="G21">
            <v>10924958.156921089</v>
          </cell>
          <cell r="H21" t="str">
            <v/>
          </cell>
          <cell r="I21" t="str">
            <v/>
          </cell>
          <cell r="J21" t="str">
            <v/>
          </cell>
          <cell r="K21" t="str">
            <v/>
          </cell>
          <cell r="L21" t="str">
            <v/>
          </cell>
          <cell r="M21" t="str">
            <v/>
          </cell>
          <cell r="N21" t="str">
            <v/>
          </cell>
          <cell r="O21">
            <v>10924958.156921089</v>
          </cell>
          <cell r="P21">
            <v>11332642.163500305</v>
          </cell>
          <cell r="Q21">
            <v>-0.03597431214163527</v>
          </cell>
        </row>
        <row r="24">
          <cell r="B24">
            <v>12174495.3</v>
          </cell>
          <cell r="C24">
            <v>4970169.6</v>
          </cell>
          <cell r="D24">
            <v>2551040.4</v>
          </cell>
          <cell r="E24">
            <v>1446327.5</v>
          </cell>
          <cell r="F24">
            <v>1653982.5</v>
          </cell>
          <cell r="G24">
            <v>0</v>
          </cell>
          <cell r="H24">
            <v>0</v>
          </cell>
          <cell r="I24">
            <v>0</v>
          </cell>
          <cell r="J24">
            <v>0</v>
          </cell>
          <cell r="K24">
            <v>0</v>
          </cell>
          <cell r="L24">
            <v>0</v>
          </cell>
          <cell r="M24">
            <v>0</v>
          </cell>
          <cell r="O24">
            <v>22796015.299999997</v>
          </cell>
          <cell r="P24">
            <v>22928437.5</v>
          </cell>
          <cell r="Q24">
            <v>-0.005775456788104427</v>
          </cell>
        </row>
        <row r="25">
          <cell r="B25">
            <v>4226.962365054186</v>
          </cell>
          <cell r="C25">
            <v>4284.328787101035</v>
          </cell>
          <cell r="D25">
            <v>4523.6361800439045</v>
          </cell>
          <cell r="E25">
            <v>4957.690667943891</v>
          </cell>
          <cell r="F25">
            <v>4148.021076244245</v>
          </cell>
          <cell r="G25">
            <v>0</v>
          </cell>
          <cell r="H25">
            <v>0</v>
          </cell>
          <cell r="I25">
            <v>0</v>
          </cell>
          <cell r="J25">
            <v>0</v>
          </cell>
          <cell r="K25">
            <v>0</v>
          </cell>
          <cell r="L25">
            <v>0</v>
          </cell>
          <cell r="M25">
            <v>0</v>
          </cell>
          <cell r="O25">
            <v>22140.639076387262</v>
          </cell>
          <cell r="P25">
            <v>26251.89382076249</v>
          </cell>
          <cell r="Q25">
            <v>-0.15660792979147498</v>
          </cell>
        </row>
        <row r="26">
          <cell r="B26">
            <v>20660.1</v>
          </cell>
          <cell r="C26">
            <v>80528.6</v>
          </cell>
          <cell r="D26">
            <v>52568.7</v>
          </cell>
          <cell r="E26">
            <v>46251.3</v>
          </cell>
          <cell r="Q26" t="str">
            <v/>
          </cell>
        </row>
        <row r="28">
          <cell r="B28">
            <v>14521291.882653734</v>
          </cell>
          <cell r="C28">
            <v>17385444.59009023</v>
          </cell>
          <cell r="D28">
            <v>17008510.344787177</v>
          </cell>
          <cell r="E28">
            <v>15035938.426657375</v>
          </cell>
          <cell r="F28" t="str">
            <v/>
          </cell>
          <cell r="G28" t="str">
            <v/>
          </cell>
          <cell r="H28" t="str">
            <v/>
          </cell>
          <cell r="I28" t="str">
            <v/>
          </cell>
          <cell r="J28" t="str">
            <v/>
          </cell>
          <cell r="K28" t="str">
            <v/>
          </cell>
          <cell r="L28" t="str">
            <v/>
          </cell>
          <cell r="M28" t="str">
            <v/>
          </cell>
          <cell r="Q28" t="str">
            <v/>
          </cell>
        </row>
        <row r="31">
          <cell r="B31">
            <v>1564</v>
          </cell>
          <cell r="C31">
            <v>2464</v>
          </cell>
          <cell r="D31">
            <v>1049</v>
          </cell>
          <cell r="E31">
            <v>1294</v>
          </cell>
          <cell r="F31">
            <v>1647</v>
          </cell>
          <cell r="O31">
            <v>8018</v>
          </cell>
          <cell r="P31">
            <v>15824</v>
          </cell>
          <cell r="Q31">
            <v>-0.49330131445904957</v>
          </cell>
        </row>
        <row r="32">
          <cell r="B32">
            <v>388735.59</v>
          </cell>
          <cell r="C32">
            <v>415574.56</v>
          </cell>
          <cell r="D32">
            <v>453005.49</v>
          </cell>
          <cell r="E32">
            <v>458655.96</v>
          </cell>
          <cell r="F32">
            <v>347642.14</v>
          </cell>
          <cell r="O32">
            <v>2063613.7400000002</v>
          </cell>
          <cell r="P32">
            <v>2151368.23</v>
          </cell>
          <cell r="Q32">
            <v>-0.04079008362041292</v>
          </cell>
        </row>
        <row r="33">
          <cell r="B33">
            <v>258982.00993459846</v>
          </cell>
          <cell r="C33">
            <v>234543.96897070532</v>
          </cell>
          <cell r="D33">
            <v>256603.6652977943</v>
          </cell>
          <cell r="E33">
            <v>260643.96541402294</v>
          </cell>
          <cell r="F33">
            <v>226685.43578009174</v>
          </cell>
          <cell r="G33">
            <v>0</v>
          </cell>
          <cell r="H33">
            <v>0</v>
          </cell>
          <cell r="I33">
            <v>0</v>
          </cell>
          <cell r="J33">
            <v>0</v>
          </cell>
          <cell r="K33">
            <v>0</v>
          </cell>
          <cell r="L33">
            <v>0</v>
          </cell>
          <cell r="M33">
            <v>0</v>
          </cell>
          <cell r="O33">
            <v>1237459.0453972127</v>
          </cell>
          <cell r="P33">
            <v>1232499.4971778025</v>
          </cell>
          <cell r="Q33">
            <v>0.004023975856190409</v>
          </cell>
        </row>
        <row r="34">
          <cell r="B34">
            <v>31217.90511684516</v>
          </cell>
          <cell r="C34">
            <v>26294.3776749301</v>
          </cell>
          <cell r="D34">
            <v>31952.62010295122</v>
          </cell>
          <cell r="E34">
            <v>32031.259443105322</v>
          </cell>
          <cell r="F34">
            <v>28929.050156259233</v>
          </cell>
          <cell r="G34">
            <v>0</v>
          </cell>
          <cell r="H34">
            <v>0</v>
          </cell>
          <cell r="I34">
            <v>0</v>
          </cell>
          <cell r="J34">
            <v>0</v>
          </cell>
          <cell r="K34">
            <v>0</v>
          </cell>
          <cell r="L34">
            <v>0</v>
          </cell>
          <cell r="M34">
            <v>0</v>
          </cell>
          <cell r="O34">
            <v>150425.21249409104</v>
          </cell>
          <cell r="P34">
            <v>163610.88045180868</v>
          </cell>
          <cell r="Q34">
            <v>-0.08059163254488722</v>
          </cell>
        </row>
        <row r="35">
          <cell r="B35">
            <v>23977.813428460388</v>
          </cell>
          <cell r="C35">
            <v>21674.479315911263</v>
          </cell>
          <cell r="D35">
            <v>23392.55444250032</v>
          </cell>
          <cell r="E35">
            <v>23678.978816624996</v>
          </cell>
          <cell r="F35">
            <v>25009.150087856244</v>
          </cell>
          <cell r="G35">
            <v>0</v>
          </cell>
          <cell r="H35">
            <v>0</v>
          </cell>
          <cell r="I35">
            <v>0</v>
          </cell>
          <cell r="J35">
            <v>0</v>
          </cell>
          <cell r="K35">
            <v>0</v>
          </cell>
          <cell r="L35">
            <v>0</v>
          </cell>
          <cell r="M35">
            <v>0</v>
          </cell>
          <cell r="O35">
            <v>117732.9760913532</v>
          </cell>
          <cell r="P35">
            <v>129694.71068772502</v>
          </cell>
          <cell r="Q35">
            <v>-0.09222993391899326</v>
          </cell>
        </row>
        <row r="36">
          <cell r="B36">
            <v>112022.57807313408</v>
          </cell>
          <cell r="C36">
            <v>94867.09828272086</v>
          </cell>
          <cell r="D36">
            <v>111744.98667392535</v>
          </cell>
          <cell r="E36">
            <v>115930.80588234017</v>
          </cell>
          <cell r="F36">
            <v>100952.8322775905</v>
          </cell>
          <cell r="G36">
            <v>0</v>
          </cell>
          <cell r="H36">
            <v>0</v>
          </cell>
          <cell r="I36">
            <v>0</v>
          </cell>
          <cell r="J36">
            <v>0</v>
          </cell>
          <cell r="K36">
            <v>0</v>
          </cell>
          <cell r="L36">
            <v>0</v>
          </cell>
          <cell r="M36">
            <v>0</v>
          </cell>
          <cell r="O36">
            <v>535518.301189711</v>
          </cell>
          <cell r="P36">
            <v>529783.4943172912</v>
          </cell>
          <cell r="Q36">
            <v>0.010824812275078477</v>
          </cell>
        </row>
        <row r="37">
          <cell r="B37">
            <v>247294.53512651546</v>
          </cell>
          <cell r="C37">
            <v>255125.6668352256</v>
          </cell>
          <cell r="D37">
            <v>254498.4</v>
          </cell>
          <cell r="E37">
            <v>237310.14405445696</v>
          </cell>
          <cell r="F37">
            <v>209375.10415331888</v>
          </cell>
          <cell r="O37">
            <v>1203603.8501695169</v>
          </cell>
          <cell r="P37">
            <v>1236307.2836645818</v>
          </cell>
          <cell r="Q37">
            <v>-0.02645251219270306</v>
          </cell>
        </row>
        <row r="40">
          <cell r="B40">
            <v>562599.2</v>
          </cell>
          <cell r="C40">
            <v>700283.7</v>
          </cell>
          <cell r="D40">
            <v>896696.4</v>
          </cell>
          <cell r="E40">
            <v>718504.7</v>
          </cell>
        </row>
        <row r="41">
          <cell r="B41">
            <v>20095.982000000004</v>
          </cell>
          <cell r="C41">
            <v>16304.918000000001</v>
          </cell>
          <cell r="D41">
            <v>15277.281</v>
          </cell>
          <cell r="E41">
            <v>15706.776</v>
          </cell>
          <cell r="F41">
            <v>0</v>
          </cell>
          <cell r="G41">
            <v>0</v>
          </cell>
          <cell r="H41">
            <v>0</v>
          </cell>
          <cell r="I41">
            <v>0</v>
          </cell>
          <cell r="J41">
            <v>0</v>
          </cell>
          <cell r="K41">
            <v>0</v>
          </cell>
          <cell r="L41">
            <v>0</v>
          </cell>
          <cell r="M41">
            <v>0</v>
          </cell>
        </row>
        <row r="42">
          <cell r="B42">
            <v>433815.8</v>
          </cell>
          <cell r="C42">
            <v>722236.6</v>
          </cell>
          <cell r="D42">
            <v>583125.4</v>
          </cell>
          <cell r="E42">
            <v>983820.9</v>
          </cell>
        </row>
        <row r="43">
          <cell r="B43">
            <v>40983.687</v>
          </cell>
          <cell r="C43">
            <v>38902.246</v>
          </cell>
          <cell r="D43">
            <v>34371.10800000001</v>
          </cell>
          <cell r="E43">
            <v>38650.71400000001</v>
          </cell>
          <cell r="F43">
            <v>0</v>
          </cell>
          <cell r="G43">
            <v>0</v>
          </cell>
          <cell r="H43">
            <v>0</v>
          </cell>
          <cell r="I43">
            <v>0</v>
          </cell>
          <cell r="J43">
            <v>0</v>
          </cell>
          <cell r="K43">
            <v>0</v>
          </cell>
          <cell r="L43">
            <v>0</v>
          </cell>
          <cell r="M43">
            <v>0</v>
          </cell>
        </row>
        <row r="46">
          <cell r="B46">
            <v>2121289.1006795536</v>
          </cell>
          <cell r="C46">
            <v>2528271.6150794933</v>
          </cell>
          <cell r="D46">
            <v>2661716.905517171</v>
          </cell>
          <cell r="E46">
            <v>2886228.2036105506</v>
          </cell>
          <cell r="F46" t="str">
            <v/>
          </cell>
          <cell r="G46" t="str">
            <v/>
          </cell>
          <cell r="H46" t="str">
            <v/>
          </cell>
          <cell r="I46" t="str">
            <v/>
          </cell>
          <cell r="J46" t="str">
            <v/>
          </cell>
          <cell r="K46" t="str">
            <v/>
          </cell>
          <cell r="L46" t="str">
            <v/>
          </cell>
          <cell r="M46" t="str">
            <v/>
          </cell>
          <cell r="N4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Triticale en 2014/15</v>
          </cell>
        </row>
        <row r="7">
          <cell r="O7">
            <v>41974</v>
          </cell>
          <cell r="P7">
            <v>41609</v>
          </cell>
        </row>
        <row r="12">
          <cell r="B12">
            <v>61548.6</v>
          </cell>
          <cell r="C12">
            <v>317497.4</v>
          </cell>
          <cell r="D12">
            <v>526989.5</v>
          </cell>
          <cell r="E12">
            <v>504329.6</v>
          </cell>
          <cell r="F12">
            <v>455928.1</v>
          </cell>
          <cell r="G12">
            <v>416557.3</v>
          </cell>
          <cell r="H12">
            <v>0</v>
          </cell>
          <cell r="I12">
            <v>0</v>
          </cell>
          <cell r="J12">
            <v>0</v>
          </cell>
          <cell r="K12">
            <v>0</v>
          </cell>
          <cell r="L12">
            <v>0</v>
          </cell>
          <cell r="M12">
            <v>0</v>
          </cell>
          <cell r="N12">
            <v>0</v>
          </cell>
          <cell r="O12">
            <v>416557.3</v>
          </cell>
          <cell r="P12">
            <v>379303.5</v>
          </cell>
          <cell r="Q12">
            <v>0.09821633599479052</v>
          </cell>
        </row>
        <row r="14">
          <cell r="B14">
            <v>12790.18</v>
          </cell>
          <cell r="C14">
            <v>25271.67</v>
          </cell>
          <cell r="D14">
            <v>48648.73</v>
          </cell>
          <cell r="E14">
            <v>46538.45</v>
          </cell>
          <cell r="F14">
            <v>43134.12</v>
          </cell>
          <cell r="G14">
            <v>38151.81</v>
          </cell>
          <cell r="O14">
            <v>38151.81</v>
          </cell>
          <cell r="P14">
            <v>36812.69</v>
          </cell>
          <cell r="Q14">
            <v>0.036376586443424674</v>
          </cell>
        </row>
        <row r="18">
          <cell r="B18">
            <v>74338.78</v>
          </cell>
          <cell r="C18">
            <v>342769.07</v>
          </cell>
          <cell r="D18">
            <v>575638.23</v>
          </cell>
          <cell r="E18">
            <v>550868.0499999999</v>
          </cell>
          <cell r="F18">
            <v>499062.22</v>
          </cell>
          <cell r="G18">
            <v>454709.11</v>
          </cell>
          <cell r="H18">
            <v>0</v>
          </cell>
          <cell r="I18">
            <v>0</v>
          </cell>
          <cell r="J18">
            <v>0</v>
          </cell>
          <cell r="K18">
            <v>0</v>
          </cell>
          <cell r="L18">
            <v>0</v>
          </cell>
          <cell r="M18">
            <v>0</v>
          </cell>
          <cell r="N18">
            <v>0</v>
          </cell>
          <cell r="O18">
            <v>454709.11</v>
          </cell>
          <cell r="P18">
            <v>416116.19</v>
          </cell>
          <cell r="Q18">
            <v>0.09274553821133469</v>
          </cell>
        </row>
        <row r="22">
          <cell r="B22">
            <v>74338.78</v>
          </cell>
          <cell r="C22">
            <v>342769.07</v>
          </cell>
          <cell r="D22">
            <v>575638.23</v>
          </cell>
          <cell r="E22">
            <v>550868.0499999999</v>
          </cell>
          <cell r="F22">
            <v>499062.22</v>
          </cell>
          <cell r="G22">
            <v>454709.11</v>
          </cell>
          <cell r="H22">
            <v>0</v>
          </cell>
          <cell r="I22">
            <v>0</v>
          </cell>
          <cell r="J22">
            <v>0</v>
          </cell>
          <cell r="K22">
            <v>0</v>
          </cell>
          <cell r="L22">
            <v>0</v>
          </cell>
          <cell r="M22">
            <v>0</v>
          </cell>
          <cell r="N22">
            <v>0</v>
          </cell>
          <cell r="O22">
            <v>454709.11</v>
          </cell>
          <cell r="P22">
            <v>416116.19</v>
          </cell>
          <cell r="Q22">
            <v>0.09274553821133469</v>
          </cell>
        </row>
        <row r="25">
          <cell r="B25">
            <v>307157.7</v>
          </cell>
          <cell r="C25">
            <v>295868.4</v>
          </cell>
          <cell r="D25">
            <v>65558.1</v>
          </cell>
          <cell r="E25">
            <v>25838.3</v>
          </cell>
          <cell r="F25">
            <v>22726.5</v>
          </cell>
          <cell r="G25">
            <v>0</v>
          </cell>
          <cell r="H25">
            <v>0</v>
          </cell>
          <cell r="I25">
            <v>0</v>
          </cell>
          <cell r="J25">
            <v>0</v>
          </cell>
          <cell r="K25">
            <v>0</v>
          </cell>
          <cell r="L25">
            <v>0</v>
          </cell>
          <cell r="M25">
            <v>0</v>
          </cell>
          <cell r="O25">
            <v>717149.0000000001</v>
          </cell>
          <cell r="P25">
            <v>672834.9</v>
          </cell>
          <cell r="Q25">
            <v>0.06586177381702418</v>
          </cell>
        </row>
        <row r="28">
          <cell r="B28">
            <v>53.3</v>
          </cell>
          <cell r="C28">
            <v>436.7</v>
          </cell>
          <cell r="D28">
            <v>771.4</v>
          </cell>
          <cell r="E28">
            <v>252.2</v>
          </cell>
          <cell r="Q28" t="str">
            <v/>
          </cell>
        </row>
        <row r="30">
          <cell r="B30">
            <v>381549.78</v>
          </cell>
          <cell r="C30">
            <v>639074.17</v>
          </cell>
          <cell r="D30">
            <v>641967.73</v>
          </cell>
          <cell r="E30">
            <v>576958.5499999999</v>
          </cell>
          <cell r="F30" t="str">
            <v/>
          </cell>
          <cell r="G30" t="str">
            <v/>
          </cell>
          <cell r="H30" t="str">
            <v/>
          </cell>
          <cell r="I30" t="str">
            <v/>
          </cell>
          <cell r="J30" t="str">
            <v/>
          </cell>
          <cell r="K30" t="str">
            <v/>
          </cell>
          <cell r="L30" t="str">
            <v/>
          </cell>
          <cell r="M30" t="str">
            <v/>
          </cell>
          <cell r="N30" t="str">
            <v/>
          </cell>
          <cell r="Q30" t="str">
            <v/>
          </cell>
        </row>
        <row r="33">
          <cell r="B33">
            <v>35589.04</v>
          </cell>
          <cell r="C33">
            <v>51887.55</v>
          </cell>
          <cell r="D33">
            <v>56269.77</v>
          </cell>
          <cell r="E33">
            <v>60284.39</v>
          </cell>
          <cell r="F33">
            <v>48301.96</v>
          </cell>
          <cell r="O33">
            <v>252332.71</v>
          </cell>
          <cell r="P33">
            <v>294474.45</v>
          </cell>
          <cell r="Q33">
            <v>-0.1431083070195055</v>
          </cell>
        </row>
        <row r="34">
          <cell r="B34">
            <v>1310.8700000000317</v>
          </cell>
          <cell r="C34">
            <v>6882.190000000104</v>
          </cell>
          <cell r="D34">
            <v>30392.310000000078</v>
          </cell>
          <cell r="E34">
            <v>11752.339999999982</v>
          </cell>
          <cell r="F34" t="str">
            <v/>
          </cell>
          <cell r="G34" t="str">
            <v/>
          </cell>
          <cell r="H34" t="str">
            <v/>
          </cell>
          <cell r="I34" t="str">
            <v/>
          </cell>
          <cell r="J34" t="str">
            <v/>
          </cell>
          <cell r="K34" t="str">
            <v/>
          </cell>
          <cell r="L34" t="str">
            <v/>
          </cell>
          <cell r="M34" t="str">
            <v/>
          </cell>
          <cell r="N34" t="str">
            <v/>
          </cell>
          <cell r="Q34" t="str">
            <v/>
          </cell>
        </row>
        <row r="43">
          <cell r="B43">
            <v>1880.8</v>
          </cell>
          <cell r="C43">
            <v>4666.2</v>
          </cell>
          <cell r="D43">
            <v>4433.4</v>
          </cell>
          <cell r="E43">
            <v>5857.6</v>
          </cell>
        </row>
        <row r="45">
          <cell r="B45">
            <v>0</v>
          </cell>
          <cell r="C45">
            <v>0</v>
          </cell>
          <cell r="D45">
            <v>4.2</v>
          </cell>
          <cell r="E45">
            <v>2</v>
          </cell>
          <cell r="Q45" t="str">
            <v/>
          </cell>
        </row>
        <row r="48">
          <cell r="B48">
            <v>38780.710000000036</v>
          </cell>
          <cell r="C48">
            <v>63435.940000000104</v>
          </cell>
          <cell r="D48">
            <v>91099.68000000008</v>
          </cell>
          <cell r="E48">
            <v>77896.32999999999</v>
          </cell>
          <cell r="F48" t="str">
            <v/>
          </cell>
          <cell r="G48" t="str">
            <v/>
          </cell>
          <cell r="H48" t="str">
            <v/>
          </cell>
          <cell r="I48" t="str">
            <v/>
          </cell>
          <cell r="J48" t="str">
            <v/>
          </cell>
          <cell r="K48" t="str">
            <v/>
          </cell>
          <cell r="L48" t="str">
            <v/>
          </cell>
          <cell r="M48" t="str">
            <v/>
          </cell>
          <cell r="N4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Sorgho en 2014/15</v>
          </cell>
        </row>
        <row r="7">
          <cell r="O7">
            <v>41974</v>
          </cell>
          <cell r="P7">
            <v>41609</v>
          </cell>
        </row>
        <row r="10">
          <cell r="B10">
            <v>21559</v>
          </cell>
          <cell r="C10">
            <v>15549.3</v>
          </cell>
          <cell r="D10">
            <v>11645.4</v>
          </cell>
          <cell r="E10">
            <v>9609.7</v>
          </cell>
          <cell r="F10">
            <v>172262</v>
          </cell>
          <cell r="G10">
            <v>181913.8</v>
          </cell>
          <cell r="H10">
            <v>0</v>
          </cell>
          <cell r="I10">
            <v>0</v>
          </cell>
          <cell r="J10">
            <v>0</v>
          </cell>
          <cell r="K10">
            <v>0</v>
          </cell>
          <cell r="L10">
            <v>0</v>
          </cell>
          <cell r="M10">
            <v>0</v>
          </cell>
          <cell r="N10">
            <v>0</v>
          </cell>
          <cell r="O10">
            <v>181913.8</v>
          </cell>
          <cell r="P10">
            <v>77679.6</v>
          </cell>
          <cell r="Q10">
            <v>1.341847795302756</v>
          </cell>
        </row>
        <row r="12">
          <cell r="B12">
            <v>759.08</v>
          </cell>
          <cell r="C12">
            <v>516.39</v>
          </cell>
          <cell r="D12">
            <v>456.7</v>
          </cell>
          <cell r="E12">
            <v>203.3</v>
          </cell>
          <cell r="F12">
            <v>441.25</v>
          </cell>
          <cell r="G12">
            <v>1082.78</v>
          </cell>
          <cell r="O12">
            <v>1082.78</v>
          </cell>
          <cell r="P12">
            <v>929.09</v>
          </cell>
          <cell r="Q12">
            <v>0.1654199270253689</v>
          </cell>
        </row>
        <row r="16">
          <cell r="B16">
            <v>22318.08</v>
          </cell>
          <cell r="C16">
            <v>16065.689999999999</v>
          </cell>
          <cell r="D16">
            <v>12102.1</v>
          </cell>
          <cell r="E16">
            <v>9813</v>
          </cell>
          <cell r="F16">
            <v>172703.25</v>
          </cell>
          <cell r="G16">
            <v>182996.58</v>
          </cell>
          <cell r="H16">
            <v>0</v>
          </cell>
          <cell r="I16">
            <v>0</v>
          </cell>
          <cell r="J16">
            <v>0</v>
          </cell>
          <cell r="K16">
            <v>0</v>
          </cell>
          <cell r="L16">
            <v>0</v>
          </cell>
          <cell r="M16">
            <v>0</v>
          </cell>
          <cell r="N16">
            <v>0</v>
          </cell>
          <cell r="O16">
            <v>182996.58</v>
          </cell>
          <cell r="P16">
            <v>78608.69</v>
          </cell>
          <cell r="Q16">
            <v>1.3279433864118584</v>
          </cell>
        </row>
        <row r="18">
          <cell r="B18">
            <v>0</v>
          </cell>
          <cell r="C18">
            <v>0</v>
          </cell>
          <cell r="D18">
            <v>0</v>
          </cell>
          <cell r="E18">
            <v>0</v>
          </cell>
          <cell r="F18">
            <v>0</v>
          </cell>
          <cell r="G18">
            <v>0</v>
          </cell>
          <cell r="O18">
            <v>0</v>
          </cell>
          <cell r="P18">
            <v>0</v>
          </cell>
          <cell r="Q18" t="str">
            <v/>
          </cell>
        </row>
        <row r="20">
          <cell r="B20">
            <v>22318.08</v>
          </cell>
          <cell r="C20">
            <v>16065.689999999999</v>
          </cell>
          <cell r="D20">
            <v>12102.1</v>
          </cell>
          <cell r="E20">
            <v>9813</v>
          </cell>
          <cell r="F20">
            <v>172703.25</v>
          </cell>
          <cell r="G20">
            <v>182996.58</v>
          </cell>
          <cell r="H20" t="str">
            <v/>
          </cell>
          <cell r="I20" t="str">
            <v/>
          </cell>
          <cell r="J20" t="str">
            <v/>
          </cell>
          <cell r="K20" t="str">
            <v/>
          </cell>
          <cell r="L20" t="str">
            <v/>
          </cell>
          <cell r="M20" t="str">
            <v/>
          </cell>
          <cell r="N20" t="str">
            <v/>
          </cell>
          <cell r="O20">
            <v>182996.58</v>
          </cell>
          <cell r="P20">
            <v>78608.69</v>
          </cell>
          <cell r="Q20">
            <v>1.3279433864118584</v>
          </cell>
        </row>
        <row r="23">
          <cell r="B23">
            <v>281</v>
          </cell>
          <cell r="C23">
            <v>407.1</v>
          </cell>
          <cell r="D23">
            <v>4200.4</v>
          </cell>
          <cell r="E23">
            <v>178924.4</v>
          </cell>
          <cell r="F23">
            <v>42595.5</v>
          </cell>
          <cell r="G23">
            <v>0</v>
          </cell>
          <cell r="H23">
            <v>0</v>
          </cell>
          <cell r="I23">
            <v>0</v>
          </cell>
          <cell r="J23">
            <v>0</v>
          </cell>
          <cell r="K23">
            <v>0</v>
          </cell>
          <cell r="L23">
            <v>0</v>
          </cell>
          <cell r="M23">
            <v>0</v>
          </cell>
          <cell r="O23">
            <v>226408.4</v>
          </cell>
          <cell r="P23">
            <v>94514.3</v>
          </cell>
          <cell r="Q23">
            <v>1.395493591974971</v>
          </cell>
        </row>
        <row r="26">
          <cell r="B26">
            <v>79.8</v>
          </cell>
          <cell r="C26">
            <v>18.7</v>
          </cell>
          <cell r="D26">
            <v>24.1</v>
          </cell>
          <cell r="E26">
            <v>164</v>
          </cell>
          <cell r="Q26" t="str">
            <v/>
          </cell>
        </row>
        <row r="28">
          <cell r="B28">
            <v>22678.88</v>
          </cell>
          <cell r="C28">
            <v>16491.489999999998</v>
          </cell>
          <cell r="D28">
            <v>16326.6</v>
          </cell>
          <cell r="E28">
            <v>188901.4</v>
          </cell>
          <cell r="F28" t="str">
            <v/>
          </cell>
          <cell r="G28" t="str">
            <v/>
          </cell>
          <cell r="H28" t="str">
            <v/>
          </cell>
          <cell r="I28" t="str">
            <v/>
          </cell>
          <cell r="J28" t="str">
            <v/>
          </cell>
          <cell r="K28" t="str">
            <v/>
          </cell>
          <cell r="L28" t="str">
            <v/>
          </cell>
          <cell r="M28" t="str">
            <v/>
          </cell>
          <cell r="Q28" t="str">
            <v/>
          </cell>
        </row>
        <row r="34">
          <cell r="B34">
            <v>1802.65</v>
          </cell>
          <cell r="C34">
            <v>1040.28</v>
          </cell>
          <cell r="D34">
            <v>1069.8</v>
          </cell>
          <cell r="E34">
            <v>1844.43</v>
          </cell>
          <cell r="F34">
            <v>5479.04</v>
          </cell>
          <cell r="O34">
            <v>11236.2</v>
          </cell>
          <cell r="P34">
            <v>3619.18</v>
          </cell>
          <cell r="Q34">
            <v>2.10462590973646</v>
          </cell>
        </row>
        <row r="35">
          <cell r="B35">
            <v>-900.659999999998</v>
          </cell>
          <cell r="C35">
            <v>517.3099999999977</v>
          </cell>
          <cell r="D35">
            <v>2175.100000000002</v>
          </cell>
          <cell r="E35">
            <v>1413.820000000007</v>
          </cell>
          <cell r="F35" t="str">
            <v/>
          </cell>
          <cell r="G35" t="str">
            <v/>
          </cell>
          <cell r="H35" t="str">
            <v/>
          </cell>
          <cell r="I35" t="str">
            <v/>
          </cell>
          <cell r="J35" t="str">
            <v/>
          </cell>
          <cell r="K35" t="str">
            <v/>
          </cell>
          <cell r="L35" t="str">
            <v/>
          </cell>
          <cell r="M35" t="str">
            <v/>
          </cell>
          <cell r="N35" t="str">
            <v/>
          </cell>
        </row>
        <row r="41">
          <cell r="B41">
            <v>5711.2</v>
          </cell>
          <cell r="C41">
            <v>2831.8</v>
          </cell>
          <cell r="D41">
            <v>3268.6</v>
          </cell>
          <cell r="E41">
            <v>12939</v>
          </cell>
        </row>
        <row r="43">
          <cell r="B43">
            <v>0</v>
          </cell>
          <cell r="C43">
            <v>0</v>
          </cell>
          <cell r="D43">
            <v>0.1</v>
          </cell>
          <cell r="E43">
            <v>0.9</v>
          </cell>
        </row>
        <row r="46">
          <cell r="B46">
            <v>6613.190000000002</v>
          </cell>
          <cell r="C46">
            <v>4389.389999999998</v>
          </cell>
          <cell r="D46">
            <v>6513.600000000002</v>
          </cell>
          <cell r="E46">
            <v>16198.150000000007</v>
          </cell>
          <cell r="F46" t="str">
            <v/>
          </cell>
          <cell r="G46" t="str">
            <v/>
          </cell>
          <cell r="H46" t="str">
            <v/>
          </cell>
          <cell r="I46" t="str">
            <v/>
          </cell>
          <cell r="J46" t="str">
            <v/>
          </cell>
          <cell r="K46" t="str">
            <v/>
          </cell>
          <cell r="L46" t="str">
            <v/>
          </cell>
          <cell r="M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Seigle en 2014/15</v>
          </cell>
        </row>
        <row r="7">
          <cell r="O7">
            <v>41974</v>
          </cell>
          <cell r="P7">
            <v>41974</v>
          </cell>
        </row>
        <row r="10">
          <cell r="B10">
            <v>17118.7</v>
          </cell>
          <cell r="C10">
            <v>23572.9</v>
          </cell>
          <cell r="D10">
            <v>37014.1</v>
          </cell>
          <cell r="E10">
            <v>37875.8</v>
          </cell>
          <cell r="F10">
            <v>37876.6</v>
          </cell>
          <cell r="G10">
            <v>37835.7</v>
          </cell>
          <cell r="H10">
            <v>0</v>
          </cell>
          <cell r="I10">
            <v>0</v>
          </cell>
          <cell r="J10">
            <v>0</v>
          </cell>
          <cell r="K10">
            <v>0</v>
          </cell>
          <cell r="L10">
            <v>0</v>
          </cell>
          <cell r="M10">
            <v>0</v>
          </cell>
          <cell r="N10">
            <v>0</v>
          </cell>
          <cell r="O10">
            <v>37835.7</v>
          </cell>
          <cell r="P10">
            <v>51284.1</v>
          </cell>
          <cell r="Q10">
            <v>-0.2622333237787151</v>
          </cell>
        </row>
        <row r="12">
          <cell r="B12">
            <v>302.22</v>
          </cell>
          <cell r="C12">
            <v>221.51</v>
          </cell>
          <cell r="D12">
            <v>1022.96</v>
          </cell>
          <cell r="E12">
            <v>1299.07</v>
          </cell>
          <cell r="F12">
            <v>1112.98</v>
          </cell>
          <cell r="G12">
            <v>900.85</v>
          </cell>
          <cell r="O12">
            <v>900.85</v>
          </cell>
          <cell r="P12">
            <v>975.06</v>
          </cell>
          <cell r="Q12">
            <v>-0.07610813693516294</v>
          </cell>
        </row>
        <row r="16">
          <cell r="B16">
            <v>17420.920000000002</v>
          </cell>
          <cell r="C16">
            <v>23794.41</v>
          </cell>
          <cell r="D16">
            <v>38037.06</v>
          </cell>
          <cell r="E16">
            <v>39174.87</v>
          </cell>
          <cell r="F16">
            <v>38989.58</v>
          </cell>
          <cell r="G16">
            <v>38736.549999999996</v>
          </cell>
          <cell r="H16">
            <v>0</v>
          </cell>
          <cell r="I16">
            <v>0</v>
          </cell>
          <cell r="J16">
            <v>0</v>
          </cell>
          <cell r="K16">
            <v>0</v>
          </cell>
          <cell r="L16">
            <v>0</v>
          </cell>
          <cell r="M16">
            <v>0</v>
          </cell>
          <cell r="N16">
            <v>0</v>
          </cell>
          <cell r="O16">
            <v>38736.549999999996</v>
          </cell>
          <cell r="P16">
            <v>52259.159999999996</v>
          </cell>
          <cell r="Q16">
            <v>-0.2587605694389271</v>
          </cell>
        </row>
        <row r="18">
          <cell r="B18">
            <v>0</v>
          </cell>
          <cell r="C18">
            <v>0</v>
          </cell>
          <cell r="D18">
            <v>0</v>
          </cell>
          <cell r="E18">
            <v>0</v>
          </cell>
          <cell r="F18">
            <v>0</v>
          </cell>
          <cell r="G18">
            <v>0</v>
          </cell>
          <cell r="O18">
            <v>0</v>
          </cell>
          <cell r="P18">
            <v>0</v>
          </cell>
          <cell r="Q18" t="str">
            <v/>
          </cell>
        </row>
        <row r="19">
          <cell r="B19">
            <v>17420.920000000002</v>
          </cell>
          <cell r="C19">
            <v>23794.41</v>
          </cell>
          <cell r="D19">
            <v>38037.06</v>
          </cell>
          <cell r="E19">
            <v>39174.87</v>
          </cell>
          <cell r="F19">
            <v>38989.58</v>
          </cell>
          <cell r="G19">
            <v>38736.549999999996</v>
          </cell>
          <cell r="H19">
            <v>0</v>
          </cell>
          <cell r="I19">
            <v>0</v>
          </cell>
          <cell r="J19">
            <v>0</v>
          </cell>
          <cell r="K19">
            <v>0</v>
          </cell>
          <cell r="L19">
            <v>0</v>
          </cell>
          <cell r="M19">
            <v>0</v>
          </cell>
          <cell r="N19">
            <v>0</v>
          </cell>
          <cell r="O19">
            <v>38736.549999999996</v>
          </cell>
          <cell r="P19">
            <v>52259.159999999996</v>
          </cell>
          <cell r="Q19">
            <v>-0.2587605694389271</v>
          </cell>
        </row>
        <row r="23">
          <cell r="B23">
            <v>12034.5</v>
          </cell>
          <cell r="C23">
            <v>18485.3</v>
          </cell>
          <cell r="D23">
            <v>6651.9</v>
          </cell>
          <cell r="E23">
            <v>3316.1</v>
          </cell>
          <cell r="F23">
            <v>2948.3</v>
          </cell>
          <cell r="G23">
            <v>0</v>
          </cell>
          <cell r="H23">
            <v>0</v>
          </cell>
          <cell r="I23">
            <v>0</v>
          </cell>
          <cell r="J23">
            <v>0</v>
          </cell>
          <cell r="K23">
            <v>0</v>
          </cell>
          <cell r="L23">
            <v>0</v>
          </cell>
          <cell r="M23">
            <v>0</v>
          </cell>
          <cell r="O23">
            <v>43436.1</v>
          </cell>
          <cell r="P23">
            <v>44544.2</v>
          </cell>
          <cell r="Q23">
            <v>-0.024876414886786602</v>
          </cell>
        </row>
        <row r="26">
          <cell r="B26">
            <v>1.9</v>
          </cell>
          <cell r="C26">
            <v>15.2</v>
          </cell>
          <cell r="D26">
            <v>159</v>
          </cell>
          <cell r="E26">
            <v>197.8</v>
          </cell>
        </row>
        <row r="28">
          <cell r="B28">
            <v>29457.32</v>
          </cell>
          <cell r="C28">
            <v>42294.91</v>
          </cell>
          <cell r="D28">
            <v>44847.96</v>
          </cell>
          <cell r="E28">
            <v>42688.770000000004</v>
          </cell>
          <cell r="F28" t="str">
            <v/>
          </cell>
          <cell r="G28" t="str">
            <v/>
          </cell>
          <cell r="H28" t="str">
            <v/>
          </cell>
          <cell r="I28" t="str">
            <v/>
          </cell>
          <cell r="J28" t="str">
            <v/>
          </cell>
          <cell r="K28" t="str">
            <v/>
          </cell>
          <cell r="L28" t="str">
            <v/>
          </cell>
          <cell r="M28" t="str">
            <v/>
          </cell>
        </row>
        <row r="34">
          <cell r="B34">
            <v>473.73</v>
          </cell>
          <cell r="C34">
            <v>490.18</v>
          </cell>
          <cell r="D34">
            <v>388.82</v>
          </cell>
          <cell r="E34">
            <v>679.21</v>
          </cell>
          <cell r="F34">
            <v>434.1</v>
          </cell>
          <cell r="O34">
            <v>2466.04</v>
          </cell>
          <cell r="P34">
            <v>3662.86</v>
          </cell>
          <cell r="Q34">
            <v>-0.32674467492615067</v>
          </cell>
        </row>
        <row r="35">
          <cell r="B35">
            <v>2766.4799999999996</v>
          </cell>
          <cell r="C35">
            <v>-4574.429999999993</v>
          </cell>
          <cell r="D35">
            <v>340.4699999999939</v>
          </cell>
          <cell r="E35">
            <v>1369.0800000000017</v>
          </cell>
          <cell r="F35" t="str">
            <v/>
          </cell>
          <cell r="G35" t="str">
            <v/>
          </cell>
          <cell r="H35" t="str">
            <v/>
          </cell>
          <cell r="I35" t="str">
            <v/>
          </cell>
          <cell r="J35" t="str">
            <v/>
          </cell>
          <cell r="K35" t="str">
            <v/>
          </cell>
          <cell r="L35" t="str">
            <v/>
          </cell>
          <cell r="M35" t="str">
            <v/>
          </cell>
        </row>
        <row r="41">
          <cell r="B41">
            <v>2422.7</v>
          </cell>
          <cell r="C41">
            <v>8342.1</v>
          </cell>
          <cell r="D41">
            <v>4943.7</v>
          </cell>
          <cell r="E41">
            <v>1650.9</v>
          </cell>
          <cell r="Q41" t="str">
            <v/>
          </cell>
        </row>
        <row r="43">
          <cell r="B43">
            <v>0</v>
          </cell>
          <cell r="C43">
            <v>0</v>
          </cell>
          <cell r="D43">
            <v>0.1</v>
          </cell>
          <cell r="E43">
            <v>0</v>
          </cell>
          <cell r="Q43" t="str">
            <v/>
          </cell>
        </row>
        <row r="46">
          <cell r="B46">
            <v>5662.91</v>
          </cell>
          <cell r="C46">
            <v>4257.850000000008</v>
          </cell>
          <cell r="D46">
            <v>5673.089999999994</v>
          </cell>
          <cell r="E46">
            <v>3699.190000000002</v>
          </cell>
          <cell r="F46" t="str">
            <v/>
          </cell>
          <cell r="G46" t="str">
            <v/>
          </cell>
          <cell r="H46" t="str">
            <v/>
          </cell>
          <cell r="I46" t="str">
            <v/>
          </cell>
          <cell r="J46" t="str">
            <v/>
          </cell>
          <cell r="K46" t="str">
            <v/>
          </cell>
          <cell r="L46" t="str">
            <v/>
          </cell>
          <cell r="M46" t="str">
            <v/>
          </cell>
          <cell r="N46" t="str">
            <v/>
          </cell>
          <cell r="Q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de l'Avoine en 2014/15</v>
          </cell>
        </row>
        <row r="7">
          <cell r="O7">
            <v>41974</v>
          </cell>
          <cell r="P7">
            <v>41609</v>
          </cell>
        </row>
        <row r="10">
          <cell r="B10">
            <v>66930</v>
          </cell>
          <cell r="C10">
            <v>147811.9</v>
          </cell>
          <cell r="D10">
            <v>183480.3</v>
          </cell>
          <cell r="E10">
            <v>177125.7</v>
          </cell>
          <cell r="F10">
            <v>163533.2</v>
          </cell>
          <cell r="G10">
            <v>149811.2</v>
          </cell>
          <cell r="H10">
            <v>0</v>
          </cell>
          <cell r="I10">
            <v>0</v>
          </cell>
          <cell r="J10">
            <v>0</v>
          </cell>
          <cell r="K10">
            <v>0</v>
          </cell>
          <cell r="L10">
            <v>0</v>
          </cell>
          <cell r="M10">
            <v>0</v>
          </cell>
          <cell r="N10">
            <v>0</v>
          </cell>
          <cell r="O10">
            <v>149811.2</v>
          </cell>
          <cell r="P10">
            <v>186326</v>
          </cell>
          <cell r="Q10">
            <v>-0.19597265008640763</v>
          </cell>
        </row>
        <row r="12">
          <cell r="B12">
            <v>4042.98</v>
          </cell>
          <cell r="C12">
            <v>5686.46</v>
          </cell>
          <cell r="D12">
            <v>6755.3</v>
          </cell>
          <cell r="E12">
            <v>5851.49</v>
          </cell>
          <cell r="F12">
            <v>5075.66</v>
          </cell>
          <cell r="G12">
            <v>4545.67</v>
          </cell>
          <cell r="O12">
            <v>4545.67</v>
          </cell>
          <cell r="P12">
            <v>4598.04</v>
          </cell>
          <cell r="Q12">
            <v>-0.011389635583857416</v>
          </cell>
        </row>
        <row r="16">
          <cell r="B16">
            <v>70972.98</v>
          </cell>
          <cell r="C16">
            <v>153498.36</v>
          </cell>
          <cell r="D16">
            <v>190235.59999999998</v>
          </cell>
          <cell r="E16">
            <v>182977.19</v>
          </cell>
          <cell r="F16">
            <v>168608.86000000002</v>
          </cell>
          <cell r="G16">
            <v>154356.87000000002</v>
          </cell>
          <cell r="H16">
            <v>0</v>
          </cell>
          <cell r="I16">
            <v>0</v>
          </cell>
          <cell r="J16">
            <v>0</v>
          </cell>
          <cell r="K16">
            <v>0</v>
          </cell>
          <cell r="L16">
            <v>0</v>
          </cell>
          <cell r="M16">
            <v>0</v>
          </cell>
          <cell r="N16">
            <v>0</v>
          </cell>
          <cell r="O16">
            <v>154356.87000000002</v>
          </cell>
          <cell r="P16">
            <v>190924.04</v>
          </cell>
          <cell r="Q16">
            <v>-0.19152732154630703</v>
          </cell>
        </row>
        <row r="23">
          <cell r="B23">
            <v>102580.6</v>
          </cell>
          <cell r="C23">
            <v>59493</v>
          </cell>
          <cell r="D23">
            <v>17167</v>
          </cell>
          <cell r="E23">
            <v>8010.6</v>
          </cell>
          <cell r="F23">
            <v>7864.4</v>
          </cell>
          <cell r="G23">
            <v>0</v>
          </cell>
          <cell r="H23">
            <v>0</v>
          </cell>
          <cell r="I23">
            <v>0</v>
          </cell>
          <cell r="J23">
            <v>0</v>
          </cell>
          <cell r="K23">
            <v>0</v>
          </cell>
          <cell r="L23">
            <v>0</v>
          </cell>
          <cell r="M23">
            <v>0</v>
          </cell>
          <cell r="O23">
            <v>195115.6</v>
          </cell>
          <cell r="P23">
            <v>203073.6</v>
          </cell>
          <cell r="Q23">
            <v>-0.03918776246641609</v>
          </cell>
        </row>
        <row r="26">
          <cell r="B26">
            <v>497.2</v>
          </cell>
          <cell r="C26">
            <v>626.9</v>
          </cell>
          <cell r="D26">
            <v>898.5</v>
          </cell>
          <cell r="E26">
            <v>754.2</v>
          </cell>
        </row>
        <row r="28">
          <cell r="B28">
            <v>174050.78</v>
          </cell>
          <cell r="C28">
            <v>213618.25999999998</v>
          </cell>
          <cell r="D28">
            <v>208301.09999999998</v>
          </cell>
          <cell r="E28">
            <v>191741.99</v>
          </cell>
          <cell r="F28" t="str">
            <v/>
          </cell>
          <cell r="G28" t="str">
            <v/>
          </cell>
          <cell r="H28" t="str">
            <v/>
          </cell>
          <cell r="I28" t="str">
            <v/>
          </cell>
          <cell r="J28" t="str">
            <v/>
          </cell>
          <cell r="K28" t="str">
            <v/>
          </cell>
          <cell r="L28" t="str">
            <v/>
          </cell>
          <cell r="M28" t="str">
            <v/>
          </cell>
          <cell r="N28" t="str">
            <v/>
          </cell>
          <cell r="Q28" t="str">
            <v/>
          </cell>
        </row>
        <row r="34">
          <cell r="B34">
            <v>9636.39</v>
          </cell>
          <cell r="C34">
            <v>8442.95</v>
          </cell>
          <cell r="D34">
            <v>8915.62</v>
          </cell>
          <cell r="E34">
            <v>8964.81</v>
          </cell>
          <cell r="F34">
            <v>7298.59</v>
          </cell>
          <cell r="O34">
            <v>43258.36</v>
          </cell>
          <cell r="P34">
            <v>35574.79</v>
          </cell>
          <cell r="Q34">
            <v>0.21598356589033973</v>
          </cell>
        </row>
        <row r="35">
          <cell r="B35">
            <v>4037.3300000000163</v>
          </cell>
          <cell r="C35">
            <v>7719.50999999998</v>
          </cell>
          <cell r="D35">
            <v>8615.289999999979</v>
          </cell>
          <cell r="E35">
            <v>4864.319999999978</v>
          </cell>
          <cell r="F35" t="str">
            <v/>
          </cell>
          <cell r="G35" t="str">
            <v/>
          </cell>
          <cell r="H35" t="str">
            <v/>
          </cell>
          <cell r="I35" t="str">
            <v/>
          </cell>
          <cell r="J35" t="str">
            <v/>
          </cell>
          <cell r="K35" t="str">
            <v/>
          </cell>
          <cell r="L35" t="str">
            <v/>
          </cell>
          <cell r="M35" t="str">
            <v/>
          </cell>
          <cell r="N35" t="str">
            <v/>
          </cell>
        </row>
        <row r="41">
          <cell r="B41">
            <v>6441.6</v>
          </cell>
          <cell r="C41">
            <v>6596.3</v>
          </cell>
          <cell r="D41">
            <v>7229.1</v>
          </cell>
          <cell r="E41">
            <v>8803.6</v>
          </cell>
        </row>
        <row r="43">
          <cell r="B43">
            <v>437.1</v>
          </cell>
          <cell r="C43">
            <v>623.9</v>
          </cell>
          <cell r="D43">
            <v>563.9</v>
          </cell>
          <cell r="E43">
            <v>500.4</v>
          </cell>
        </row>
        <row r="46">
          <cell r="B46">
            <v>20552.420000000013</v>
          </cell>
          <cell r="C46">
            <v>23382.65999999998</v>
          </cell>
          <cell r="D46">
            <v>25323.90999999998</v>
          </cell>
          <cell r="E46">
            <v>23133.12999999998</v>
          </cell>
          <cell r="F46" t="str">
            <v/>
          </cell>
          <cell r="G46" t="str">
            <v/>
          </cell>
          <cell r="H46" t="str">
            <v/>
          </cell>
          <cell r="I46" t="str">
            <v/>
          </cell>
          <cell r="J46" t="str">
            <v/>
          </cell>
          <cell r="K46" t="str">
            <v/>
          </cell>
          <cell r="L46" t="str">
            <v/>
          </cell>
          <cell r="M46" t="str">
            <v/>
          </cell>
          <cell r="N4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4-15"/>
      <sheetName val="Bilmbd14"/>
      <sheetName val="13-14"/>
    </sheetNames>
    <definedNames>
      <definedName name="dat1" refersTo="=14-15!$O$7"/>
      <definedName name="dat2" refersTo="=14-15!$P$7"/>
    </definedNames>
    <sheetDataSet>
      <sheetData sheetId="0">
        <row r="3">
          <cell r="B3" t="str">
            <v>Situation Mensuelle du Marché du Blé dur en 2014/15</v>
          </cell>
        </row>
        <row r="7">
          <cell r="O7">
            <v>41974</v>
          </cell>
          <cell r="P7">
            <v>41609</v>
          </cell>
        </row>
        <row r="10">
          <cell r="B10">
            <v>60422.1</v>
          </cell>
          <cell r="C10">
            <v>690948.6</v>
          </cell>
          <cell r="D10">
            <v>707669.1</v>
          </cell>
          <cell r="E10">
            <v>631894.2</v>
          </cell>
          <cell r="F10">
            <v>479428.4</v>
          </cell>
          <cell r="G10">
            <v>408431.4</v>
          </cell>
          <cell r="H10">
            <v>0</v>
          </cell>
          <cell r="I10">
            <v>0</v>
          </cell>
          <cell r="J10">
            <v>0</v>
          </cell>
          <cell r="K10">
            <v>0</v>
          </cell>
          <cell r="L10">
            <v>0</v>
          </cell>
          <cell r="M10">
            <v>0</v>
          </cell>
          <cell r="N10">
            <v>0</v>
          </cell>
          <cell r="O10">
            <v>408431.4</v>
          </cell>
          <cell r="P10">
            <v>634134.2</v>
          </cell>
          <cell r="Q10">
            <v>-0.3559227683982349</v>
          </cell>
        </row>
        <row r="11">
          <cell r="B11">
            <v>26629.3</v>
          </cell>
          <cell r="C11">
            <v>35225.6</v>
          </cell>
          <cell r="D11">
            <v>27239.600000000002</v>
          </cell>
          <cell r="E11">
            <v>25616.6</v>
          </cell>
          <cell r="F11">
            <v>21642.7</v>
          </cell>
          <cell r="G11">
            <v>27270.760000000002</v>
          </cell>
          <cell r="H11">
            <v>0</v>
          </cell>
          <cell r="I11">
            <v>0</v>
          </cell>
          <cell r="J11">
            <v>0</v>
          </cell>
          <cell r="K11">
            <v>0</v>
          </cell>
          <cell r="L11">
            <v>0</v>
          </cell>
          <cell r="M11">
            <v>0</v>
          </cell>
          <cell r="N11">
            <v>0</v>
          </cell>
          <cell r="O11">
            <v>27270.760000000002</v>
          </cell>
          <cell r="P11">
            <v>31378.9</v>
          </cell>
          <cell r="Q11">
            <v>-0.13092045928952256</v>
          </cell>
        </row>
        <row r="12">
          <cell r="B12">
            <v>74.15</v>
          </cell>
          <cell r="C12">
            <v>81.93</v>
          </cell>
          <cell r="D12">
            <v>36.93</v>
          </cell>
          <cell r="E12">
            <v>24.35</v>
          </cell>
          <cell r="F12">
            <v>27.61</v>
          </cell>
          <cell r="G12">
            <v>28</v>
          </cell>
          <cell r="O12">
            <v>28</v>
          </cell>
          <cell r="P12">
            <v>66.81</v>
          </cell>
          <cell r="Q12">
            <v>-0.5809010627151624</v>
          </cell>
        </row>
        <row r="14">
          <cell r="B14">
            <v>87125.54999999999</v>
          </cell>
          <cell r="C14">
            <v>726256.13</v>
          </cell>
          <cell r="D14">
            <v>734945.63</v>
          </cell>
          <cell r="E14">
            <v>657535.1499999999</v>
          </cell>
          <cell r="F14">
            <v>501098.71</v>
          </cell>
          <cell r="G14">
            <v>435730.16000000003</v>
          </cell>
          <cell r="H14">
            <v>0</v>
          </cell>
          <cell r="I14">
            <v>0</v>
          </cell>
          <cell r="J14">
            <v>0</v>
          </cell>
          <cell r="K14">
            <v>0</v>
          </cell>
          <cell r="L14">
            <v>0</v>
          </cell>
          <cell r="M14">
            <v>0</v>
          </cell>
          <cell r="N14">
            <v>0</v>
          </cell>
          <cell r="O14">
            <v>435730.16000000003</v>
          </cell>
          <cell r="P14">
            <v>665579.9099999999</v>
          </cell>
          <cell r="Q14">
            <v>-0.3453375718627083</v>
          </cell>
        </row>
        <row r="16">
          <cell r="B16">
            <v>0</v>
          </cell>
          <cell r="C16">
            <v>0</v>
          </cell>
          <cell r="D16">
            <v>0</v>
          </cell>
          <cell r="E16">
            <v>0</v>
          </cell>
          <cell r="F16">
            <v>0</v>
          </cell>
          <cell r="G16">
            <v>0</v>
          </cell>
        </row>
        <row r="18">
          <cell r="B18">
            <v>87125.54999999999</v>
          </cell>
          <cell r="C18">
            <v>726256.13</v>
          </cell>
          <cell r="D18">
            <v>734945.63</v>
          </cell>
          <cell r="E18">
            <v>657535.1499999999</v>
          </cell>
          <cell r="F18">
            <v>501098.71</v>
          </cell>
          <cell r="G18">
            <v>435730.16000000003</v>
          </cell>
          <cell r="H18" t="str">
            <v/>
          </cell>
          <cell r="I18" t="str">
            <v/>
          </cell>
          <cell r="J18" t="str">
            <v/>
          </cell>
          <cell r="K18" t="str">
            <v/>
          </cell>
          <cell r="L18" t="str">
            <v/>
          </cell>
          <cell r="M18" t="str">
            <v/>
          </cell>
          <cell r="N18" t="str">
            <v/>
          </cell>
          <cell r="O18">
            <v>435730.16000000003</v>
          </cell>
          <cell r="P18">
            <v>665579.9099999999</v>
          </cell>
          <cell r="Q18">
            <v>-0.3453375718627083</v>
          </cell>
        </row>
        <row r="21">
          <cell r="B21">
            <v>721441</v>
          </cell>
          <cell r="C21">
            <v>121670.3</v>
          </cell>
          <cell r="D21">
            <v>120187.4</v>
          </cell>
          <cell r="E21">
            <v>83607.7</v>
          </cell>
          <cell r="F21">
            <v>81212.8</v>
          </cell>
          <cell r="G21">
            <v>0</v>
          </cell>
          <cell r="H21">
            <v>0</v>
          </cell>
          <cell r="I21">
            <v>0</v>
          </cell>
          <cell r="J21">
            <v>0</v>
          </cell>
          <cell r="K21">
            <v>0</v>
          </cell>
          <cell r="L21">
            <v>0</v>
          </cell>
          <cell r="M21">
            <v>0</v>
          </cell>
          <cell r="O21">
            <v>1128119.2</v>
          </cell>
          <cell r="P21">
            <v>1190198.4</v>
          </cell>
          <cell r="Q21">
            <v>-0.05215869891944058</v>
          </cell>
        </row>
        <row r="22">
          <cell r="B22">
            <v>2009.5</v>
          </cell>
          <cell r="C22">
            <v>4781</v>
          </cell>
          <cell r="D22">
            <v>18213.6</v>
          </cell>
          <cell r="E22">
            <v>27631.2</v>
          </cell>
        </row>
        <row r="24">
          <cell r="B24">
            <v>810576.05</v>
          </cell>
          <cell r="C24">
            <v>852707.43</v>
          </cell>
          <cell r="D24">
            <v>873346.63</v>
          </cell>
          <cell r="E24">
            <v>768774.0499999998</v>
          </cell>
          <cell r="F24">
            <v>582311.51</v>
          </cell>
          <cell r="G24">
            <v>435730.16000000003</v>
          </cell>
          <cell r="H24" t="str">
            <v/>
          </cell>
          <cell r="I24" t="str">
            <v/>
          </cell>
          <cell r="J24" t="str">
            <v/>
          </cell>
          <cell r="K24" t="str">
            <v/>
          </cell>
          <cell r="L24" t="str">
            <v/>
          </cell>
          <cell r="M24" t="str">
            <v/>
          </cell>
        </row>
        <row r="27">
          <cell r="B27">
            <v>41863.3</v>
          </cell>
          <cell r="C27">
            <v>37691</v>
          </cell>
          <cell r="D27">
            <v>53868.899999999994</v>
          </cell>
          <cell r="E27">
            <v>60898.8</v>
          </cell>
          <cell r="F27">
            <v>48580.5</v>
          </cell>
          <cell r="G27">
            <v>0</v>
          </cell>
          <cell r="H27">
            <v>0</v>
          </cell>
          <cell r="I27">
            <v>0</v>
          </cell>
          <cell r="J27">
            <v>0</v>
          </cell>
          <cell r="K27">
            <v>0</v>
          </cell>
          <cell r="L27">
            <v>0</v>
          </cell>
          <cell r="M27">
            <v>0</v>
          </cell>
          <cell r="N27">
            <v>0</v>
          </cell>
          <cell r="O27">
            <v>242902.5</v>
          </cell>
          <cell r="P27">
            <v>251941.8</v>
          </cell>
          <cell r="Q27">
            <v>-0.03587852432585614</v>
          </cell>
        </row>
        <row r="28">
          <cell r="B28">
            <v>41.22</v>
          </cell>
          <cell r="C28">
            <v>45</v>
          </cell>
          <cell r="D28">
            <v>33.06</v>
          </cell>
          <cell r="E28">
            <v>9.18</v>
          </cell>
          <cell r="F28">
            <v>10.23</v>
          </cell>
          <cell r="O28">
            <v>138.69</v>
          </cell>
          <cell r="P28">
            <v>2850.76</v>
          </cell>
          <cell r="Q28">
            <v>-0.9513498154877997</v>
          </cell>
        </row>
        <row r="31">
          <cell r="B31">
            <v>60686.2</v>
          </cell>
          <cell r="C31">
            <v>71304.9</v>
          </cell>
          <cell r="D31">
            <v>117180.2</v>
          </cell>
          <cell r="E31">
            <v>86967.5</v>
          </cell>
        </row>
        <row r="32">
          <cell r="B32">
            <v>2848.5</v>
          </cell>
          <cell r="C32">
            <v>23.4</v>
          </cell>
          <cell r="D32">
            <v>58944.4</v>
          </cell>
          <cell r="E32">
            <v>110251.8</v>
          </cell>
        </row>
        <row r="34">
          <cell r="B34">
            <v>-21119.29999999993</v>
          </cell>
          <cell r="C34">
            <v>8697.5</v>
          </cell>
          <cell r="D34">
            <v>-14215.079999999958</v>
          </cell>
          <cell r="E34">
            <v>9548.059999999707</v>
          </cell>
          <cell r="F34" t="str">
            <v/>
          </cell>
          <cell r="G34" t="str">
            <v/>
          </cell>
          <cell r="H34" t="str">
            <v/>
          </cell>
          <cell r="I34" t="str">
            <v/>
          </cell>
          <cell r="J34" t="str">
            <v/>
          </cell>
          <cell r="K34" t="str">
            <v/>
          </cell>
          <cell r="L34" t="str">
            <v/>
          </cell>
        </row>
        <row r="36">
          <cell r="B36">
            <v>84319.92000000007</v>
          </cell>
          <cell r="C36">
            <v>117761.79999999999</v>
          </cell>
          <cell r="D36">
            <v>215811.48</v>
          </cell>
          <cell r="E36">
            <v>267675.33999999973</v>
          </cell>
          <cell r="F36" t="str">
            <v/>
          </cell>
          <cell r="G36" t="str">
            <v/>
          </cell>
          <cell r="H36" t="str">
            <v/>
          </cell>
          <cell r="I36" t="str">
            <v/>
          </cell>
          <cell r="J36" t="str">
            <v/>
          </cell>
          <cell r="K36" t="str">
            <v/>
          </cell>
          <cell r="L36" t="str">
            <v/>
          </cell>
          <cell r="M3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15"/>
      <sheetName val="Bilmor14"/>
      <sheetName val="1213"/>
    </sheetNames>
    <definedNames>
      <definedName name="dat1" refersTo="=1415!$O$7"/>
      <definedName name="dat2" refersTo="=1415!$P$7"/>
    </definedNames>
    <sheetDataSet>
      <sheetData sheetId="0">
        <row r="3">
          <cell r="B3" t="str">
            <v>Situation Mensuelle du Marché des Orges en 2014/15</v>
          </cell>
        </row>
        <row r="7">
          <cell r="O7">
            <v>41974</v>
          </cell>
          <cell r="P7">
            <v>41609</v>
          </cell>
        </row>
        <row r="10">
          <cell r="B10">
            <v>885848.6</v>
          </cell>
          <cell r="C10">
            <v>5711094.9</v>
          </cell>
          <cell r="D10">
            <v>5664786.099999999</v>
          </cell>
          <cell r="E10">
            <v>5341252.9</v>
          </cell>
          <cell r="F10">
            <v>4916506.6</v>
          </cell>
          <cell r="G10">
            <v>4564532.2</v>
          </cell>
          <cell r="H10">
            <v>0</v>
          </cell>
          <cell r="I10">
            <v>0</v>
          </cell>
          <cell r="J10">
            <v>0</v>
          </cell>
          <cell r="K10">
            <v>0</v>
          </cell>
          <cell r="L10">
            <v>0</v>
          </cell>
          <cell r="M10">
            <v>0</v>
          </cell>
          <cell r="N10">
            <v>0</v>
          </cell>
          <cell r="O10">
            <v>4564532.2</v>
          </cell>
          <cell r="P10">
            <v>3692236.2</v>
          </cell>
          <cell r="Q10">
            <v>0.2362514077512159</v>
          </cell>
        </row>
        <row r="11">
          <cell r="B11">
            <v>103878</v>
          </cell>
          <cell r="C11">
            <v>97813</v>
          </cell>
          <cell r="D11">
            <v>64266</v>
          </cell>
          <cell r="E11">
            <v>67110</v>
          </cell>
          <cell r="F11">
            <v>61680</v>
          </cell>
          <cell r="G11">
            <v>60716</v>
          </cell>
          <cell r="O11">
            <v>60716</v>
          </cell>
          <cell r="P11">
            <v>68339</v>
          </cell>
          <cell r="Q11">
            <v>-0.11154684733461129</v>
          </cell>
        </row>
        <row r="12">
          <cell r="B12">
            <v>42573.75</v>
          </cell>
          <cell r="C12">
            <v>113091.45</v>
          </cell>
          <cell r="D12">
            <v>91769.55</v>
          </cell>
          <cell r="E12">
            <v>79769.83</v>
          </cell>
          <cell r="F12">
            <v>69792.93</v>
          </cell>
          <cell r="G12">
            <v>66603.12</v>
          </cell>
          <cell r="O12">
            <v>66603.12</v>
          </cell>
          <cell r="P12">
            <v>57114.01</v>
          </cell>
          <cell r="Q12">
            <v>0.16614329829055952</v>
          </cell>
        </row>
        <row r="13">
          <cell r="B13">
            <v>0</v>
          </cell>
          <cell r="C13">
            <v>0</v>
          </cell>
          <cell r="D13">
            <v>0</v>
          </cell>
          <cell r="E13">
            <v>0</v>
          </cell>
          <cell r="F13">
            <v>0</v>
          </cell>
          <cell r="G13">
            <v>0</v>
          </cell>
        </row>
        <row r="15">
          <cell r="B15">
            <v>1032300.35</v>
          </cell>
          <cell r="C15">
            <v>5921999.350000001</v>
          </cell>
          <cell r="D15">
            <v>5820821.6499999985</v>
          </cell>
          <cell r="E15">
            <v>5488132.73</v>
          </cell>
          <cell r="F15">
            <v>5047979.529999999</v>
          </cell>
          <cell r="G15">
            <v>4691851.32</v>
          </cell>
          <cell r="H15" t="str">
            <v/>
          </cell>
          <cell r="I15" t="str">
            <v/>
          </cell>
          <cell r="J15" t="str">
            <v/>
          </cell>
          <cell r="K15" t="str">
            <v/>
          </cell>
          <cell r="L15" t="str">
            <v/>
          </cell>
          <cell r="M15" t="str">
            <v/>
          </cell>
          <cell r="N15" t="str">
            <v/>
          </cell>
          <cell r="O15">
            <v>4691851.32</v>
          </cell>
          <cell r="P15">
            <v>3817689.21</v>
          </cell>
          <cell r="Q15">
            <v>0.22897676104965092</v>
          </cell>
        </row>
        <row r="17">
          <cell r="B17">
            <v>0</v>
          </cell>
          <cell r="C17">
            <v>0</v>
          </cell>
          <cell r="D17">
            <v>0</v>
          </cell>
          <cell r="E17">
            <v>0</v>
          </cell>
          <cell r="F17">
            <v>0</v>
          </cell>
          <cell r="G17">
            <v>0</v>
          </cell>
        </row>
        <row r="19">
          <cell r="B19">
            <v>1032300.35</v>
          </cell>
          <cell r="C19">
            <v>5921999.350000001</v>
          </cell>
          <cell r="D19">
            <v>5820821.6499999985</v>
          </cell>
          <cell r="E19">
            <v>5488132.73</v>
          </cell>
          <cell r="F19">
            <v>5047979.529999999</v>
          </cell>
          <cell r="G19">
            <v>4691851.32</v>
          </cell>
          <cell r="H19" t="str">
            <v/>
          </cell>
          <cell r="I19" t="str">
            <v/>
          </cell>
          <cell r="J19" t="str">
            <v/>
          </cell>
          <cell r="K19" t="str">
            <v/>
          </cell>
          <cell r="L19" t="str">
            <v/>
          </cell>
          <cell r="M19" t="str">
            <v/>
          </cell>
          <cell r="N19" t="str">
            <v/>
          </cell>
          <cell r="O19">
            <v>4691851.32</v>
          </cell>
          <cell r="P19">
            <v>3817689.21</v>
          </cell>
          <cell r="Q19">
            <v>0.22897676104965092</v>
          </cell>
        </row>
        <row r="22">
          <cell r="B22">
            <v>5593741.000000001</v>
          </cell>
          <cell r="C22">
            <v>982883.9</v>
          </cell>
          <cell r="D22">
            <v>519799.3</v>
          </cell>
          <cell r="E22">
            <v>348372.2</v>
          </cell>
          <cell r="F22">
            <v>391550.8</v>
          </cell>
          <cell r="G22">
            <v>0</v>
          </cell>
          <cell r="H22">
            <v>0</v>
          </cell>
          <cell r="I22">
            <v>0</v>
          </cell>
          <cell r="J22">
            <v>0</v>
          </cell>
          <cell r="K22">
            <v>0</v>
          </cell>
          <cell r="L22">
            <v>0</v>
          </cell>
          <cell r="M22">
            <v>0</v>
          </cell>
          <cell r="O22">
            <v>7836347.200000001</v>
          </cell>
          <cell r="P22">
            <v>6693451.100000001</v>
          </cell>
          <cell r="Q22">
            <v>0.1707484051089878</v>
          </cell>
        </row>
        <row r="23">
          <cell r="B23">
            <v>4072.8</v>
          </cell>
          <cell r="C23">
            <v>7957.1</v>
          </cell>
          <cell r="D23">
            <v>5502.7</v>
          </cell>
          <cell r="E23">
            <v>3097.5</v>
          </cell>
          <cell r="Q23" t="str">
            <v/>
          </cell>
        </row>
        <row r="25">
          <cell r="B25">
            <v>6630114.15</v>
          </cell>
          <cell r="C25">
            <v>6912840.350000001</v>
          </cell>
          <cell r="D25">
            <v>6346123.6499999985</v>
          </cell>
          <cell r="E25">
            <v>5839602.430000001</v>
          </cell>
          <cell r="F25" t="str">
            <v/>
          </cell>
          <cell r="G25" t="str">
            <v/>
          </cell>
          <cell r="H25" t="str">
            <v/>
          </cell>
          <cell r="I25" t="str">
            <v/>
          </cell>
          <cell r="J25" t="str">
            <v/>
          </cell>
          <cell r="K25" t="str">
            <v/>
          </cell>
          <cell r="L25" t="str">
            <v/>
          </cell>
          <cell r="M25" t="str">
            <v/>
          </cell>
          <cell r="N25" t="str">
            <v/>
          </cell>
          <cell r="Q25" t="str">
            <v/>
          </cell>
        </row>
        <row r="28">
          <cell r="B28">
            <v>143336</v>
          </cell>
          <cell r="C28">
            <v>138573</v>
          </cell>
          <cell r="D28">
            <v>138561</v>
          </cell>
          <cell r="E28">
            <v>140002</v>
          </cell>
          <cell r="F28">
            <v>129418</v>
          </cell>
          <cell r="O28">
            <v>689890</v>
          </cell>
          <cell r="P28">
            <v>698592</v>
          </cell>
          <cell r="Q28">
            <v>-0.012456483899042636</v>
          </cell>
        </row>
        <row r="29">
          <cell r="B29">
            <v>121428.53</v>
          </cell>
          <cell r="C29">
            <v>104107.2</v>
          </cell>
          <cell r="D29">
            <v>97104.84</v>
          </cell>
          <cell r="E29">
            <v>89271.63</v>
          </cell>
          <cell r="F29">
            <v>74880.14</v>
          </cell>
          <cell r="O29">
            <v>486792.33999999997</v>
          </cell>
          <cell r="P29">
            <v>535195.46</v>
          </cell>
          <cell r="Q29">
            <v>-0.09044007959260347</v>
          </cell>
        </row>
        <row r="31">
          <cell r="B31">
            <v>264764.53</v>
          </cell>
          <cell r="C31">
            <v>242680.2</v>
          </cell>
          <cell r="D31">
            <v>235665.84</v>
          </cell>
          <cell r="E31">
            <v>229273.63</v>
          </cell>
          <cell r="F31">
            <v>204298.14</v>
          </cell>
          <cell r="G31" t="str">
            <v/>
          </cell>
          <cell r="H31" t="str">
            <v/>
          </cell>
          <cell r="I31" t="str">
            <v/>
          </cell>
          <cell r="J31" t="str">
            <v/>
          </cell>
          <cell r="K31" t="str">
            <v/>
          </cell>
          <cell r="L31" t="str">
            <v/>
          </cell>
          <cell r="M31" t="str">
            <v/>
          </cell>
          <cell r="O31">
            <v>1176682.3399999999</v>
          </cell>
          <cell r="P31">
            <v>1233787.46</v>
          </cell>
          <cell r="Q31">
            <v>-0.04628440622990293</v>
          </cell>
        </row>
        <row r="34">
          <cell r="B34">
            <v>337382.6</v>
          </cell>
          <cell r="C34">
            <v>183253</v>
          </cell>
          <cell r="D34">
            <v>277140.3</v>
          </cell>
          <cell r="E34">
            <v>267750.6</v>
          </cell>
        </row>
        <row r="35">
          <cell r="B35">
            <v>446939.3</v>
          </cell>
          <cell r="C35">
            <v>111664.4</v>
          </cell>
          <cell r="D35">
            <v>274198.6</v>
          </cell>
          <cell r="E35">
            <v>360854</v>
          </cell>
        </row>
        <row r="37">
          <cell r="B37">
            <v>784321.8999999999</v>
          </cell>
          <cell r="C37">
            <v>294917.4</v>
          </cell>
          <cell r="D37">
            <v>551338.8999999999</v>
          </cell>
          <cell r="E37">
            <v>628604.6</v>
          </cell>
          <cell r="F37" t="str">
            <v/>
          </cell>
          <cell r="G37" t="str">
            <v/>
          </cell>
          <cell r="H37" t="str">
            <v/>
          </cell>
          <cell r="I37" t="str">
            <v/>
          </cell>
          <cell r="J37" t="str">
            <v/>
          </cell>
          <cell r="K37" t="str">
            <v/>
          </cell>
          <cell r="L37" t="str">
            <v/>
          </cell>
          <cell r="M37" t="str">
            <v/>
          </cell>
        </row>
        <row r="39">
          <cell r="B39">
            <v>-340971.6299999999</v>
          </cell>
          <cell r="C39">
            <v>554421.1000000015</v>
          </cell>
          <cell r="D39">
            <v>70986.17999999784</v>
          </cell>
          <cell r="E39">
            <v>-66255.32999999821</v>
          </cell>
          <cell r="F39" t="str">
            <v/>
          </cell>
          <cell r="G39" t="str">
            <v/>
          </cell>
          <cell r="H39" t="str">
            <v/>
          </cell>
          <cell r="I39" t="str">
            <v/>
          </cell>
          <cell r="J39" t="str">
            <v/>
          </cell>
          <cell r="K39" t="str">
            <v/>
          </cell>
          <cell r="L39" t="str">
            <v/>
          </cell>
          <cell r="M39" t="str">
            <v/>
          </cell>
        </row>
        <row r="41">
          <cell r="B41">
            <v>708114.8</v>
          </cell>
          <cell r="C41">
            <v>1092018.7000000016</v>
          </cell>
          <cell r="D41">
            <v>857990.9199999977</v>
          </cell>
          <cell r="E41">
            <v>791622.9000000018</v>
          </cell>
          <cell r="F41" t="str">
            <v/>
          </cell>
          <cell r="G41" t="str">
            <v/>
          </cell>
          <cell r="H41" t="str">
            <v/>
          </cell>
          <cell r="I41" t="str">
            <v/>
          </cell>
          <cell r="J41" t="str">
            <v/>
          </cell>
          <cell r="K41" t="str">
            <v/>
          </cell>
          <cell r="L41" t="str">
            <v/>
          </cell>
          <cell r="M41" t="str">
            <v/>
          </cell>
          <cell r="N4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tabSelected="1" zoomScale="90" zoomScaleNormal="90" workbookViewId="0" topLeftCell="A1">
      <selection activeCell="B8" sqref="B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5" t="str">
        <f>'[2]14-15'!$B$3:$Q$3</f>
        <v>Situation Mensuelle du Marché du Blé tendre en 2014/15</v>
      </c>
      <c r="C3" s="415"/>
      <c r="D3" s="415"/>
      <c r="E3" s="415"/>
      <c r="F3" s="415"/>
      <c r="G3" s="415"/>
      <c r="H3" s="415"/>
      <c r="I3" s="415"/>
      <c r="J3" s="415"/>
      <c r="K3" s="415"/>
      <c r="L3" s="415"/>
      <c r="M3" s="415"/>
      <c r="N3" s="415"/>
      <c r="O3" s="415"/>
      <c r="P3" s="415"/>
      <c r="Q3" s="41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[2]!dat1</f>
        <v>41974</v>
      </c>
      <c r="P7" s="168">
        <f>[2]!dat2</f>
        <v>41609</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'[2]14-15'!B11</f>
        <v>1764999.7</v>
      </c>
      <c r="C11" s="123">
        <f>'[2]14-15'!C11</f>
        <v>11691860.399999997</v>
      </c>
      <c r="D11" s="123">
        <f>'[2]14-15'!D11</f>
        <v>13620029.099999998</v>
      </c>
      <c r="E11" s="123">
        <f>'[2]14-15'!E11</f>
        <v>12782701.099999998</v>
      </c>
      <c r="F11" s="123">
        <f>'[2]14-15'!F11</f>
        <v>11285153.600000001</v>
      </c>
      <c r="G11" s="123">
        <f>'[2]14-15'!G11</f>
        <v>10234349.4</v>
      </c>
      <c r="H11" s="123">
        <f>'[2]14-15'!H11</f>
        <v>0</v>
      </c>
      <c r="I11" s="123">
        <f>'[2]14-15'!I11</f>
        <v>0</v>
      </c>
      <c r="J11" s="123">
        <f>'[2]14-15'!J11</f>
        <v>0</v>
      </c>
      <c r="K11" s="123">
        <f>'[2]14-15'!K11</f>
        <v>0</v>
      </c>
      <c r="L11" s="123">
        <f>'[2]14-15'!L11</f>
        <v>0</v>
      </c>
      <c r="M11" s="123">
        <f>'[2]14-15'!M11</f>
        <v>0</v>
      </c>
      <c r="N11" s="128">
        <f>'[2]14-15'!N11</f>
        <v>0</v>
      </c>
      <c r="O11" s="325">
        <f>'[2]14-15'!O11</f>
        <v>10234349.4</v>
      </c>
      <c r="P11" s="326">
        <f>'[2]14-15'!P11</f>
        <v>10639099</v>
      </c>
      <c r="Q11" s="152">
        <f>'[2]14-15'!Q11</f>
        <v>-0.03804359748884745</v>
      </c>
    </row>
    <row r="12" spans="1:17" s="75" customFormat="1" ht="12.75" customHeight="1">
      <c r="A12" s="52" t="s">
        <v>35</v>
      </c>
      <c r="B12" s="127">
        <f>'[2]14-15'!B12</f>
        <v>111008.4</v>
      </c>
      <c r="C12" s="123">
        <f>'[2]14-15'!C12</f>
        <v>190731.77</v>
      </c>
      <c r="D12" s="123">
        <f>'[2]14-15'!D12</f>
        <v>331100.6</v>
      </c>
      <c r="E12" s="123">
        <f>'[2]14-15'!E12</f>
        <v>303432.14</v>
      </c>
      <c r="F12" s="123">
        <f>'[2]14-15'!F12</f>
        <v>254585.75</v>
      </c>
      <c r="G12" s="123">
        <f>'[2]14-15'!G12</f>
        <v>236195.36</v>
      </c>
      <c r="H12" s="123">
        <f>'[2]14-15'!H12</f>
        <v>0</v>
      </c>
      <c r="I12" s="123">
        <f>'[2]14-15'!I12</f>
        <v>0</v>
      </c>
      <c r="J12" s="123">
        <f>'[2]14-15'!J12</f>
        <v>0</v>
      </c>
      <c r="K12" s="123">
        <f>'[2]14-15'!K12</f>
        <v>0</v>
      </c>
      <c r="L12" s="123">
        <f>'[2]14-15'!L12</f>
        <v>0</v>
      </c>
      <c r="M12" s="123">
        <f>'[2]14-15'!M12</f>
        <v>0</v>
      </c>
      <c r="N12" s="128">
        <f>'[2]14-15'!N12</f>
        <v>0</v>
      </c>
      <c r="O12" s="325">
        <f>'[2]14-15'!O12</f>
        <v>236195.36</v>
      </c>
      <c r="P12" s="326">
        <f>'[2]14-15'!P12</f>
        <v>237262.74</v>
      </c>
      <c r="Q12" s="152">
        <f>'[2]14-15'!Q12</f>
        <v>-0.004498725758625199</v>
      </c>
    </row>
    <row r="13" spans="1:17" s="75" customFormat="1" ht="12.75" customHeight="1">
      <c r="A13" s="52" t="s">
        <v>36</v>
      </c>
      <c r="B13" s="127">
        <f>'[2]14-15'!B13</f>
        <v>0</v>
      </c>
      <c r="C13" s="123">
        <f>'[2]14-15'!C13</f>
        <v>0</v>
      </c>
      <c r="D13" s="123">
        <f>'[2]14-15'!D13</f>
        <v>0</v>
      </c>
      <c r="E13" s="123">
        <f>'[2]14-15'!E13</f>
        <v>0</v>
      </c>
      <c r="F13" s="123">
        <f>'[2]14-15'!F13</f>
        <v>0</v>
      </c>
      <c r="G13" s="123">
        <f>'[2]14-15'!G13</f>
        <v>0</v>
      </c>
      <c r="H13" s="123">
        <f>'[2]14-15'!H13</f>
        <v>0</v>
      </c>
      <c r="I13" s="123">
        <f>'[2]14-15'!I13</f>
        <v>0</v>
      </c>
      <c r="J13" s="123">
        <f>'[2]14-15'!J13</f>
        <v>0</v>
      </c>
      <c r="K13" s="123">
        <f>'[2]14-15'!K13</f>
        <v>0</v>
      </c>
      <c r="L13" s="123">
        <f>'[2]14-15'!L13</f>
        <v>0</v>
      </c>
      <c r="M13" s="123">
        <f>'[2]14-15'!M13</f>
        <v>0</v>
      </c>
      <c r="N13" s="128">
        <f>'[2]14-15'!N13</f>
        <v>0</v>
      </c>
      <c r="O13" s="325">
        <f>'[2]14-15'!O13</f>
        <v>0</v>
      </c>
      <c r="P13" s="326">
        <f>'[2]14-15'!P13</f>
        <v>0</v>
      </c>
      <c r="Q13" s="152">
        <f>'[2]14-15'!Q13</f>
      </c>
    </row>
    <row r="14" spans="1:17" s="75" customFormat="1" ht="12.75" customHeight="1">
      <c r="A14" s="52" t="s">
        <v>37</v>
      </c>
      <c r="B14" s="127">
        <f>'[2]14-15'!B14</f>
        <v>386077.62028867914</v>
      </c>
      <c r="C14" s="123">
        <f>'[2]14-15'!C14</f>
        <v>388989.1613031302</v>
      </c>
      <c r="D14" s="123">
        <f>'[2]14-15'!D14</f>
        <v>373718.0786071364</v>
      </c>
      <c r="E14" s="123">
        <f>'[2]14-15'!E14</f>
        <v>385563.8759894321</v>
      </c>
      <c r="F14" s="123">
        <f>'[2]14-15'!F14</f>
        <v>388381.07685472164</v>
      </c>
      <c r="G14" s="123">
        <f>'[2]14-15'!G14</f>
        <v>377430.73692108836</v>
      </c>
      <c r="H14" s="123">
        <f>'[2]14-15'!H14</f>
        <v>0</v>
      </c>
      <c r="I14" s="123">
        <f>'[2]14-15'!I14</f>
        <v>0</v>
      </c>
      <c r="J14" s="123">
        <f>'[2]14-15'!J14</f>
        <v>0</v>
      </c>
      <c r="K14" s="123">
        <f>'[2]14-15'!K14</f>
        <v>0</v>
      </c>
      <c r="L14" s="123">
        <f>'[2]14-15'!L14</f>
        <v>0</v>
      </c>
      <c r="M14" s="123">
        <f>'[2]14-15'!M14</f>
        <v>0</v>
      </c>
      <c r="N14" s="128">
        <f>'[2]14-15'!N14</f>
        <v>0</v>
      </c>
      <c r="O14" s="325">
        <f>'[2]14-15'!O14</f>
        <v>377430.73692108836</v>
      </c>
      <c r="P14" s="326">
        <f>'[2]14-15'!P14</f>
        <v>376981.15350030625</v>
      </c>
      <c r="Q14" s="152">
        <f>'[2]14-15'!Q14</f>
        <v>0.0011925885859482843</v>
      </c>
    </row>
    <row r="15" spans="1:17" s="75" customFormat="1" ht="12.75" customHeight="1">
      <c r="A15" s="52" t="s">
        <v>38</v>
      </c>
      <c r="B15" s="127">
        <f>'[2]14-15'!B15</f>
        <v>59823.8</v>
      </c>
      <c r="C15" s="123">
        <f>'[2]14-15'!C15</f>
        <v>58880.73</v>
      </c>
      <c r="D15" s="123">
        <f>'[2]14-15'!D15</f>
        <v>75529.83</v>
      </c>
      <c r="E15" s="123">
        <f>'[2]14-15'!E15</f>
        <v>66704.82</v>
      </c>
      <c r="F15" s="123">
        <f>'[2]14-15'!F15</f>
        <v>67825.81999999999</v>
      </c>
      <c r="G15" s="123">
        <f>'[2]14-15'!G15</f>
        <v>76982.66</v>
      </c>
      <c r="H15" s="123">
        <f>'[2]14-15'!H15</f>
        <v>0</v>
      </c>
      <c r="I15" s="123">
        <f>'[2]14-15'!I15</f>
        <v>0</v>
      </c>
      <c r="J15" s="123">
        <f>'[2]14-15'!J15</f>
        <v>0</v>
      </c>
      <c r="K15" s="123">
        <f>'[2]14-15'!K15</f>
        <v>0</v>
      </c>
      <c r="L15" s="123">
        <f>'[2]14-15'!L15</f>
        <v>0</v>
      </c>
      <c r="M15" s="123">
        <f>'[2]14-15'!M15</f>
        <v>0</v>
      </c>
      <c r="N15" s="128">
        <f>'[2]14-15'!N15</f>
        <v>0</v>
      </c>
      <c r="O15" s="325">
        <f>'[2]14-15'!O15</f>
        <v>76982.66</v>
      </c>
      <c r="P15" s="326">
        <f>'[2]14-15'!P15</f>
        <v>79299.26999999999</v>
      </c>
      <c r="Q15" s="152">
        <f>'[2]14-15'!Q15</f>
        <v>-0.029213509783885594</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'[2]14-15'!B17</f>
        <v>2321909.520288679</v>
      </c>
      <c r="C17" s="130">
        <f>'[2]14-15'!C17</f>
        <v>12330462.061303128</v>
      </c>
      <c r="D17" s="130">
        <f>'[2]14-15'!D17</f>
        <v>14400377.608607134</v>
      </c>
      <c r="E17" s="130">
        <f>'[2]14-15'!E17</f>
        <v>13538401.93598943</v>
      </c>
      <c r="F17" s="130">
        <f>'[2]14-15'!F17</f>
        <v>11995946.246854722</v>
      </c>
      <c r="G17" s="130">
        <f>'[2]14-15'!G17</f>
        <v>10924958.156921089</v>
      </c>
      <c r="H17" s="130">
        <f>'[2]14-15'!H17</f>
      </c>
      <c r="I17" s="130">
        <f>'[2]14-15'!I17</f>
      </c>
      <c r="J17" s="130">
        <f>'[2]14-15'!J17</f>
      </c>
      <c r="K17" s="130">
        <f>'[2]14-15'!K17</f>
      </c>
      <c r="L17" s="130">
        <f>'[2]14-15'!L17</f>
      </c>
      <c r="M17" s="130">
        <f>'[2]14-15'!M17</f>
      </c>
      <c r="N17" s="131">
        <f>'[2]14-15'!N17</f>
      </c>
      <c r="O17" s="327">
        <f>'[2]14-15'!O17</f>
        <v>10924958.156921089</v>
      </c>
      <c r="P17" s="328">
        <f>'[2]14-15'!P17</f>
        <v>11332642.163500305</v>
      </c>
      <c r="Q17" s="216">
        <f>'[2]14-15'!Q17</f>
        <v>-0.03597431214163527</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'[2]14-15'!B19</f>
        <v>0</v>
      </c>
      <c r="C19" s="123">
        <f>'[2]14-15'!C19</f>
        <v>0</v>
      </c>
      <c r="D19" s="123">
        <f>'[2]14-15'!D19</f>
        <v>0</v>
      </c>
      <c r="E19" s="123">
        <f>'[2]14-15'!E19</f>
        <v>0</v>
      </c>
      <c r="F19" s="123">
        <f>'[2]14-15'!F19</f>
        <v>0</v>
      </c>
      <c r="G19" s="123">
        <f>'[2]14-15'!G19</f>
        <v>0</v>
      </c>
      <c r="H19" s="123">
        <f>'[2]14-15'!H19</f>
        <v>0</v>
      </c>
      <c r="I19" s="123">
        <f>'[2]14-15'!I19</f>
        <v>0</v>
      </c>
      <c r="J19" s="123">
        <f>'[2]14-15'!J19</f>
        <v>0</v>
      </c>
      <c r="K19" s="123">
        <f>'[2]14-15'!K19</f>
        <v>0</v>
      </c>
      <c r="L19" s="123">
        <f>'[2]14-15'!L19</f>
        <v>0</v>
      </c>
      <c r="M19" s="123">
        <f>'[2]14-15'!M19</f>
        <v>0</v>
      </c>
      <c r="N19" s="128">
        <f>'[2]14-15'!N19</f>
        <v>0</v>
      </c>
      <c r="O19" s="325">
        <f>'[2]14-15'!O19</f>
        <v>0</v>
      </c>
      <c r="P19" s="326">
        <f>'[2]14-15'!P19</f>
        <v>0</v>
      </c>
      <c r="Q19" s="152">
        <f>'[2]14-15'!Q19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'[2]14-15'!B21</f>
        <v>2321909.520288679</v>
      </c>
      <c r="C21" s="330">
        <f>'[2]14-15'!C21</f>
        <v>12330462.061303128</v>
      </c>
      <c r="D21" s="330">
        <f>'[2]14-15'!D21</f>
        <v>14400377.608607134</v>
      </c>
      <c r="E21" s="330">
        <f>'[2]14-15'!E21</f>
        <v>13538401.93598943</v>
      </c>
      <c r="F21" s="330">
        <f>'[2]14-15'!F21</f>
        <v>11995946.246854722</v>
      </c>
      <c r="G21" s="330">
        <f>'[2]14-15'!G21</f>
        <v>10924958.156921089</v>
      </c>
      <c r="H21" s="330">
        <f>'[2]14-15'!H21</f>
      </c>
      <c r="I21" s="330">
        <f>'[2]14-15'!I21</f>
      </c>
      <c r="J21" s="330">
        <f>'[2]14-15'!J21</f>
      </c>
      <c r="K21" s="330">
        <f>'[2]14-15'!K21</f>
      </c>
      <c r="L21" s="330">
        <f>'[2]14-15'!L21</f>
      </c>
      <c r="M21" s="330">
        <f>'[2]14-15'!M21</f>
      </c>
      <c r="N21" s="331">
        <f>'[2]14-15'!N21</f>
      </c>
      <c r="O21" s="332">
        <f>'[2]14-15'!O21</f>
        <v>10924958.156921089</v>
      </c>
      <c r="P21" s="333">
        <f>'[2]14-15'!P21</f>
        <v>11332642.163500305</v>
      </c>
      <c r="Q21" s="215">
        <f>'[2]14-15'!Q21</f>
        <v>-0.03597431214163527</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'[2]14-15'!B24</f>
        <v>12174495.3</v>
      </c>
      <c r="C24" s="123">
        <f>'[2]14-15'!C24</f>
        <v>4970169.6</v>
      </c>
      <c r="D24" s="123">
        <f>'[2]14-15'!D24</f>
        <v>2551040.4</v>
      </c>
      <c r="E24" s="123">
        <f>'[2]14-15'!E24</f>
        <v>1446327.5</v>
      </c>
      <c r="F24" s="123">
        <f>'[2]14-15'!F24</f>
        <v>1653982.5</v>
      </c>
      <c r="G24" s="123">
        <f>'[2]14-15'!G24</f>
        <v>0</v>
      </c>
      <c r="H24" s="123">
        <f>'[2]14-15'!H24</f>
        <v>0</v>
      </c>
      <c r="I24" s="123">
        <f>'[2]14-15'!I24</f>
        <v>0</v>
      </c>
      <c r="J24" s="123">
        <f>'[2]14-15'!J24</f>
        <v>0</v>
      </c>
      <c r="K24" s="123">
        <f>'[2]14-15'!K24</f>
        <v>0</v>
      </c>
      <c r="L24" s="123">
        <f>'[2]14-15'!L24</f>
        <v>0</v>
      </c>
      <c r="M24" s="123">
        <f>'[2]14-15'!M24</f>
        <v>0</v>
      </c>
      <c r="N24" s="128">
        <f>'[2]14-15'!N24</f>
        <v>0</v>
      </c>
      <c r="O24" s="325">
        <f>'[2]14-15'!O24</f>
        <v>22796015.299999997</v>
      </c>
      <c r="P24" s="326">
        <f>'[2]14-15'!P24</f>
        <v>22928437.5</v>
      </c>
      <c r="Q24" s="152">
        <f>'[2]14-15'!Q24</f>
        <v>-0.005775456788104427</v>
      </c>
    </row>
    <row r="25" spans="1:17" s="75" customFormat="1" ht="12.75" customHeight="1">
      <c r="A25" s="52" t="s">
        <v>42</v>
      </c>
      <c r="B25" s="127">
        <f>'[2]14-15'!B25</f>
        <v>4226.962365054186</v>
      </c>
      <c r="C25" s="123">
        <f>'[2]14-15'!C25</f>
        <v>4284.328787101035</v>
      </c>
      <c r="D25" s="123">
        <f>'[2]14-15'!D25</f>
        <v>4523.6361800439045</v>
      </c>
      <c r="E25" s="123">
        <f>'[2]14-15'!E25</f>
        <v>4957.690667943891</v>
      </c>
      <c r="F25" s="123">
        <f>'[2]14-15'!F25</f>
        <v>4148.021076244245</v>
      </c>
      <c r="G25" s="123">
        <f>'[2]14-15'!G25</f>
        <v>0</v>
      </c>
      <c r="H25" s="123">
        <f>'[2]14-15'!H25</f>
        <v>0</v>
      </c>
      <c r="I25" s="123">
        <f>'[2]14-15'!I25</f>
        <v>0</v>
      </c>
      <c r="J25" s="123">
        <f>'[2]14-15'!J25</f>
        <v>0</v>
      </c>
      <c r="K25" s="123">
        <f>'[2]14-15'!K25</f>
        <v>0</v>
      </c>
      <c r="L25" s="123">
        <f>'[2]14-15'!L25</f>
        <v>0</v>
      </c>
      <c r="M25" s="123">
        <f>'[2]14-15'!M25</f>
        <v>0</v>
      </c>
      <c r="N25" s="128">
        <f>'[2]14-15'!N25</f>
        <v>0</v>
      </c>
      <c r="O25" s="325">
        <f>'[2]14-15'!O25</f>
        <v>22140.639076387262</v>
      </c>
      <c r="P25" s="326">
        <f>'[2]14-15'!P25</f>
        <v>26251.89382076249</v>
      </c>
      <c r="Q25" s="152">
        <f>'[2]14-15'!Q25</f>
        <v>-0.15660792979147498</v>
      </c>
    </row>
    <row r="26" spans="1:17" s="75" customFormat="1" ht="12.75" customHeight="1">
      <c r="A26" s="52" t="s">
        <v>43</v>
      </c>
      <c r="B26" s="127">
        <f>'[2]14-15'!B26</f>
        <v>20660.1</v>
      </c>
      <c r="C26" s="123">
        <f>'[2]14-15'!C26</f>
        <v>80528.6</v>
      </c>
      <c r="D26" s="123">
        <f>'[2]14-15'!D26</f>
        <v>52568.7</v>
      </c>
      <c r="E26" s="123">
        <f>'[2]14-15'!E26</f>
        <v>46251.3</v>
      </c>
      <c r="F26" s="123">
        <f>'[2]14-15'!F26</f>
        <v>0</v>
      </c>
      <c r="G26" s="123">
        <f>'[2]14-15'!G26</f>
        <v>0</v>
      </c>
      <c r="H26" s="123">
        <f>'[2]14-15'!H26</f>
        <v>0</v>
      </c>
      <c r="I26" s="123">
        <f>'[2]14-15'!I26</f>
        <v>0</v>
      </c>
      <c r="J26" s="123">
        <f>'[2]14-15'!J26</f>
        <v>0</v>
      </c>
      <c r="K26" s="123">
        <f>'[2]14-15'!K26</f>
        <v>0</v>
      </c>
      <c r="L26" s="123">
        <f>'[2]14-15'!L26</f>
        <v>0</v>
      </c>
      <c r="M26" s="123">
        <f>'[2]14-15'!M26</f>
        <v>0</v>
      </c>
      <c r="N26" s="128">
        <f>'[2]14-15'!N26</f>
        <v>0</v>
      </c>
      <c r="O26" s="325"/>
      <c r="P26" s="326"/>
      <c r="Q26" s="152">
        <f>'[2]14-15'!Q26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'[2]14-15'!B28</f>
        <v>14521291.882653734</v>
      </c>
      <c r="C28" s="330">
        <f>'[2]14-15'!C28</f>
        <v>17385444.59009023</v>
      </c>
      <c r="D28" s="330">
        <f>'[2]14-15'!D28</f>
        <v>17008510.344787177</v>
      </c>
      <c r="E28" s="330">
        <f>'[2]14-15'!E28</f>
        <v>15035938.426657375</v>
      </c>
      <c r="F28" s="330">
        <f>'[2]14-15'!F28</f>
      </c>
      <c r="G28" s="330">
        <f>'[2]14-15'!G28</f>
      </c>
      <c r="H28" s="330">
        <f>'[2]14-15'!H28</f>
      </c>
      <c r="I28" s="330">
        <f>'[2]14-15'!I28</f>
      </c>
      <c r="J28" s="330">
        <f>'[2]14-15'!J28</f>
      </c>
      <c r="K28" s="330">
        <f>'[2]14-15'!K28</f>
      </c>
      <c r="L28" s="330">
        <f>'[2]14-15'!L28</f>
      </c>
      <c r="M28" s="330">
        <f>'[2]14-15'!M28</f>
      </c>
      <c r="N28" s="299">
        <f>'[2]14-15'!N28</f>
        <v>0</v>
      </c>
      <c r="O28" s="332"/>
      <c r="P28" s="333"/>
      <c r="Q28" s="215">
        <f>'[2]14-15'!Q28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'[2]14-15'!B31</f>
        <v>1564</v>
      </c>
      <c r="C31" s="123">
        <f>'[2]14-15'!C31</f>
        <v>2464</v>
      </c>
      <c r="D31" s="123">
        <f>'[2]14-15'!D31</f>
        <v>1049</v>
      </c>
      <c r="E31" s="123">
        <f>'[2]14-15'!E31</f>
        <v>1294</v>
      </c>
      <c r="F31" s="123">
        <f>'[2]14-15'!F31</f>
        <v>1647</v>
      </c>
      <c r="G31" s="123">
        <f>'[2]14-15'!G31</f>
        <v>0</v>
      </c>
      <c r="H31" s="123">
        <f>'[2]14-15'!H31</f>
        <v>0</v>
      </c>
      <c r="I31" s="123">
        <f>'[2]14-15'!I31</f>
        <v>0</v>
      </c>
      <c r="J31" s="123">
        <f>'[2]14-15'!J31</f>
        <v>0</v>
      </c>
      <c r="K31" s="123">
        <f>'[2]14-15'!K31</f>
        <v>0</v>
      </c>
      <c r="L31" s="123">
        <f>'[2]14-15'!L31</f>
        <v>0</v>
      </c>
      <c r="M31" s="123">
        <f>'[2]14-15'!M31</f>
        <v>0</v>
      </c>
      <c r="N31" s="128">
        <f>'[2]14-15'!N31</f>
        <v>0</v>
      </c>
      <c r="O31" s="325">
        <f>'[2]14-15'!O31</f>
        <v>8018</v>
      </c>
      <c r="P31" s="326">
        <f>'[2]14-15'!P31</f>
        <v>15824</v>
      </c>
      <c r="Q31" s="152">
        <f>'[2]14-15'!Q31</f>
        <v>-0.49330131445904957</v>
      </c>
    </row>
    <row r="32" spans="1:17" s="75" customFormat="1" ht="12.75" customHeight="1">
      <c r="A32" s="52" t="s">
        <v>45</v>
      </c>
      <c r="B32" s="127">
        <f>'[2]14-15'!B32</f>
        <v>388735.59</v>
      </c>
      <c r="C32" s="123">
        <f>'[2]14-15'!C32</f>
        <v>415574.56</v>
      </c>
      <c r="D32" s="123">
        <f>'[2]14-15'!D32</f>
        <v>453005.49</v>
      </c>
      <c r="E32" s="123">
        <f>'[2]14-15'!E32</f>
        <v>458655.96</v>
      </c>
      <c r="F32" s="123">
        <f>'[2]14-15'!F32</f>
        <v>347642.14</v>
      </c>
      <c r="G32" s="123">
        <f>'[2]14-15'!G32</f>
        <v>0</v>
      </c>
      <c r="H32" s="123">
        <f>'[2]14-15'!H32</f>
        <v>0</v>
      </c>
      <c r="I32" s="123">
        <f>'[2]14-15'!I32</f>
        <v>0</v>
      </c>
      <c r="J32" s="123">
        <f>'[2]14-15'!J32</f>
        <v>0</v>
      </c>
      <c r="K32" s="123">
        <f>'[2]14-15'!K32</f>
        <v>0</v>
      </c>
      <c r="L32" s="123">
        <f>'[2]14-15'!L32</f>
        <v>0</v>
      </c>
      <c r="M32" s="123">
        <f>'[2]14-15'!M32</f>
        <v>0</v>
      </c>
      <c r="N32" s="128">
        <f>'[2]14-15'!N32</f>
        <v>0</v>
      </c>
      <c r="O32" s="325">
        <f>'[2]14-15'!O32</f>
        <v>2063613.7400000002</v>
      </c>
      <c r="P32" s="326">
        <f>'[2]14-15'!P32</f>
        <v>2151368.23</v>
      </c>
      <c r="Q32" s="152">
        <f>'[2]14-15'!Q32</f>
        <v>-0.04079008362041292</v>
      </c>
    </row>
    <row r="33" spans="1:17" s="75" customFormat="1" ht="12.75" customHeight="1">
      <c r="A33" s="52" t="s">
        <v>46</v>
      </c>
      <c r="B33" s="127">
        <f>'[2]14-15'!B33</f>
        <v>258982.00993459846</v>
      </c>
      <c r="C33" s="123">
        <f>'[2]14-15'!C33</f>
        <v>234543.96897070532</v>
      </c>
      <c r="D33" s="123">
        <f>'[2]14-15'!D33</f>
        <v>256603.6652977943</v>
      </c>
      <c r="E33" s="123">
        <f>'[2]14-15'!E33</f>
        <v>260643.96541402294</v>
      </c>
      <c r="F33" s="123">
        <f>'[2]14-15'!F33</f>
        <v>226685.43578009174</v>
      </c>
      <c r="G33" s="123">
        <f>'[2]14-15'!G33</f>
        <v>0</v>
      </c>
      <c r="H33" s="123">
        <f>'[2]14-15'!H33</f>
        <v>0</v>
      </c>
      <c r="I33" s="123">
        <f>'[2]14-15'!I33</f>
        <v>0</v>
      </c>
      <c r="J33" s="123">
        <f>'[2]14-15'!J33</f>
        <v>0</v>
      </c>
      <c r="K33" s="123">
        <f>'[2]14-15'!K33</f>
        <v>0</v>
      </c>
      <c r="L33" s="123">
        <f>'[2]14-15'!L33</f>
        <v>0</v>
      </c>
      <c r="M33" s="123">
        <f>'[2]14-15'!M33</f>
        <v>0</v>
      </c>
      <c r="N33" s="128">
        <f>'[2]14-15'!N33</f>
        <v>0</v>
      </c>
      <c r="O33" s="325">
        <f>'[2]14-15'!O33</f>
        <v>1237459.0453972127</v>
      </c>
      <c r="P33" s="326">
        <f>'[2]14-15'!P33</f>
        <v>1232499.4971778025</v>
      </c>
      <c r="Q33" s="152">
        <f>'[2]14-15'!Q33</f>
        <v>0.004023975856190409</v>
      </c>
    </row>
    <row r="34" spans="1:17" s="75" customFormat="1" ht="12.75" customHeight="1">
      <c r="A34" s="52" t="s">
        <v>47</v>
      </c>
      <c r="B34" s="127">
        <f>'[2]14-15'!B34</f>
        <v>31217.90511684516</v>
      </c>
      <c r="C34" s="123">
        <f>'[2]14-15'!C34</f>
        <v>26294.3776749301</v>
      </c>
      <c r="D34" s="123">
        <f>'[2]14-15'!D34</f>
        <v>31952.62010295122</v>
      </c>
      <c r="E34" s="123">
        <f>'[2]14-15'!E34</f>
        <v>32031.259443105322</v>
      </c>
      <c r="F34" s="123">
        <f>'[2]14-15'!F34</f>
        <v>28929.050156259233</v>
      </c>
      <c r="G34" s="123">
        <f>'[2]14-15'!G34</f>
        <v>0</v>
      </c>
      <c r="H34" s="123">
        <f>'[2]14-15'!H34</f>
        <v>0</v>
      </c>
      <c r="I34" s="123">
        <f>'[2]14-15'!I34</f>
        <v>0</v>
      </c>
      <c r="J34" s="123">
        <f>'[2]14-15'!J34</f>
        <v>0</v>
      </c>
      <c r="K34" s="123">
        <f>'[2]14-15'!K34</f>
        <v>0</v>
      </c>
      <c r="L34" s="123">
        <f>'[2]14-15'!L34</f>
        <v>0</v>
      </c>
      <c r="M34" s="123">
        <f>'[2]14-15'!M34</f>
        <v>0</v>
      </c>
      <c r="N34" s="128">
        <f>'[2]14-15'!N34</f>
        <v>0</v>
      </c>
      <c r="O34" s="325">
        <f>'[2]14-15'!O34</f>
        <v>150425.21249409104</v>
      </c>
      <c r="P34" s="326">
        <f>'[2]14-15'!P34</f>
        <v>163610.88045180868</v>
      </c>
      <c r="Q34" s="152">
        <f>'[2]14-15'!Q34</f>
        <v>-0.08059163254488722</v>
      </c>
    </row>
    <row r="35" spans="1:17" s="75" customFormat="1" ht="12.75" customHeight="1">
      <c r="A35" s="52" t="s">
        <v>48</v>
      </c>
      <c r="B35" s="127">
        <f>'[2]14-15'!B35</f>
        <v>23977.813428460388</v>
      </c>
      <c r="C35" s="123">
        <f>'[2]14-15'!C35</f>
        <v>21674.479315911263</v>
      </c>
      <c r="D35" s="123">
        <f>'[2]14-15'!D35</f>
        <v>23392.55444250032</v>
      </c>
      <c r="E35" s="123">
        <f>'[2]14-15'!E35</f>
        <v>23678.978816624996</v>
      </c>
      <c r="F35" s="123">
        <f>'[2]14-15'!F35</f>
        <v>25009.150087856244</v>
      </c>
      <c r="G35" s="123">
        <f>'[2]14-15'!G35</f>
        <v>0</v>
      </c>
      <c r="H35" s="123">
        <f>'[2]14-15'!H35</f>
        <v>0</v>
      </c>
      <c r="I35" s="123">
        <f>'[2]14-15'!I35</f>
        <v>0</v>
      </c>
      <c r="J35" s="123">
        <f>'[2]14-15'!J35</f>
        <v>0</v>
      </c>
      <c r="K35" s="123">
        <f>'[2]14-15'!K35</f>
        <v>0</v>
      </c>
      <c r="L35" s="123">
        <f>'[2]14-15'!L35</f>
        <v>0</v>
      </c>
      <c r="M35" s="123">
        <f>'[2]14-15'!M35</f>
        <v>0</v>
      </c>
      <c r="N35" s="128">
        <f>'[2]14-15'!N35</f>
        <v>0</v>
      </c>
      <c r="O35" s="325">
        <f>'[2]14-15'!O35</f>
        <v>117732.9760913532</v>
      </c>
      <c r="P35" s="326">
        <f>'[2]14-15'!P35</f>
        <v>129694.71068772502</v>
      </c>
      <c r="Q35" s="152">
        <f>'[2]14-15'!Q35</f>
        <v>-0.09222993391899326</v>
      </c>
    </row>
    <row r="36" spans="1:17" s="75" customFormat="1" ht="12.75" customHeight="1">
      <c r="A36" s="52" t="s">
        <v>49</v>
      </c>
      <c r="B36" s="127">
        <f>'[2]14-15'!B36</f>
        <v>112022.57807313408</v>
      </c>
      <c r="C36" s="123">
        <f>'[2]14-15'!C36</f>
        <v>94867.09828272086</v>
      </c>
      <c r="D36" s="123">
        <f>'[2]14-15'!D36</f>
        <v>111744.98667392535</v>
      </c>
      <c r="E36" s="123">
        <f>'[2]14-15'!E36</f>
        <v>115930.80588234017</v>
      </c>
      <c r="F36" s="123">
        <f>'[2]14-15'!F36</f>
        <v>100952.8322775905</v>
      </c>
      <c r="G36" s="123">
        <f>'[2]14-15'!G36</f>
        <v>0</v>
      </c>
      <c r="H36" s="123">
        <f>'[2]14-15'!H36</f>
        <v>0</v>
      </c>
      <c r="I36" s="123">
        <f>'[2]14-15'!I36</f>
        <v>0</v>
      </c>
      <c r="J36" s="123">
        <f>'[2]14-15'!J36</f>
        <v>0</v>
      </c>
      <c r="K36" s="123">
        <f>'[2]14-15'!K36</f>
        <v>0</v>
      </c>
      <c r="L36" s="123">
        <f>'[2]14-15'!L36</f>
        <v>0</v>
      </c>
      <c r="M36" s="123">
        <f>'[2]14-15'!M36</f>
        <v>0</v>
      </c>
      <c r="N36" s="128">
        <f>'[2]14-15'!N36</f>
        <v>0</v>
      </c>
      <c r="O36" s="325">
        <f>'[2]14-15'!O36</f>
        <v>535518.301189711</v>
      </c>
      <c r="P36" s="326">
        <f>'[2]14-15'!P36</f>
        <v>529783.4943172912</v>
      </c>
      <c r="Q36" s="152">
        <f>'[2]14-15'!Q36</f>
        <v>0.010824812275078477</v>
      </c>
    </row>
    <row r="37" spans="1:17" s="75" customFormat="1" ht="12.75" customHeight="1">
      <c r="A37" s="52" t="s">
        <v>50</v>
      </c>
      <c r="B37" s="127">
        <f>'[2]14-15'!B37</f>
        <v>247294.53512651546</v>
      </c>
      <c r="C37" s="123">
        <f>'[2]14-15'!C37</f>
        <v>255125.6668352256</v>
      </c>
      <c r="D37" s="123">
        <f>'[2]14-15'!D37</f>
        <v>254498.4</v>
      </c>
      <c r="E37" s="123">
        <f>'[2]14-15'!E37</f>
        <v>237310.14405445696</v>
      </c>
      <c r="F37" s="123">
        <f>'[2]14-15'!F37</f>
        <v>209375.10415331888</v>
      </c>
      <c r="G37" s="123">
        <f>'[2]14-15'!G37</f>
        <v>0</v>
      </c>
      <c r="H37" s="123">
        <f>'[2]14-15'!H37</f>
        <v>0</v>
      </c>
      <c r="I37" s="123">
        <f>'[2]14-15'!I37</f>
        <v>0</v>
      </c>
      <c r="J37" s="123">
        <f>'[2]14-15'!J37</f>
        <v>0</v>
      </c>
      <c r="K37" s="123">
        <f>'[2]14-15'!K37</f>
        <v>0</v>
      </c>
      <c r="L37" s="123">
        <f>'[2]14-15'!L37</f>
        <v>0</v>
      </c>
      <c r="M37" s="123">
        <f>'[2]14-15'!M37</f>
        <v>0</v>
      </c>
      <c r="N37" s="128">
        <f>'[2]14-15'!N37</f>
        <v>0</v>
      </c>
      <c r="O37" s="325">
        <f>'[2]14-15'!O37</f>
        <v>1203603.8501695169</v>
      </c>
      <c r="P37" s="326">
        <f>'[2]14-15'!P37</f>
        <v>1236307.2836645818</v>
      </c>
      <c r="Q37" s="152">
        <f>'[2]14-15'!Q37</f>
        <v>-0.02645251219270306</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'[2]14-15'!B40</f>
        <v>562599.2</v>
      </c>
      <c r="C40" s="123">
        <f>'[2]14-15'!C40</f>
        <v>700283.7</v>
      </c>
      <c r="D40" s="123">
        <f>'[2]14-15'!D40</f>
        <v>896696.4</v>
      </c>
      <c r="E40" s="123">
        <f>'[2]14-15'!E40</f>
        <v>718504.7</v>
      </c>
      <c r="F40" s="123">
        <f>'[2]14-15'!F40</f>
        <v>0</v>
      </c>
      <c r="G40" s="123">
        <f>'[2]14-15'!G40</f>
        <v>0</v>
      </c>
      <c r="H40" s="123">
        <f>'[2]14-15'!H40</f>
        <v>0</v>
      </c>
      <c r="I40" s="123">
        <f>'[2]14-15'!I40</f>
        <v>0</v>
      </c>
      <c r="J40" s="123">
        <f>'[2]14-15'!J40</f>
        <v>0</v>
      </c>
      <c r="K40" s="123">
        <f>'[2]14-15'!K40</f>
        <v>0</v>
      </c>
      <c r="L40" s="123">
        <f>'[2]14-15'!L40</f>
        <v>0</v>
      </c>
      <c r="M40" s="123">
        <f>'[2]14-15'!M40</f>
        <v>0</v>
      </c>
      <c r="N40" s="128">
        <f>'[2]14-15'!N40</f>
        <v>0</v>
      </c>
      <c r="O40" s="325"/>
      <c r="P40" s="326"/>
      <c r="Q40" s="152"/>
    </row>
    <row r="41" spans="1:17" s="75" customFormat="1" ht="12.75" customHeight="1">
      <c r="A41" s="52" t="s">
        <v>53</v>
      </c>
      <c r="B41" s="127">
        <f>'[2]14-15'!B41</f>
        <v>20095.982000000004</v>
      </c>
      <c r="C41" s="123">
        <f>'[2]14-15'!C41</f>
        <v>16304.918000000001</v>
      </c>
      <c r="D41" s="123">
        <f>'[2]14-15'!D41</f>
        <v>15277.281</v>
      </c>
      <c r="E41" s="123">
        <f>'[2]14-15'!E41</f>
        <v>15706.776</v>
      </c>
      <c r="F41" s="123">
        <f>'[2]14-15'!F41</f>
        <v>0</v>
      </c>
      <c r="G41" s="123">
        <f>'[2]14-15'!G41</f>
        <v>0</v>
      </c>
      <c r="H41" s="123">
        <f>'[2]14-15'!H41</f>
        <v>0</v>
      </c>
      <c r="I41" s="123">
        <f>'[2]14-15'!I41</f>
        <v>0</v>
      </c>
      <c r="J41" s="123">
        <f>'[2]14-15'!J41</f>
        <v>0</v>
      </c>
      <c r="K41" s="123">
        <f>'[2]14-15'!K41</f>
        <v>0</v>
      </c>
      <c r="L41" s="123">
        <f>'[2]14-15'!L41</f>
        <v>0</v>
      </c>
      <c r="M41" s="123">
        <f>'[2]14-15'!M41</f>
        <v>0</v>
      </c>
      <c r="N41" s="128">
        <f>'[2]14-15'!N41</f>
        <v>0</v>
      </c>
      <c r="O41" s="325"/>
      <c r="P41" s="326"/>
      <c r="Q41" s="152"/>
    </row>
    <row r="42" spans="1:17" s="75" customFormat="1" ht="12.75" customHeight="1">
      <c r="A42" s="52" t="s">
        <v>54</v>
      </c>
      <c r="B42" s="127">
        <f>'[2]14-15'!B42</f>
        <v>433815.8</v>
      </c>
      <c r="C42" s="123">
        <f>'[2]14-15'!C42</f>
        <v>722236.6</v>
      </c>
      <c r="D42" s="123">
        <f>'[2]14-15'!D42</f>
        <v>583125.4</v>
      </c>
      <c r="E42" s="123">
        <f>'[2]14-15'!E42</f>
        <v>983820.9</v>
      </c>
      <c r="F42" s="123">
        <f>'[2]14-15'!F42</f>
        <v>0</v>
      </c>
      <c r="G42" s="123">
        <f>'[2]14-15'!G42</f>
        <v>0</v>
      </c>
      <c r="H42" s="123">
        <f>'[2]14-15'!H42</f>
        <v>0</v>
      </c>
      <c r="I42" s="123">
        <f>'[2]14-15'!I42</f>
        <v>0</v>
      </c>
      <c r="J42" s="123">
        <f>'[2]14-15'!J42</f>
        <v>0</v>
      </c>
      <c r="K42" s="123">
        <f>'[2]14-15'!K42</f>
        <v>0</v>
      </c>
      <c r="L42" s="123">
        <f>'[2]14-15'!L42</f>
        <v>0</v>
      </c>
      <c r="M42" s="123">
        <f>'[2]14-15'!M42</f>
        <v>0</v>
      </c>
      <c r="N42" s="128">
        <f>'[2]14-15'!N42</f>
        <v>0</v>
      </c>
      <c r="O42" s="325"/>
      <c r="P42" s="326"/>
      <c r="Q42" s="152"/>
    </row>
    <row r="43" spans="1:17" s="75" customFormat="1" ht="12.75" customHeight="1">
      <c r="A43" s="52" t="s">
        <v>55</v>
      </c>
      <c r="B43" s="127">
        <f>'[2]14-15'!B43</f>
        <v>40983.687</v>
      </c>
      <c r="C43" s="123">
        <f>'[2]14-15'!C43</f>
        <v>38902.246</v>
      </c>
      <c r="D43" s="123">
        <f>'[2]14-15'!D43</f>
        <v>34371.10800000001</v>
      </c>
      <c r="E43" s="123">
        <f>'[2]14-15'!E43</f>
        <v>38650.71400000001</v>
      </c>
      <c r="F43" s="123">
        <f>'[2]14-15'!F43</f>
        <v>0</v>
      </c>
      <c r="G43" s="123">
        <f>'[2]14-15'!G43</f>
        <v>0</v>
      </c>
      <c r="H43" s="123">
        <f>'[2]14-15'!H43</f>
        <v>0</v>
      </c>
      <c r="I43" s="123">
        <f>'[2]14-15'!I43</f>
        <v>0</v>
      </c>
      <c r="J43" s="123">
        <f>'[2]14-15'!J43</f>
        <v>0</v>
      </c>
      <c r="K43" s="123">
        <f>'[2]14-15'!K43</f>
        <v>0</v>
      </c>
      <c r="L43" s="123">
        <f>'[2]14-15'!L43</f>
        <v>0</v>
      </c>
      <c r="M43" s="123">
        <f>'[2]14-15'!M43</f>
        <v>0</v>
      </c>
      <c r="N43" s="128">
        <f>'[2]14-15'!N43</f>
        <v>0</v>
      </c>
      <c r="O43" s="325"/>
      <c r="P43" s="326"/>
      <c r="Q43" s="152"/>
    </row>
    <row r="44" spans="1:17" s="75" customFormat="1" ht="12.75" customHeight="1">
      <c r="A44" s="52" t="s">
        <v>56</v>
      </c>
      <c r="B44" s="127">
        <f>'[2]14-15'!B44</f>
        <v>0</v>
      </c>
      <c r="C44" s="123">
        <f>'[2]14-15'!C44</f>
        <v>0</v>
      </c>
      <c r="D44" s="123">
        <f>'[2]14-15'!D44</f>
        <v>0</v>
      </c>
      <c r="E44" s="123">
        <f>'[2]14-15'!E44</f>
        <v>0</v>
      </c>
      <c r="F44" s="123">
        <f>'[2]14-15'!F44</f>
        <v>0</v>
      </c>
      <c r="G44" s="123">
        <f>'[2]14-15'!G44</f>
        <v>0</v>
      </c>
      <c r="H44" s="123">
        <f>'[2]14-15'!H44</f>
        <v>0</v>
      </c>
      <c r="I44" s="123">
        <f>'[2]14-15'!I44</f>
        <v>0</v>
      </c>
      <c r="J44" s="123">
        <f>'[2]14-15'!J44</f>
        <v>0</v>
      </c>
      <c r="K44" s="123">
        <f>'[2]14-15'!K44</f>
        <v>0</v>
      </c>
      <c r="L44" s="123">
        <f>'[2]14-15'!L44</f>
        <v>0</v>
      </c>
      <c r="M44" s="123">
        <f>'[2]14-15'!M44</f>
        <v>0</v>
      </c>
      <c r="N44" s="128">
        <f>'[2]14-15'!N44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'[2]14-15'!B46</f>
        <v>2121289.1006795536</v>
      </c>
      <c r="C46" s="335">
        <f>'[2]14-15'!C46</f>
        <v>2528271.6150794933</v>
      </c>
      <c r="D46" s="335">
        <f>'[2]14-15'!D46</f>
        <v>2661716.905517171</v>
      </c>
      <c r="E46" s="335">
        <f>'[2]14-15'!E46</f>
        <v>2886228.2036105506</v>
      </c>
      <c r="F46" s="335">
        <f>'[2]14-15'!F46</f>
      </c>
      <c r="G46" s="335">
        <f>'[2]14-15'!G46</f>
      </c>
      <c r="H46" s="335">
        <f>'[2]14-15'!H46</f>
      </c>
      <c r="I46" s="335">
        <f>'[2]14-15'!I46</f>
      </c>
      <c r="J46" s="335">
        <f>'[2]14-15'!J46</f>
      </c>
      <c r="K46" s="335">
        <f>'[2]14-15'!K46</f>
      </c>
      <c r="L46" s="335">
        <f>'[2]14-15'!L46</f>
      </c>
      <c r="M46" s="335">
        <f>'[2]14-15'!M46</f>
      </c>
      <c r="N46" s="336">
        <f>'[2]14-15'!N46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1">
      <selection activeCell="D15" sqref="D15"/>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6" t="str">
        <f>'[1]14-15'!$B$3:$Q$3</f>
        <v>Situation Mensuelle du Marché du Maïs en 2014/15</v>
      </c>
      <c r="C3" s="416"/>
      <c r="D3" s="416"/>
      <c r="E3" s="416"/>
      <c r="F3" s="416"/>
      <c r="G3" s="416"/>
      <c r="H3" s="416"/>
      <c r="I3" s="416"/>
      <c r="J3" s="416"/>
      <c r="K3" s="416"/>
      <c r="L3" s="416"/>
      <c r="M3" s="416"/>
      <c r="N3" s="416"/>
      <c r="O3" s="416"/>
      <c r="P3" s="416"/>
      <c r="Q3" s="41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[1]!dat1</f>
        <v>41974</v>
      </c>
      <c r="P7" s="70">
        <f>[1]!dat2</f>
        <v>41609</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'[1]14-15'!B10</f>
        <v>2070173.8</v>
      </c>
      <c r="C10" s="123">
        <f>'[1]14-15'!C10</f>
        <v>1379080.4</v>
      </c>
      <c r="D10" s="123">
        <f>'[1]14-15'!D10</f>
        <v>796515</v>
      </c>
      <c r="E10" s="123">
        <f>'[1]14-15'!E10</f>
        <v>511108.7</v>
      </c>
      <c r="F10" s="123">
        <f>'[1]14-15'!F10</f>
        <v>5441020.2</v>
      </c>
      <c r="G10" s="123">
        <f>'[1]14-15'!G10</f>
        <v>7836795.599999999</v>
      </c>
      <c r="H10" s="123">
        <f>'[1]14-15'!H10</f>
        <v>0</v>
      </c>
      <c r="I10" s="123">
        <f>'[1]14-15'!I10</f>
        <v>0</v>
      </c>
      <c r="J10" s="123">
        <f>'[1]14-15'!J10</f>
        <v>0</v>
      </c>
      <c r="K10" s="123">
        <f>'[1]14-15'!K10</f>
        <v>0</v>
      </c>
      <c r="L10" s="123">
        <f>'[1]14-15'!L10</f>
        <v>0</v>
      </c>
      <c r="M10" s="123">
        <f>'[1]14-15'!M10</f>
        <v>0</v>
      </c>
      <c r="N10" s="128">
        <f>'[1]14-15'!N10</f>
        <v>0</v>
      </c>
      <c r="O10" s="306">
        <f>'[1]14-15'!O10</f>
        <v>7836795.599999999</v>
      </c>
      <c r="P10" s="307">
        <f>'[1]14-15'!P10</f>
        <v>5111988.1</v>
      </c>
      <c r="Q10" s="122">
        <f>'[1]14-15'!Q10</f>
        <v>0.5330230522250237</v>
      </c>
    </row>
    <row r="11" spans="1:17" s="77" customFormat="1" ht="12.75" customHeight="1">
      <c r="A11" s="62" t="s">
        <v>60</v>
      </c>
      <c r="B11" s="127">
        <f>'[1]14-15'!B11</f>
        <v>53250.030000000006</v>
      </c>
      <c r="C11" s="123">
        <f>'[1]14-15'!C11</f>
        <v>41693.747</v>
      </c>
      <c r="D11" s="123">
        <f>'[1]14-15'!D11</f>
        <v>34303.036</v>
      </c>
      <c r="E11" s="123">
        <f>'[1]14-15'!E11</f>
        <v>42135.935999999994</v>
      </c>
      <c r="F11" s="123">
        <f>'[1]14-15'!F11</f>
        <v>63928.048</v>
      </c>
      <c r="G11" s="123">
        <f>'[1]14-15'!G11</f>
        <v>70999.523</v>
      </c>
      <c r="H11" s="123">
        <f>'[1]14-15'!H11</f>
        <v>0</v>
      </c>
      <c r="I11" s="123">
        <f>'[1]14-15'!I11</f>
        <v>0</v>
      </c>
      <c r="J11" s="123">
        <f>'[1]14-15'!J11</f>
        <v>0</v>
      </c>
      <c r="K11" s="123">
        <f>'[1]14-15'!K11</f>
        <v>0</v>
      </c>
      <c r="L11" s="123">
        <f>'[1]14-15'!L11</f>
        <v>0</v>
      </c>
      <c r="M11" s="123">
        <f>'[1]14-15'!M11</f>
        <v>0</v>
      </c>
      <c r="N11" s="128">
        <f>'[1]14-15'!N11</f>
        <v>0</v>
      </c>
      <c r="O11" s="306">
        <f>'[1]14-15'!O11</f>
        <v>70999.523</v>
      </c>
      <c r="P11" s="306">
        <f>'[1]14-15'!P11</f>
        <v>59479.728</v>
      </c>
      <c r="Q11" s="122">
        <f>'[1]14-15'!Q11</f>
        <v>0.19367598654788742</v>
      </c>
    </row>
    <row r="12" spans="1:17" s="77" customFormat="1" ht="12.75" customHeight="1">
      <c r="A12" s="62" t="s">
        <v>61</v>
      </c>
      <c r="B12" s="127">
        <f>'[1]14-15'!B12</f>
        <v>7345</v>
      </c>
      <c r="C12" s="123">
        <f>'[1]14-15'!C12</f>
        <v>6524</v>
      </c>
      <c r="D12" s="123">
        <f>'[1]14-15'!D12</f>
        <v>3217</v>
      </c>
      <c r="E12" s="123">
        <f>'[1]14-15'!E12</f>
        <v>2123.2200000000003</v>
      </c>
      <c r="F12" s="123">
        <f>'[1]14-15'!F12</f>
        <v>3312.2232000000004</v>
      </c>
      <c r="G12" s="123">
        <f>'[1]14-15'!G12</f>
        <v>3080.3675760000006</v>
      </c>
      <c r="H12" s="123">
        <f>'[1]14-15'!H12</f>
      </c>
      <c r="I12" s="123">
        <f>'[1]14-15'!I12</f>
      </c>
      <c r="J12" s="123">
        <f>'[1]14-15'!J12</f>
      </c>
      <c r="K12" s="123">
        <f>'[1]14-15'!K12</f>
      </c>
      <c r="L12" s="123">
        <f>'[1]14-15'!L12</f>
      </c>
      <c r="M12" s="123">
        <f>'[1]14-15'!M12</f>
      </c>
      <c r="N12" s="128">
        <f>'[1]14-15'!N12</f>
      </c>
      <c r="O12" s="306">
        <f>'[1]14-15'!O12</f>
        <v>3080.3675760000006</v>
      </c>
      <c r="P12" s="306">
        <f>'[1]14-15'!P12</f>
        <v>6508.3</v>
      </c>
      <c r="Q12" s="122">
        <f>'[1]14-15'!Q12</f>
        <v>-0.5267016615706097</v>
      </c>
    </row>
    <row r="13" spans="1:17" s="77" customFormat="1" ht="12.75" customHeight="1">
      <c r="A13" s="62" t="s">
        <v>62</v>
      </c>
      <c r="B13" s="127">
        <f>'[1]14-15'!B13</f>
        <v>92402.21</v>
      </c>
      <c r="C13" s="123">
        <f>'[1]14-15'!C13</f>
        <v>75959.06</v>
      </c>
      <c r="D13" s="123">
        <f>'[1]14-15'!D13</f>
        <v>61321.44</v>
      </c>
      <c r="E13" s="123">
        <f>'[1]14-15'!E13</f>
        <v>55370.35</v>
      </c>
      <c r="F13" s="123">
        <f>'[1]14-15'!F13</f>
        <v>88846.7</v>
      </c>
      <c r="G13" s="123">
        <f>'[1]14-15'!G13</f>
        <v>133320.51</v>
      </c>
      <c r="H13" s="123">
        <f>'[1]14-15'!H13</f>
        <v>0</v>
      </c>
      <c r="I13" s="123">
        <f>'[1]14-15'!I13</f>
        <v>0</v>
      </c>
      <c r="J13" s="123">
        <f>'[1]14-15'!J13</f>
        <v>0</v>
      </c>
      <c r="K13" s="123">
        <f>'[1]14-15'!K13</f>
        <v>0</v>
      </c>
      <c r="L13" s="123">
        <f>'[1]14-15'!L13</f>
        <v>0</v>
      </c>
      <c r="M13" s="123">
        <f>'[1]14-15'!M13</f>
        <v>0</v>
      </c>
      <c r="N13" s="128">
        <f>'[1]14-15'!N13</f>
        <v>0</v>
      </c>
      <c r="O13" s="306">
        <f>'[1]14-15'!O13</f>
        <v>133320.51</v>
      </c>
      <c r="P13" s="306">
        <f>'[1]14-15'!P13</f>
        <v>117697.84</v>
      </c>
      <c r="Q13" s="122">
        <f>'[1]14-15'!Q13</f>
        <v>0.13273540109147297</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'[1]14-15'!B16</f>
        <v>2223171.04</v>
      </c>
      <c r="C15" s="130">
        <f>'[1]14-15'!C16</f>
        <v>1503257.207</v>
      </c>
      <c r="D15" s="130">
        <f>'[1]14-15'!D16</f>
        <v>895356.476</v>
      </c>
      <c r="E15" s="130">
        <f>'[1]14-15'!E16</f>
        <v>610738.206</v>
      </c>
      <c r="F15" s="130">
        <f>'[1]14-15'!F16</f>
        <v>5597107.171200001</v>
      </c>
      <c r="G15" s="130">
        <f>'[1]14-15'!G16</f>
        <v>8044196.000575999</v>
      </c>
      <c r="H15" s="130">
        <f>'[1]14-15'!H16</f>
      </c>
      <c r="I15" s="130">
        <f>'[1]14-15'!I16</f>
      </c>
      <c r="J15" s="130">
        <f>'[1]14-15'!J16</f>
      </c>
      <c r="K15" s="130">
        <f>'[1]14-15'!K16</f>
      </c>
      <c r="L15" s="130">
        <f>'[1]14-15'!L16</f>
      </c>
      <c r="M15" s="130">
        <f>'[1]14-15'!M16</f>
      </c>
      <c r="N15" s="131">
        <f>'[1]14-15'!N16</f>
      </c>
      <c r="O15" s="308">
        <f>'[1]14-15'!O16</f>
        <v>8044196.000575999</v>
      </c>
      <c r="P15" s="309">
        <f>'[1]14-15'!P16</f>
        <v>5295673.967999999</v>
      </c>
      <c r="Q15" s="147">
        <f>'[1]14-15'!Q16</f>
        <v>0.5190126977575293</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'[1]14-15'!B18</f>
        <v>0</v>
      </c>
      <c r="C17" s="363">
        <f>'[1]14-15'!C18</f>
        <v>0</v>
      </c>
      <c r="D17" s="363">
        <f>'[1]14-15'!D18</f>
        <v>0</v>
      </c>
      <c r="E17" s="363">
        <f>'[1]14-15'!E18</f>
        <v>0</v>
      </c>
      <c r="F17" s="363">
        <f>'[1]14-15'!F18</f>
        <v>0</v>
      </c>
      <c r="G17" s="363">
        <f>'[1]14-15'!G18</f>
        <v>0</v>
      </c>
      <c r="H17" s="363">
        <f>'[1]14-15'!H18</f>
        <v>0</v>
      </c>
      <c r="I17" s="363">
        <f>'[1]14-15'!I18</f>
        <v>0</v>
      </c>
      <c r="J17" s="363">
        <f>'[1]14-15'!J18</f>
        <v>0</v>
      </c>
      <c r="K17" s="363">
        <f>'[1]14-15'!K18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'[1]14-15'!B20</f>
        <v>2223171.04</v>
      </c>
      <c r="C19" s="298">
        <f>'[1]14-15'!C20</f>
        <v>1503257.207</v>
      </c>
      <c r="D19" s="298">
        <f>'[1]14-15'!D20</f>
        <v>895356.476</v>
      </c>
      <c r="E19" s="298">
        <f>'[1]14-15'!E20</f>
        <v>610738.206</v>
      </c>
      <c r="F19" s="298">
        <f>'[1]14-15'!F20</f>
        <v>5597107.171200001</v>
      </c>
      <c r="G19" s="298">
        <f>'[1]14-15'!G20</f>
        <v>8044196.000575999</v>
      </c>
      <c r="H19" s="298">
        <f>'[1]14-15'!H20</f>
      </c>
      <c r="I19" s="298">
        <f>'[1]14-15'!I20</f>
      </c>
      <c r="J19" s="298">
        <f>'[1]14-15'!J20</f>
      </c>
      <c r="K19" s="298">
        <f>'[1]14-15'!K20</f>
      </c>
      <c r="L19" s="298">
        <f>'[1]14-15'!L20</f>
      </c>
      <c r="M19" s="298">
        <f>'[1]14-15'!M20</f>
      </c>
      <c r="N19" s="299">
        <f>'[1]14-15'!N20</f>
      </c>
      <c r="O19" s="310">
        <f>'[1]14-15'!O20</f>
        <v>8044196.000575999</v>
      </c>
      <c r="P19" s="311">
        <f>'[1]14-15'!P20</f>
        <v>5295673.967999999</v>
      </c>
      <c r="Q19" s="214">
        <f>'[1]14-15'!Q20</f>
        <v>0.5190126977575293</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'[1]14-15'!B23</f>
        <v>193336.9</v>
      </c>
      <c r="C22" s="123">
        <f>'[1]14-15'!C23</f>
        <v>209351.7</v>
      </c>
      <c r="D22" s="123">
        <f>'[1]14-15'!D23</f>
        <v>507853.9</v>
      </c>
      <c r="E22" s="123">
        <f>'[1]14-15'!E23</f>
        <v>6390422.300000002</v>
      </c>
      <c r="F22" s="123">
        <f>'[1]14-15'!F23</f>
        <v>4065178.6</v>
      </c>
      <c r="G22" s="123">
        <f>'[1]14-15'!G23</f>
        <v>0</v>
      </c>
      <c r="H22" s="123">
        <f>'[1]14-15'!H23</f>
        <v>0</v>
      </c>
      <c r="I22" s="123">
        <f>'[1]14-15'!I23</f>
        <v>0</v>
      </c>
      <c r="J22" s="123">
        <f>'[1]14-15'!J23</f>
        <v>0</v>
      </c>
      <c r="K22" s="123">
        <f>'[1]14-15'!K23</f>
        <v>0</v>
      </c>
      <c r="L22" s="123">
        <f>'[1]14-15'!L23</f>
        <v>0</v>
      </c>
      <c r="M22" s="123">
        <f>'[1]14-15'!M23</f>
        <v>0</v>
      </c>
      <c r="N22" s="128">
        <f>'[1]14-15'!N23</f>
        <v>0</v>
      </c>
      <c r="O22" s="306">
        <f>'[1]14-15'!O23</f>
        <v>11366143.400000002</v>
      </c>
      <c r="P22" s="306">
        <f>'[1]14-15'!P23</f>
        <v>7710629.4</v>
      </c>
      <c r="Q22" s="122">
        <f>'[1]14-15'!Q23</f>
        <v>0.4740876276585153</v>
      </c>
    </row>
    <row r="23" spans="1:17" s="77" customFormat="1" ht="12.75" customHeight="1">
      <c r="A23" s="62" t="s">
        <v>65</v>
      </c>
      <c r="B23" s="127">
        <f>'[1]14-15'!B24</f>
        <v>24250.7</v>
      </c>
      <c r="C23" s="123">
        <f>'[1]14-15'!C24</f>
        <v>30907.5</v>
      </c>
      <c r="D23" s="123">
        <f>'[1]14-15'!D24</f>
        <v>26046.6</v>
      </c>
      <c r="E23" s="123">
        <f>'[1]14-15'!E24</f>
        <v>33632.9</v>
      </c>
      <c r="F23" s="123">
        <f>'[1]14-15'!F24</f>
        <v>0</v>
      </c>
      <c r="G23" s="123">
        <f>'[1]14-15'!G24</f>
        <v>0</v>
      </c>
      <c r="H23" s="123">
        <f>'[1]14-15'!H24</f>
        <v>0</v>
      </c>
      <c r="I23" s="123">
        <f>'[1]14-15'!I24</f>
        <v>0</v>
      </c>
      <c r="J23" s="123">
        <f>'[1]14-15'!J24</f>
        <v>0</v>
      </c>
      <c r="K23" s="123">
        <f>'[1]14-15'!K24</f>
        <v>0</v>
      </c>
      <c r="L23" s="123">
        <f>'[1]14-15'!L24</f>
        <v>0</v>
      </c>
      <c r="M23" s="123">
        <f>'[1]14-15'!M24</f>
        <v>0</v>
      </c>
      <c r="N23" s="128">
        <f>'[1]14-15'!N24</f>
        <v>0</v>
      </c>
      <c r="O23" s="306"/>
      <c r="P23" s="306"/>
      <c r="Q23" s="122">
        <f>'[1]14-15'!Q24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'[1]14-15'!B26</f>
        <v>2440758.64</v>
      </c>
      <c r="C25" s="298">
        <f>'[1]14-15'!C26</f>
        <v>1743516.407</v>
      </c>
      <c r="D25" s="298">
        <f>'[1]14-15'!D26</f>
        <v>1429256.9760000003</v>
      </c>
      <c r="E25" s="298">
        <f>'[1]14-15'!E26</f>
        <v>7034793.406000002</v>
      </c>
      <c r="F25" s="298">
        <f>'[1]14-15'!F26</f>
      </c>
      <c r="G25" s="298">
        <f>'[1]14-15'!G26</f>
      </c>
      <c r="H25" s="298">
        <f>'[1]14-15'!H26</f>
      </c>
      <c r="I25" s="298">
        <f>'[1]14-15'!I26</f>
      </c>
      <c r="J25" s="298">
        <f>'[1]14-15'!J26</f>
      </c>
      <c r="K25" s="298">
        <f>'[1]14-15'!K26</f>
      </c>
      <c r="L25" s="298">
        <f>'[1]14-15'!L26</f>
      </c>
      <c r="M25" s="298">
        <f>'[1]14-15'!M26</f>
      </c>
      <c r="N25" s="299">
        <f>'[1]14-15'!N26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'[1]14-15'!B29</f>
        <v>199416.63</v>
      </c>
      <c r="C28" s="123">
        <f>'[1]14-15'!C29</f>
        <v>191652.65</v>
      </c>
      <c r="D28" s="123">
        <f>'[1]14-15'!D29</f>
        <v>186997.69199999998</v>
      </c>
      <c r="E28" s="123">
        <f>'[1]14-15'!E29</f>
        <v>196373.391</v>
      </c>
      <c r="F28" s="123">
        <f>'[1]14-15'!F29</f>
        <v>182924.29200000002</v>
      </c>
      <c r="G28" s="123">
        <f>'[1]14-15'!G29</f>
        <v>0</v>
      </c>
      <c r="H28" s="123">
        <f>'[1]14-15'!H29</f>
        <v>0</v>
      </c>
      <c r="I28" s="123">
        <f>'[1]14-15'!I29</f>
        <v>0</v>
      </c>
      <c r="J28" s="123">
        <f>'[1]14-15'!J29</f>
        <v>0</v>
      </c>
      <c r="K28" s="123">
        <f>'[1]14-15'!K29</f>
        <v>0</v>
      </c>
      <c r="L28" s="123">
        <f>'[1]14-15'!L29</f>
        <v>0</v>
      </c>
      <c r="M28" s="123">
        <f>'[1]14-15'!M29</f>
        <v>0</v>
      </c>
      <c r="N28" s="128">
        <f>'[1]14-15'!N29</f>
        <v>0</v>
      </c>
      <c r="O28" s="306">
        <f>'[1]14-15'!O29</f>
        <v>957364.6550000001</v>
      </c>
      <c r="P28" s="306">
        <f>'[1]14-15'!P29</f>
        <v>959173.0920000001</v>
      </c>
      <c r="Q28" s="122">
        <f>'[1]14-15'!Q29</f>
        <v>-0.0018854125653473552</v>
      </c>
    </row>
    <row r="29" spans="1:17" s="77" customFormat="1" ht="12.75" customHeight="1">
      <c r="A29" s="62" t="s">
        <v>67</v>
      </c>
      <c r="B29" s="127">
        <f>'[1]14-15'!B30</f>
        <v>291772.34</v>
      </c>
      <c r="C29" s="123">
        <f>'[1]14-15'!C30</f>
        <v>221420.78</v>
      </c>
      <c r="D29" s="123">
        <f>'[1]14-15'!D30</f>
        <v>215157.24</v>
      </c>
      <c r="E29" s="123">
        <f>'[1]14-15'!E30</f>
        <v>262569.25</v>
      </c>
      <c r="F29" s="123">
        <f>'[1]14-15'!F30</f>
        <v>278015.45</v>
      </c>
      <c r="G29" s="123">
        <f>'[1]14-15'!G30</f>
        <v>0</v>
      </c>
      <c r="H29" s="123">
        <f>'[1]14-15'!H30</f>
        <v>0</v>
      </c>
      <c r="I29" s="123">
        <f>'[1]14-15'!I30</f>
        <v>0</v>
      </c>
      <c r="J29" s="123">
        <f>'[1]14-15'!J30</f>
        <v>0</v>
      </c>
      <c r="K29" s="123">
        <f>'[1]14-15'!K30</f>
        <v>0</v>
      </c>
      <c r="L29" s="123">
        <f>'[1]14-15'!L30</f>
        <v>0</v>
      </c>
      <c r="M29" s="123">
        <f>'[1]14-15'!M30</f>
        <v>0</v>
      </c>
      <c r="N29" s="128">
        <f>'[1]14-15'!N30</f>
        <v>0</v>
      </c>
      <c r="O29" s="306">
        <f>'[1]14-15'!O30</f>
        <v>1268935.06</v>
      </c>
      <c r="P29" s="306">
        <f>'[1]14-15'!P30</f>
        <v>1187691.6</v>
      </c>
      <c r="Q29" s="122">
        <f>'[1]14-15'!Q30</f>
        <v>0.06840450837574319</v>
      </c>
    </row>
    <row r="30" spans="1:17" s="47" customFormat="1" ht="12.75" customHeight="1">
      <c r="A30" s="62" t="s">
        <v>68</v>
      </c>
      <c r="B30" s="127">
        <f>'[1]14-15'!B31</f>
        <v>32871.44</v>
      </c>
      <c r="C30" s="123">
        <f>'[1]14-15'!C31</f>
        <v>33668.869999999995</v>
      </c>
      <c r="D30" s="123">
        <f>'[1]14-15'!D31</f>
        <v>30638.671699999995</v>
      </c>
      <c r="E30" s="123">
        <f>'[1]14-15'!E31</f>
        <v>35234.472454999996</v>
      </c>
      <c r="F30" s="123">
        <f>'[1]14-15'!F31</f>
        <v>32768.05938315</v>
      </c>
      <c r="G30" s="123">
        <f>'[1]14-15'!G31</f>
      </c>
      <c r="H30" s="123">
        <f>'[1]14-15'!H31</f>
      </c>
      <c r="I30" s="123">
        <f>'[1]14-15'!I31</f>
      </c>
      <c r="J30" s="123">
        <f>'[1]14-15'!J31</f>
      </c>
      <c r="K30" s="123">
        <f>'[1]14-15'!K31</f>
      </c>
      <c r="L30" s="123">
        <f>'[1]14-15'!L31</f>
      </c>
      <c r="M30" s="123">
        <f>'[1]14-15'!M31</f>
      </c>
      <c r="N30" s="128">
        <f>'[1]14-15'!N31</f>
        <v>0</v>
      </c>
      <c r="O30" s="306">
        <f>'[1]14-15'!O31</f>
        <v>165181.51353815</v>
      </c>
      <c r="P30" s="306">
        <f>'[1]14-15'!P31</f>
        <v>158902.42</v>
      </c>
      <c r="Q30" s="122">
        <f>'[1]14-15'!Q31</f>
        <v>0.03951540535474529</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'[1]14-15'!B33</f>
        <v>524060.41000000003</v>
      </c>
      <c r="C32" s="130">
        <f>'[1]14-15'!C33</f>
        <v>446742.3</v>
      </c>
      <c r="D32" s="130">
        <f>'[1]14-15'!D33</f>
        <v>432793.6037</v>
      </c>
      <c r="E32" s="130">
        <f>'[1]14-15'!E33</f>
        <v>494177.113455</v>
      </c>
      <c r="F32" s="130">
        <f>'[1]14-15'!F33</f>
        <v>493707.80138315004</v>
      </c>
      <c r="G32" s="130">
        <f>'[1]14-15'!G33</f>
      </c>
      <c r="H32" s="130">
        <f>'[1]14-15'!H33</f>
      </c>
      <c r="I32" s="130">
        <f>'[1]14-15'!I33</f>
      </c>
      <c r="J32" s="130">
        <f>'[1]14-15'!J33</f>
      </c>
      <c r="K32" s="130">
        <f>'[1]14-15'!K33</f>
      </c>
      <c r="L32" s="130">
        <f>'[1]14-15'!L33</f>
      </c>
      <c r="M32" s="130">
        <f>'[1]14-15'!M33</f>
      </c>
      <c r="N32" s="131">
        <f>'[1]14-15'!N33</f>
        <v>0</v>
      </c>
      <c r="O32" s="308">
        <f>'[1]14-15'!O33</f>
        <v>2391481.2285381504</v>
      </c>
      <c r="P32" s="309">
        <f>'[1]14-15'!P33</f>
        <v>2305767.112</v>
      </c>
      <c r="Q32" s="147">
        <f>'[1]14-15'!Q33</f>
        <v>0.037173796127139</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'[1]14-15'!B36</f>
        <v>527864.9</v>
      </c>
      <c r="C35" s="123">
        <f>'[1]14-15'!C36</f>
        <v>431786.5</v>
      </c>
      <c r="D35" s="123">
        <f>'[1]14-15'!D36</f>
        <v>355364.1</v>
      </c>
      <c r="E35" s="123">
        <f>'[1]14-15'!E36</f>
        <v>855865.9</v>
      </c>
      <c r="F35" s="123">
        <f>'[1]14-15'!F36</f>
        <v>0</v>
      </c>
      <c r="G35" s="123">
        <f>'[1]14-15'!G36</f>
        <v>0</v>
      </c>
      <c r="H35" s="123">
        <f>'[1]14-15'!H36</f>
        <v>0</v>
      </c>
      <c r="I35" s="123">
        <f>'[1]14-15'!I36</f>
        <v>0</v>
      </c>
      <c r="J35" s="123">
        <f>'[1]14-15'!J36</f>
        <v>0</v>
      </c>
      <c r="K35" s="123">
        <f>'[1]14-15'!K36</f>
        <v>0</v>
      </c>
      <c r="L35" s="123">
        <f>'[1]14-15'!L36</f>
        <v>0</v>
      </c>
      <c r="M35" s="123">
        <f>'[1]14-15'!M36</f>
        <v>0</v>
      </c>
      <c r="N35" s="128">
        <f>'[1]14-15'!N36</f>
        <v>0</v>
      </c>
      <c r="O35" s="314"/>
      <c r="P35" s="314"/>
      <c r="Q35" s="122"/>
    </row>
    <row r="36" spans="1:17" s="77" customFormat="1" ht="12.75" customHeight="1">
      <c r="A36" s="62" t="s">
        <v>72</v>
      </c>
      <c r="B36" s="127">
        <f>'[1]14-15'!B37</f>
        <v>38986.8</v>
      </c>
      <c r="C36" s="123">
        <f>'[1]14-15'!C37</f>
        <v>13214.8</v>
      </c>
      <c r="D36" s="123">
        <f>'[1]14-15'!D37</f>
        <v>4494.8</v>
      </c>
      <c r="E36" s="123">
        <f>'[1]14-15'!E37</f>
        <v>6651.9</v>
      </c>
      <c r="F36" s="123">
        <f>'[1]14-15'!F37</f>
        <v>0</v>
      </c>
      <c r="G36" s="123">
        <f>'[1]14-15'!G37</f>
        <v>0</v>
      </c>
      <c r="H36" s="123">
        <f>'[1]14-15'!H37</f>
        <v>0</v>
      </c>
      <c r="I36" s="123">
        <f>'[1]14-15'!I37</f>
        <v>0</v>
      </c>
      <c r="J36" s="123">
        <f>'[1]14-15'!J37</f>
        <v>0</v>
      </c>
      <c r="K36" s="123">
        <f>'[1]14-15'!K37</f>
        <v>0</v>
      </c>
      <c r="L36" s="123">
        <f>'[1]14-15'!L37</f>
        <v>0</v>
      </c>
      <c r="M36" s="123">
        <f>'[1]14-15'!M37</f>
        <v>0</v>
      </c>
      <c r="N36" s="128">
        <f>'[1]14-15'!N37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'[1]14-15'!B39</f>
        <v>566851.7000000001</v>
      </c>
      <c r="C38" s="130">
        <f>'[1]14-15'!C39</f>
        <v>445001.3</v>
      </c>
      <c r="D38" s="130">
        <f>'[1]14-15'!D39</f>
        <v>359858.89999999997</v>
      </c>
      <c r="E38" s="130">
        <f>'[1]14-15'!E39</f>
        <v>862517.8</v>
      </c>
      <c r="F38" s="130">
        <f>'[1]14-15'!F39</f>
      </c>
      <c r="G38" s="130">
        <f>'[1]14-15'!G39</f>
      </c>
      <c r="H38" s="130">
        <f>'[1]14-15'!H39</f>
      </c>
      <c r="I38" s="130">
        <f>'[1]14-15'!I39</f>
      </c>
      <c r="J38" s="130">
        <f>'[1]14-15'!J39</f>
      </c>
      <c r="K38" s="130">
        <f>'[1]14-15'!K39</f>
      </c>
      <c r="L38" s="130">
        <f>'[1]14-15'!L39</f>
      </c>
      <c r="M38" s="130">
        <f>'[1]14-15'!M39</f>
      </c>
      <c r="N38" s="131">
        <f>'[1]14-15'!N39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3">
        <f>'[1]14-15'!B41</f>
        <v>-153410.67700000014</v>
      </c>
      <c r="C40" s="404">
        <f>'[1]14-15'!C41</f>
        <v>-43583.66900000023</v>
      </c>
      <c r="D40" s="405">
        <f>'[1]14-15'!D41</f>
        <v>25866.26630000025</v>
      </c>
      <c r="E40" s="405">
        <f>'[1]14-15'!E41</f>
        <v>80991.32134500146</v>
      </c>
      <c r="F40" s="404">
        <f>'[1]14-15'!F41</f>
      </c>
      <c r="G40" s="405">
        <f>'[1]14-15'!G41</f>
      </c>
      <c r="H40" s="123">
        <f>'[1]14-15'!H41</f>
      </c>
      <c r="I40" s="123">
        <f>'[1]14-15'!I41</f>
      </c>
      <c r="J40" s="123">
        <f>'[1]14-15'!J41</f>
      </c>
      <c r="K40" s="123">
        <f>'[1]14-15'!K41</f>
      </c>
      <c r="L40" s="123">
        <f>'[1]14-15'!L41</f>
      </c>
      <c r="M40" s="123">
        <f>'[1]14-15'!M41</f>
      </c>
      <c r="N40" s="128">
        <f>'[1]14-15'!N41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'[1]14-15'!B42</f>
        <v>937501.433</v>
      </c>
      <c r="C42" s="302">
        <f>'[1]14-15'!C42</f>
        <v>848159.9309999997</v>
      </c>
      <c r="D42" s="302">
        <f>'[1]14-15'!D42</f>
        <v>818518.7700000003</v>
      </c>
      <c r="E42" s="302">
        <f>'[1]14-15'!E42</f>
        <v>1437686.2348000016</v>
      </c>
      <c r="F42" s="302">
        <f>'[1]14-15'!F42</f>
      </c>
      <c r="G42" s="302">
        <f>'[1]14-15'!G42</f>
      </c>
      <c r="H42" s="302">
        <f>'[1]14-15'!H42</f>
      </c>
      <c r="I42" s="302">
        <f>'[1]14-15'!I42</f>
      </c>
      <c r="J42" s="302">
        <f>'[1]14-15'!J42</f>
      </c>
      <c r="K42" s="302">
        <f>'[1]14-15'!K42</f>
      </c>
      <c r="L42" s="302">
        <f>'[1]14-15'!L42</f>
      </c>
      <c r="M42" s="302">
        <f>'[1]14-15'!M42</f>
      </c>
      <c r="N42" s="303">
        <f>'[1]14-15'!N42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1">
      <selection activeCell="D18" sqref="D18"/>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17" t="str">
        <f>'[8]1415'!$B$3:$Q$3</f>
        <v>Situation Mensuelle du Marché des Orges en 2014/15</v>
      </c>
      <c r="C3" s="417"/>
      <c r="D3" s="417"/>
      <c r="E3" s="417"/>
      <c r="F3" s="417"/>
      <c r="G3" s="417"/>
      <c r="H3" s="417"/>
      <c r="I3" s="417"/>
      <c r="J3" s="417"/>
      <c r="K3" s="417"/>
      <c r="L3" s="417"/>
      <c r="M3" s="417"/>
      <c r="N3" s="417"/>
      <c r="O3" s="417"/>
      <c r="P3" s="417"/>
      <c r="Q3" s="41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[8]!dat1</f>
        <v>41974</v>
      </c>
      <c r="P7" s="168">
        <f>[8]!dat2</f>
        <v>41609</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'[8]1415'!B10</f>
        <v>885848.6</v>
      </c>
      <c r="C10" s="123">
        <f>'[8]1415'!C10</f>
        <v>5711094.9</v>
      </c>
      <c r="D10" s="123">
        <f>'[8]1415'!D10</f>
        <v>5664786.099999999</v>
      </c>
      <c r="E10" s="123">
        <f>'[8]1415'!E10</f>
        <v>5341252.9</v>
      </c>
      <c r="F10" s="123">
        <f>'[8]1415'!F10</f>
        <v>4916506.6</v>
      </c>
      <c r="G10" s="123">
        <f>'[8]1415'!G10</f>
        <v>4564532.2</v>
      </c>
      <c r="H10" s="123">
        <f>'[8]1415'!H10</f>
        <v>0</v>
      </c>
      <c r="I10" s="123">
        <f>'[8]1415'!I10</f>
        <v>0</v>
      </c>
      <c r="J10" s="123">
        <f>'[8]1415'!J10</f>
        <v>0</v>
      </c>
      <c r="K10" s="123">
        <f>'[8]1415'!K10</f>
        <v>0</v>
      </c>
      <c r="L10" s="123">
        <f>'[8]1415'!L10</f>
        <v>0</v>
      </c>
      <c r="M10" s="123">
        <f>'[8]1415'!M10</f>
        <v>0</v>
      </c>
      <c r="N10" s="128">
        <f>'[8]1415'!N10</f>
        <v>0</v>
      </c>
      <c r="O10" s="295">
        <f>'[8]1415'!O10</f>
        <v>4564532.2</v>
      </c>
      <c r="P10" s="295">
        <f>'[8]1415'!P10</f>
        <v>3692236.2</v>
      </c>
      <c r="Q10" s="122">
        <f>'[8]1415'!Q10</f>
        <v>0.2362514077512159</v>
      </c>
    </row>
    <row r="11" spans="1:17" s="92" customFormat="1" ht="12.75" customHeight="1">
      <c r="A11" s="101" t="s">
        <v>76</v>
      </c>
      <c r="B11" s="127">
        <f>'[8]1415'!B11</f>
        <v>103878</v>
      </c>
      <c r="C11" s="123">
        <f>'[8]1415'!C11</f>
        <v>97813</v>
      </c>
      <c r="D11" s="123">
        <f>'[8]1415'!D11</f>
        <v>64266</v>
      </c>
      <c r="E11" s="123">
        <f>'[8]1415'!E11</f>
        <v>67110</v>
      </c>
      <c r="F11" s="123">
        <f>'[8]1415'!F11</f>
        <v>61680</v>
      </c>
      <c r="G11" s="123">
        <f>'[8]1415'!G11</f>
        <v>60716</v>
      </c>
      <c r="H11" s="123">
        <f>'[8]1415'!H11</f>
        <v>0</v>
      </c>
      <c r="I11" s="123">
        <f>'[8]1415'!I11</f>
        <v>0</v>
      </c>
      <c r="J11" s="123">
        <f>'[8]1415'!J11</f>
        <v>0</v>
      </c>
      <c r="K11" s="123">
        <f>'[8]1415'!K11</f>
        <v>0</v>
      </c>
      <c r="L11" s="123">
        <f>'[8]1415'!L11</f>
        <v>0</v>
      </c>
      <c r="M11" s="123">
        <f>'[8]1415'!M11</f>
        <v>0</v>
      </c>
      <c r="N11" s="128">
        <f>'[8]1415'!N11</f>
        <v>0</v>
      </c>
      <c r="O11" s="295">
        <f>'[8]1415'!O11</f>
        <v>60716</v>
      </c>
      <c r="P11" s="295">
        <f>'[8]1415'!P11</f>
        <v>68339</v>
      </c>
      <c r="Q11" s="122">
        <f>'[8]1415'!Q11</f>
        <v>-0.11154684733461129</v>
      </c>
    </row>
    <row r="12" spans="1:17" s="92" customFormat="1" ht="12.75" customHeight="1">
      <c r="A12" s="101" t="s">
        <v>77</v>
      </c>
      <c r="B12" s="127">
        <f>'[8]1415'!B12</f>
        <v>42573.75</v>
      </c>
      <c r="C12" s="123">
        <f>'[8]1415'!C12</f>
        <v>113091.45</v>
      </c>
      <c r="D12" s="123">
        <f>'[8]1415'!D12</f>
        <v>91769.55</v>
      </c>
      <c r="E12" s="123">
        <f>'[8]1415'!E12</f>
        <v>79769.83</v>
      </c>
      <c r="F12" s="123">
        <f>'[8]1415'!F12</f>
        <v>69792.93</v>
      </c>
      <c r="G12" s="123">
        <f>'[8]1415'!G12</f>
        <v>66603.12</v>
      </c>
      <c r="H12" s="123">
        <f>'[8]1415'!H12</f>
        <v>0</v>
      </c>
      <c r="I12" s="123">
        <f>'[8]1415'!I12</f>
        <v>0</v>
      </c>
      <c r="J12" s="123">
        <f>'[8]1415'!J12</f>
        <v>0</v>
      </c>
      <c r="K12" s="123">
        <f>'[8]1415'!K12</f>
        <v>0</v>
      </c>
      <c r="L12" s="123">
        <f>'[8]1415'!L12</f>
        <v>0</v>
      </c>
      <c r="M12" s="123">
        <f>'[8]1415'!M12</f>
        <v>0</v>
      </c>
      <c r="N12" s="128">
        <f>'[8]1415'!N12</f>
        <v>0</v>
      </c>
      <c r="O12" s="295">
        <f>'[8]1415'!O12</f>
        <v>66603.12</v>
      </c>
      <c r="P12" s="295">
        <f>'[8]1415'!P12</f>
        <v>57114.01</v>
      </c>
      <c r="Q12" s="122">
        <f>'[8]1415'!Q12</f>
        <v>0.16614329829055952</v>
      </c>
    </row>
    <row r="13" spans="1:17" s="92" customFormat="1" ht="12.75" customHeight="1">
      <c r="A13" s="101" t="s">
        <v>63</v>
      </c>
      <c r="B13" s="127">
        <f>'[8]1415'!B13</f>
        <v>0</v>
      </c>
      <c r="C13" s="123">
        <f>'[8]1415'!C13</f>
        <v>0</v>
      </c>
      <c r="D13" s="123">
        <f>'[8]1415'!D13</f>
        <v>0</v>
      </c>
      <c r="E13" s="123">
        <f>'[8]1415'!E13</f>
        <v>0</v>
      </c>
      <c r="F13" s="123">
        <f>'[8]1415'!F13</f>
        <v>0</v>
      </c>
      <c r="G13" s="123">
        <f>'[8]1415'!G13</f>
        <v>0</v>
      </c>
      <c r="H13" s="123">
        <f>'[8]1415'!H13</f>
        <v>0</v>
      </c>
      <c r="I13" s="123">
        <f>'[8]1415'!I13</f>
        <v>0</v>
      </c>
      <c r="J13" s="123">
        <f>'[8]1415'!J13</f>
        <v>0</v>
      </c>
      <c r="K13" s="123">
        <f>'[8]1415'!K13</f>
        <v>0</v>
      </c>
      <c r="L13" s="123">
        <f>'[8]1415'!L13</f>
        <v>0</v>
      </c>
      <c r="M13" s="123">
        <f>'[8]1415'!M13</f>
        <v>0</v>
      </c>
      <c r="N13" s="128">
        <f>'[8]1415'!N13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'[8]1415'!B15</f>
        <v>1032300.35</v>
      </c>
      <c r="C15" s="130">
        <f>'[8]1415'!C15</f>
        <v>5921999.350000001</v>
      </c>
      <c r="D15" s="130">
        <f>'[8]1415'!D15</f>
        <v>5820821.6499999985</v>
      </c>
      <c r="E15" s="130">
        <f>'[8]1415'!E15</f>
        <v>5488132.73</v>
      </c>
      <c r="F15" s="130">
        <f>'[8]1415'!F15</f>
        <v>5047979.529999999</v>
      </c>
      <c r="G15" s="130">
        <f>'[8]1415'!G15</f>
        <v>4691851.32</v>
      </c>
      <c r="H15" s="130">
        <f>'[8]1415'!H15</f>
      </c>
      <c r="I15" s="130">
        <f>'[8]1415'!I15</f>
      </c>
      <c r="J15" s="130">
        <f>'[8]1415'!J15</f>
      </c>
      <c r="K15" s="130">
        <f>'[8]1415'!K15</f>
      </c>
      <c r="L15" s="130">
        <f>'[8]1415'!L15</f>
      </c>
      <c r="M15" s="130">
        <f>'[8]1415'!M15</f>
      </c>
      <c r="N15" s="131">
        <f>'[8]1415'!N15</f>
      </c>
      <c r="O15" s="296">
        <f>'[8]1415'!O15</f>
        <v>4691851.32</v>
      </c>
      <c r="P15" s="296">
        <f>'[8]1415'!P15</f>
        <v>3817689.21</v>
      </c>
      <c r="Q15" s="147">
        <f>'[8]1415'!Q15</f>
        <v>0.22897676104965092</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'[8]1415'!B17</f>
        <v>0</v>
      </c>
      <c r="C17" s="123">
        <f>'[8]1415'!C17</f>
        <v>0</v>
      </c>
      <c r="D17" s="123">
        <f>'[8]1415'!D17</f>
        <v>0</v>
      </c>
      <c r="E17" s="123">
        <f>'[8]1415'!E17</f>
        <v>0</v>
      </c>
      <c r="F17" s="123">
        <f>'[8]1415'!F17</f>
        <v>0</v>
      </c>
      <c r="G17" s="123">
        <f>'[8]1415'!G17</f>
        <v>0</v>
      </c>
      <c r="H17" s="123">
        <f>'[8]1415'!H17</f>
        <v>0</v>
      </c>
      <c r="I17" s="123">
        <f>'[8]1415'!I17</f>
        <v>0</v>
      </c>
      <c r="J17" s="123">
        <f>'[8]1415'!J17</f>
        <v>0</v>
      </c>
      <c r="K17" s="123">
        <f>'[8]1415'!K17</f>
        <v>0</v>
      </c>
      <c r="L17" s="123">
        <f>'[8]1415'!L17</f>
        <v>0</v>
      </c>
      <c r="M17" s="123">
        <f>'[8]1415'!M17</f>
        <v>0</v>
      </c>
      <c r="N17" s="128">
        <f>'[8]1415'!N17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'[8]1415'!B19</f>
        <v>1032300.35</v>
      </c>
      <c r="C19" s="298">
        <f>'[8]1415'!C19</f>
        <v>5921999.350000001</v>
      </c>
      <c r="D19" s="298">
        <f>'[8]1415'!D19</f>
        <v>5820821.6499999985</v>
      </c>
      <c r="E19" s="298">
        <f>'[8]1415'!E19</f>
        <v>5488132.73</v>
      </c>
      <c r="F19" s="298">
        <f>'[8]1415'!F19</f>
        <v>5047979.529999999</v>
      </c>
      <c r="G19" s="298">
        <f>'[8]1415'!G19</f>
        <v>4691851.32</v>
      </c>
      <c r="H19" s="298">
        <f>'[8]1415'!H19</f>
      </c>
      <c r="I19" s="298">
        <f>'[8]1415'!I19</f>
      </c>
      <c r="J19" s="298">
        <f>'[8]1415'!J19</f>
      </c>
      <c r="K19" s="298">
        <f>'[8]1415'!K19</f>
      </c>
      <c r="L19" s="298">
        <f>'[8]1415'!L19</f>
      </c>
      <c r="M19" s="298">
        <f>'[8]1415'!M19</f>
      </c>
      <c r="N19" s="299">
        <f>'[8]1415'!N19</f>
      </c>
      <c r="O19" s="300">
        <f>'[8]1415'!O19</f>
        <v>4691851.32</v>
      </c>
      <c r="P19" s="300">
        <f>'[8]1415'!P19</f>
        <v>3817689.21</v>
      </c>
      <c r="Q19" s="214">
        <f>'[8]1415'!Q19</f>
        <v>0.22897676104965092</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'[8]1415'!B22</f>
        <v>5593741.000000001</v>
      </c>
      <c r="C22" s="123">
        <f>'[8]1415'!C22</f>
        <v>982883.9</v>
      </c>
      <c r="D22" s="123">
        <f>'[8]1415'!D22</f>
        <v>519799.3</v>
      </c>
      <c r="E22" s="123">
        <f>'[8]1415'!E22</f>
        <v>348372.2</v>
      </c>
      <c r="F22" s="123">
        <f>'[8]1415'!F22</f>
        <v>391550.8</v>
      </c>
      <c r="G22" s="123">
        <f>'[8]1415'!G22</f>
        <v>0</v>
      </c>
      <c r="H22" s="123">
        <f>'[8]1415'!H22</f>
        <v>0</v>
      </c>
      <c r="I22" s="123">
        <f>'[8]1415'!I22</f>
        <v>0</v>
      </c>
      <c r="J22" s="123">
        <f>'[8]1415'!J22</f>
        <v>0</v>
      </c>
      <c r="K22" s="123">
        <f>'[8]1415'!K22</f>
        <v>0</v>
      </c>
      <c r="L22" s="123">
        <f>'[8]1415'!L22</f>
        <v>0</v>
      </c>
      <c r="M22" s="123">
        <f>'[8]1415'!M22</f>
        <v>0</v>
      </c>
      <c r="N22" s="128">
        <f>'[8]1415'!N22</f>
        <v>0</v>
      </c>
      <c r="O22" s="295">
        <f>'[8]1415'!O22</f>
        <v>7836347.200000001</v>
      </c>
      <c r="P22" s="295">
        <f>'[8]1415'!P22</f>
        <v>6693451.100000001</v>
      </c>
      <c r="Q22" s="122">
        <f>'[8]1415'!Q22</f>
        <v>0.1707484051089878</v>
      </c>
    </row>
    <row r="23" spans="1:17" s="92" customFormat="1" ht="12.75" customHeight="1">
      <c r="A23" s="101" t="s">
        <v>80</v>
      </c>
      <c r="B23" s="127">
        <f>'[8]1415'!B23</f>
        <v>4072.8</v>
      </c>
      <c r="C23" s="123">
        <f>'[8]1415'!C23</f>
        <v>7957.1</v>
      </c>
      <c r="D23" s="123">
        <f>'[8]1415'!D23</f>
        <v>5502.7</v>
      </c>
      <c r="E23" s="123">
        <f>'[8]1415'!E23</f>
        <v>3097.5</v>
      </c>
      <c r="F23" s="123">
        <f>'[8]1415'!F23</f>
        <v>0</v>
      </c>
      <c r="G23" s="123">
        <f>'[8]1415'!G23</f>
        <v>0</v>
      </c>
      <c r="H23" s="123">
        <f>'[8]1415'!H23</f>
        <v>0</v>
      </c>
      <c r="I23" s="123">
        <f>'[8]1415'!I23</f>
        <v>0</v>
      </c>
      <c r="J23" s="123">
        <f>'[8]1415'!J23</f>
        <v>0</v>
      </c>
      <c r="K23" s="123">
        <f>'[8]1415'!K23</f>
        <v>0</v>
      </c>
      <c r="L23" s="123">
        <f>'[8]1415'!L23</f>
        <v>0</v>
      </c>
      <c r="M23" s="123">
        <f>'[8]1415'!M23</f>
        <v>0</v>
      </c>
      <c r="N23" s="128">
        <f>'[8]1415'!N23</f>
        <v>0</v>
      </c>
      <c r="O23" s="295"/>
      <c r="P23" s="295"/>
      <c r="Q23" s="122">
        <f>'[8]1415'!Q23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'[8]1415'!B25</f>
        <v>6630114.15</v>
      </c>
      <c r="C25" s="298">
        <f>'[8]1415'!C25</f>
        <v>6912840.350000001</v>
      </c>
      <c r="D25" s="298">
        <f>'[8]1415'!D25</f>
        <v>6346123.6499999985</v>
      </c>
      <c r="E25" s="298">
        <f>'[8]1415'!E25</f>
        <v>5839602.430000001</v>
      </c>
      <c r="F25" s="298">
        <f>'[8]1415'!F25</f>
      </c>
      <c r="G25" s="298">
        <f>'[8]1415'!G25</f>
      </c>
      <c r="H25" s="298">
        <f>'[8]1415'!H25</f>
      </c>
      <c r="I25" s="298">
        <f>'[8]1415'!I25</f>
      </c>
      <c r="J25" s="298">
        <f>'[8]1415'!J25</f>
      </c>
      <c r="K25" s="298">
        <f>'[8]1415'!K25</f>
      </c>
      <c r="L25" s="298">
        <f>'[8]1415'!L25</f>
      </c>
      <c r="M25" s="298">
        <f>'[8]1415'!M25</f>
      </c>
      <c r="N25" s="299">
        <f>'[8]1415'!N25</f>
      </c>
      <c r="O25" s="300"/>
      <c r="P25" s="300"/>
      <c r="Q25" s="214">
        <f>'[8]1415'!Q25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'[8]1415'!B28</f>
        <v>143336</v>
      </c>
      <c r="C28" s="123">
        <f>'[8]1415'!C28</f>
        <v>138573</v>
      </c>
      <c r="D28" s="123">
        <f>'[8]1415'!D28</f>
        <v>138561</v>
      </c>
      <c r="E28" s="123">
        <f>'[8]1415'!E28</f>
        <v>140002</v>
      </c>
      <c r="F28" s="123">
        <f>'[8]1415'!F28</f>
        <v>129418</v>
      </c>
      <c r="G28" s="123">
        <f>'[8]1415'!G28</f>
        <v>0</v>
      </c>
      <c r="H28" s="123">
        <f>'[8]1415'!H28</f>
        <v>0</v>
      </c>
      <c r="I28" s="123">
        <f>'[8]1415'!I28</f>
        <v>0</v>
      </c>
      <c r="J28" s="123">
        <f>'[8]1415'!J28</f>
        <v>0</v>
      </c>
      <c r="K28" s="123">
        <f>'[8]1415'!K28</f>
        <v>0</v>
      </c>
      <c r="L28" s="123">
        <f>'[8]1415'!L28</f>
        <v>0</v>
      </c>
      <c r="M28" s="123">
        <f>'[8]1415'!M28</f>
        <v>0</v>
      </c>
      <c r="N28" s="128">
        <f>'[8]1415'!N28</f>
        <v>0</v>
      </c>
      <c r="O28" s="295">
        <f>'[8]1415'!O28</f>
        <v>689890</v>
      </c>
      <c r="P28" s="295">
        <f>'[8]1415'!P28</f>
        <v>698592</v>
      </c>
      <c r="Q28" s="122">
        <f>'[8]1415'!Q28</f>
        <v>-0.012456483899042636</v>
      </c>
    </row>
    <row r="29" spans="1:17" s="92" customFormat="1" ht="12.75" customHeight="1">
      <c r="A29" s="101" t="s">
        <v>77</v>
      </c>
      <c r="B29" s="127">
        <f>'[8]1415'!B29</f>
        <v>121428.53</v>
      </c>
      <c r="C29" s="123">
        <f>'[8]1415'!C29</f>
        <v>104107.2</v>
      </c>
      <c r="D29" s="123">
        <f>'[8]1415'!D29</f>
        <v>97104.84</v>
      </c>
      <c r="E29" s="123">
        <f>'[8]1415'!E29</f>
        <v>89271.63</v>
      </c>
      <c r="F29" s="123">
        <f>'[8]1415'!F29</f>
        <v>74880.14</v>
      </c>
      <c r="G29" s="123">
        <f>'[8]1415'!G29</f>
        <v>0</v>
      </c>
      <c r="H29" s="123">
        <f>'[8]1415'!H29</f>
        <v>0</v>
      </c>
      <c r="I29" s="123">
        <f>'[8]1415'!I29</f>
        <v>0</v>
      </c>
      <c r="J29" s="123">
        <f>'[8]1415'!J29</f>
        <v>0</v>
      </c>
      <c r="K29" s="123">
        <f>'[8]1415'!K29</f>
        <v>0</v>
      </c>
      <c r="L29" s="123">
        <f>'[8]1415'!L29</f>
        <v>0</v>
      </c>
      <c r="M29" s="123">
        <f>'[8]1415'!M29</f>
        <v>0</v>
      </c>
      <c r="N29" s="128">
        <f>'[8]1415'!N29</f>
        <v>0</v>
      </c>
      <c r="O29" s="295">
        <f>'[8]1415'!O29</f>
        <v>486792.33999999997</v>
      </c>
      <c r="P29" s="295">
        <f>'[8]1415'!P29</f>
        <v>535195.46</v>
      </c>
      <c r="Q29" s="122">
        <f>'[8]1415'!Q29</f>
        <v>-0.09044007959260347</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'[8]1415'!B31</f>
        <v>264764.53</v>
      </c>
      <c r="C31" s="130">
        <f>'[8]1415'!C31</f>
        <v>242680.2</v>
      </c>
      <c r="D31" s="130">
        <f>'[8]1415'!D31</f>
        <v>235665.84</v>
      </c>
      <c r="E31" s="130">
        <f>'[8]1415'!E31</f>
        <v>229273.63</v>
      </c>
      <c r="F31" s="130">
        <f>'[8]1415'!F31</f>
        <v>204298.14</v>
      </c>
      <c r="G31" s="130">
        <f>'[8]1415'!G31</f>
      </c>
      <c r="H31" s="130">
        <f>'[8]1415'!H31</f>
      </c>
      <c r="I31" s="130">
        <f>'[8]1415'!I31</f>
      </c>
      <c r="J31" s="130">
        <f>'[8]1415'!J31</f>
      </c>
      <c r="K31" s="130">
        <f>'[8]1415'!K31</f>
      </c>
      <c r="L31" s="130">
        <f>'[8]1415'!L31</f>
      </c>
      <c r="M31" s="130">
        <f>'[8]1415'!M31</f>
      </c>
      <c r="N31" s="131">
        <f>'[8]1415'!N31</f>
        <v>0</v>
      </c>
      <c r="O31" s="296">
        <f>'[8]1415'!O31</f>
        <v>1176682.3399999999</v>
      </c>
      <c r="P31" s="296">
        <f>'[8]1415'!P31</f>
        <v>1233787.46</v>
      </c>
      <c r="Q31" s="147">
        <f>'[8]1415'!Q31</f>
        <v>-0.04628440622990293</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'[8]1415'!B34</f>
        <v>337382.6</v>
      </c>
      <c r="C34" s="123">
        <f>'[8]1415'!C34</f>
        <v>183253</v>
      </c>
      <c r="D34" s="123">
        <f>'[8]1415'!D34</f>
        <v>277140.3</v>
      </c>
      <c r="E34" s="123">
        <f>'[8]1415'!E34</f>
        <v>267750.6</v>
      </c>
      <c r="F34" s="123">
        <f>'[8]1415'!F34</f>
        <v>0</v>
      </c>
      <c r="G34" s="123">
        <f>'[8]1415'!G34</f>
        <v>0</v>
      </c>
      <c r="H34" s="123">
        <f>'[8]1415'!H34</f>
        <v>0</v>
      </c>
      <c r="I34" s="123">
        <f>'[8]1415'!I34</f>
        <v>0</v>
      </c>
      <c r="J34" s="123">
        <f>'[8]1415'!J34</f>
        <v>0</v>
      </c>
      <c r="K34" s="123">
        <f>'[8]1415'!K34</f>
        <v>0</v>
      </c>
      <c r="L34" s="123">
        <f>'[8]1415'!L34</f>
        <v>0</v>
      </c>
      <c r="M34" s="123">
        <f>'[8]1415'!M34</f>
        <v>0</v>
      </c>
      <c r="N34" s="128">
        <f>'[8]1415'!N34</f>
        <v>0</v>
      </c>
      <c r="O34" s="295"/>
      <c r="P34" s="295"/>
      <c r="Q34" s="122"/>
    </row>
    <row r="35" spans="1:17" s="92" customFormat="1" ht="12.75" customHeight="1">
      <c r="A35" s="101" t="s">
        <v>72</v>
      </c>
      <c r="B35" s="127">
        <f>'[8]1415'!B35</f>
        <v>446939.3</v>
      </c>
      <c r="C35" s="123">
        <f>'[8]1415'!C35</f>
        <v>111664.4</v>
      </c>
      <c r="D35" s="123">
        <f>'[8]1415'!D35</f>
        <v>274198.6</v>
      </c>
      <c r="E35" s="123">
        <f>'[8]1415'!E35</f>
        <v>360854</v>
      </c>
      <c r="F35" s="123">
        <f>'[8]1415'!F35</f>
        <v>0</v>
      </c>
      <c r="G35" s="123">
        <f>'[8]1415'!G35</f>
        <v>0</v>
      </c>
      <c r="H35" s="123">
        <f>'[8]1415'!H35</f>
        <v>0</v>
      </c>
      <c r="I35" s="123">
        <f>'[8]1415'!I35</f>
        <v>0</v>
      </c>
      <c r="J35" s="123">
        <f>'[8]1415'!J35</f>
        <v>0</v>
      </c>
      <c r="K35" s="123">
        <f>'[8]1415'!K35</f>
        <v>0</v>
      </c>
      <c r="L35" s="123">
        <f>'[8]1415'!L35</f>
        <v>0</v>
      </c>
      <c r="M35" s="123">
        <f>'[8]1415'!M35</f>
        <v>0</v>
      </c>
      <c r="N35" s="128">
        <f>'[8]1415'!N35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'[8]1415'!B37</f>
        <v>784321.8999999999</v>
      </c>
      <c r="C37" s="130">
        <f>'[8]1415'!C37</f>
        <v>294917.4</v>
      </c>
      <c r="D37" s="130">
        <f>'[8]1415'!D37</f>
        <v>551338.8999999999</v>
      </c>
      <c r="E37" s="130">
        <f>'[8]1415'!E37</f>
        <v>628604.6</v>
      </c>
      <c r="F37" s="130">
        <f>'[8]1415'!F37</f>
      </c>
      <c r="G37" s="130">
        <f>'[8]1415'!G37</f>
      </c>
      <c r="H37" s="130">
        <f>'[8]1415'!H37</f>
      </c>
      <c r="I37" s="130">
        <f>'[8]1415'!I37</f>
      </c>
      <c r="J37" s="130">
        <f>'[8]1415'!J37</f>
      </c>
      <c r="K37" s="130">
        <f>'[8]1415'!K37</f>
      </c>
      <c r="L37" s="130">
        <f>'[8]1415'!L37</f>
      </c>
      <c r="M37" s="130">
        <f>'[8]1415'!M37</f>
      </c>
      <c r="N37" s="131">
        <f>'[8]1415'!N37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3">
        <f>'[8]1415'!B39</f>
        <v>-340971.6299999999</v>
      </c>
      <c r="C39" s="404">
        <f>'[8]1415'!C39</f>
        <v>554421.1000000015</v>
      </c>
      <c r="D39" s="405">
        <f>'[8]1415'!D39</f>
        <v>70986.17999999784</v>
      </c>
      <c r="E39" s="405">
        <f>'[8]1415'!E39</f>
        <v>-66255.32999999821</v>
      </c>
      <c r="F39" s="404">
        <f>'[8]1415'!F39</f>
      </c>
      <c r="G39" s="405">
        <f>'[8]1415'!G39</f>
      </c>
      <c r="H39" s="123">
        <f>'[8]1415'!H39</f>
      </c>
      <c r="I39" s="123">
        <f>'[8]1415'!I39</f>
      </c>
      <c r="J39" s="123">
        <f>'[8]1415'!J39</f>
      </c>
      <c r="K39" s="123">
        <f>'[8]1415'!K39</f>
      </c>
      <c r="L39" s="123">
        <f>'[8]1415'!L39</f>
      </c>
      <c r="M39" s="123">
        <f>'[8]1415'!M39</f>
      </c>
      <c r="N39" s="128">
        <f>'[8]1415'!N39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'[8]1415'!B41</f>
        <v>708114.8</v>
      </c>
      <c r="C41" s="302">
        <f>'[8]1415'!C41</f>
        <v>1092018.7000000016</v>
      </c>
      <c r="D41" s="302">
        <f>'[8]1415'!D41</f>
        <v>857990.9199999977</v>
      </c>
      <c r="E41" s="302">
        <f>'[8]1415'!E41</f>
        <v>791622.9000000018</v>
      </c>
      <c r="F41" s="302">
        <f>'[8]1415'!F41</f>
      </c>
      <c r="G41" s="302">
        <f>'[8]1415'!G41</f>
      </c>
      <c r="H41" s="302">
        <f>'[8]1415'!H41</f>
      </c>
      <c r="I41" s="302">
        <f>'[8]1415'!I41</f>
      </c>
      <c r="J41" s="302">
        <f>'[8]1415'!J41</f>
      </c>
      <c r="K41" s="302">
        <f>'[8]1415'!K41</f>
      </c>
      <c r="L41" s="302">
        <f>'[8]1415'!L41</f>
      </c>
      <c r="M41" s="302">
        <f>'[8]1415'!M41</f>
      </c>
      <c r="N41" s="303">
        <f>'[8]1415'!N41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c>
      <c r="J43" s="108">
        <f t="shared" si="0"/>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
      <selection activeCell="B8" sqref="B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17" t="str">
        <f>'[7]14-15'!$B$3:$Q$3</f>
        <v>Situation Mensuelle du Marché du Blé dur en 2014/15</v>
      </c>
      <c r="C3" s="417"/>
      <c r="D3" s="417"/>
      <c r="E3" s="417"/>
      <c r="F3" s="417"/>
      <c r="G3" s="417"/>
      <c r="H3" s="417"/>
      <c r="I3" s="417"/>
      <c r="J3" s="417"/>
      <c r="K3" s="417"/>
      <c r="L3" s="417"/>
      <c r="M3" s="417"/>
      <c r="N3" s="417"/>
      <c r="O3" s="417"/>
      <c r="P3" s="417"/>
      <c r="Q3" s="41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[7]!dat1</f>
        <v>41974</v>
      </c>
      <c r="P7" s="168">
        <f>[7]!dat2</f>
        <v>41609</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'[7]14-15'!B10</f>
        <v>60422.1</v>
      </c>
      <c r="C10" s="123">
        <f>'[7]14-15'!C10</f>
        <v>690948.6</v>
      </c>
      <c r="D10" s="123">
        <f>'[7]14-15'!D10</f>
        <v>707669.1</v>
      </c>
      <c r="E10" s="123">
        <f>'[7]14-15'!E10</f>
        <v>631894.2</v>
      </c>
      <c r="F10" s="123">
        <f>'[7]14-15'!F10</f>
        <v>479428.4</v>
      </c>
      <c r="G10" s="123">
        <f>'[7]14-15'!G10</f>
        <v>408431.4</v>
      </c>
      <c r="H10" s="123">
        <f>'[7]14-15'!H10</f>
        <v>0</v>
      </c>
      <c r="I10" s="123">
        <f>'[7]14-15'!I10</f>
        <v>0</v>
      </c>
      <c r="J10" s="123">
        <f>'[7]14-15'!J10</f>
        <v>0</v>
      </c>
      <c r="K10" s="123">
        <f>'[7]14-15'!K10</f>
        <v>0</v>
      </c>
      <c r="L10" s="123">
        <f>'[7]14-15'!L10</f>
        <v>0</v>
      </c>
      <c r="M10" s="123">
        <f>'[7]14-15'!M10</f>
        <v>0</v>
      </c>
      <c r="N10" s="128">
        <f>'[7]14-15'!N10</f>
        <v>0</v>
      </c>
      <c r="O10" s="286">
        <f>'[7]14-15'!O10</f>
        <v>408431.4</v>
      </c>
      <c r="P10" s="287">
        <f>'[7]14-15'!P10</f>
        <v>634134.2</v>
      </c>
      <c r="Q10" s="211">
        <f>'[7]14-15'!Q10</f>
        <v>-0.3559227683982349</v>
      </c>
    </row>
    <row r="11" spans="1:17" s="80" customFormat="1" ht="12.75" customHeight="1">
      <c r="A11" s="170" t="s">
        <v>61</v>
      </c>
      <c r="B11" s="127">
        <f>'[7]14-15'!B11</f>
        <v>26629.3</v>
      </c>
      <c r="C11" s="123">
        <f>'[7]14-15'!C11</f>
        <v>35225.6</v>
      </c>
      <c r="D11" s="123">
        <f>'[7]14-15'!D11</f>
        <v>27239.600000000002</v>
      </c>
      <c r="E11" s="123">
        <f>'[7]14-15'!E11</f>
        <v>25616.6</v>
      </c>
      <c r="F11" s="123">
        <f>'[7]14-15'!F11</f>
        <v>21642.7</v>
      </c>
      <c r="G11" s="123">
        <f>'[7]14-15'!G11</f>
        <v>27270.760000000002</v>
      </c>
      <c r="H11" s="123">
        <f>'[7]14-15'!H11</f>
        <v>0</v>
      </c>
      <c r="I11" s="123">
        <f>'[7]14-15'!I11</f>
        <v>0</v>
      </c>
      <c r="J11" s="123">
        <f>'[7]14-15'!J11</f>
        <v>0</v>
      </c>
      <c r="K11" s="123">
        <f>'[7]14-15'!K11</f>
        <v>0</v>
      </c>
      <c r="L11" s="123">
        <f>'[7]14-15'!L11</f>
        <v>0</v>
      </c>
      <c r="M11" s="123">
        <f>'[7]14-15'!M11</f>
        <v>0</v>
      </c>
      <c r="N11" s="128">
        <f>'[7]14-15'!N11</f>
        <v>0</v>
      </c>
      <c r="O11" s="286">
        <f>'[7]14-15'!O11</f>
        <v>27270.760000000002</v>
      </c>
      <c r="P11" s="287">
        <f>'[7]14-15'!P11</f>
        <v>31378.9</v>
      </c>
      <c r="Q11" s="211">
        <f>'[7]14-15'!Q11</f>
        <v>-0.13092045928952256</v>
      </c>
    </row>
    <row r="12" spans="1:17" s="80" customFormat="1" ht="12.75" customHeight="1">
      <c r="A12" s="170" t="s">
        <v>87</v>
      </c>
      <c r="B12" s="127">
        <f>'[7]14-15'!B12</f>
        <v>74.15</v>
      </c>
      <c r="C12" s="123">
        <f>'[7]14-15'!C12</f>
        <v>81.93</v>
      </c>
      <c r="D12" s="123">
        <f>'[7]14-15'!D12</f>
        <v>36.93</v>
      </c>
      <c r="E12" s="123">
        <f>'[7]14-15'!E12</f>
        <v>24.35</v>
      </c>
      <c r="F12" s="123">
        <f>'[7]14-15'!F12</f>
        <v>27.61</v>
      </c>
      <c r="G12" s="123">
        <f>'[7]14-15'!G12</f>
        <v>28</v>
      </c>
      <c r="H12" s="123">
        <f>'[7]14-15'!H12</f>
        <v>0</v>
      </c>
      <c r="I12" s="123">
        <f>'[7]14-15'!I12</f>
        <v>0</v>
      </c>
      <c r="J12" s="123">
        <f>'[7]14-15'!J12</f>
        <v>0</v>
      </c>
      <c r="K12" s="123">
        <f>'[7]14-15'!K12</f>
        <v>0</v>
      </c>
      <c r="L12" s="123">
        <f>'[7]14-15'!L12</f>
        <v>0</v>
      </c>
      <c r="M12" s="123">
        <f>'[7]14-15'!M12</f>
        <v>0</v>
      </c>
      <c r="N12" s="128">
        <f>'[7]14-15'!N12</f>
        <v>0</v>
      </c>
      <c r="O12" s="286">
        <f>'[7]14-15'!O12</f>
        <v>28</v>
      </c>
      <c r="P12" s="287">
        <f>'[7]14-15'!P12</f>
        <v>66.81</v>
      </c>
      <c r="Q12" s="211">
        <f>'[7]14-15'!Q12</f>
        <v>-0.5809010627151624</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'[7]14-15'!B14</f>
        <v>87125.54999999999</v>
      </c>
      <c r="C14" s="130">
        <f>'[7]14-15'!C14</f>
        <v>726256.13</v>
      </c>
      <c r="D14" s="130">
        <f>'[7]14-15'!D14</f>
        <v>734945.63</v>
      </c>
      <c r="E14" s="130">
        <f>'[7]14-15'!E14</f>
        <v>657535.1499999999</v>
      </c>
      <c r="F14" s="130">
        <f>'[7]14-15'!F14</f>
        <v>501098.71</v>
      </c>
      <c r="G14" s="130">
        <f>'[7]14-15'!G14</f>
        <v>435730.16000000003</v>
      </c>
      <c r="H14" s="130">
        <f>'[7]14-15'!H14</f>
        <v>0</v>
      </c>
      <c r="I14" s="130">
        <f>'[7]14-15'!I14</f>
        <v>0</v>
      </c>
      <c r="J14" s="130">
        <f>'[7]14-15'!J14</f>
        <v>0</v>
      </c>
      <c r="K14" s="130">
        <f>'[7]14-15'!K14</f>
        <v>0</v>
      </c>
      <c r="L14" s="130">
        <f>'[7]14-15'!L14</f>
        <v>0</v>
      </c>
      <c r="M14" s="130">
        <f>'[7]14-15'!M14</f>
        <v>0</v>
      </c>
      <c r="N14" s="131">
        <f>'[7]14-15'!N14</f>
        <v>0</v>
      </c>
      <c r="O14" s="288">
        <f>'[7]14-15'!O14</f>
        <v>435730.16000000003</v>
      </c>
      <c r="P14" s="289">
        <f>'[7]14-15'!P14</f>
        <v>665579.9099999999</v>
      </c>
      <c r="Q14" s="212">
        <f>'[7]14-15'!Q14</f>
        <v>-0.3453375718627083</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'[7]14-15'!B16</f>
        <v>0</v>
      </c>
      <c r="C16" s="123">
        <f>'[7]14-15'!C16</f>
        <v>0</v>
      </c>
      <c r="D16" s="123">
        <f>'[7]14-15'!D16</f>
        <v>0</v>
      </c>
      <c r="E16" s="123">
        <f>'[7]14-15'!E16</f>
        <v>0</v>
      </c>
      <c r="F16" s="123">
        <f>'[7]14-15'!F16</f>
        <v>0</v>
      </c>
      <c r="G16" s="123">
        <f>'[7]14-15'!G16</f>
        <v>0</v>
      </c>
      <c r="H16" s="123">
        <f>'[7]14-15'!H16</f>
        <v>0</v>
      </c>
      <c r="I16" s="123">
        <f>'[7]14-15'!I16</f>
        <v>0</v>
      </c>
      <c r="J16" s="123">
        <f>'[7]14-15'!J16</f>
        <v>0</v>
      </c>
      <c r="K16" s="123">
        <f>'[7]14-15'!K16</f>
        <v>0</v>
      </c>
      <c r="L16" s="123">
        <f>'[7]14-15'!L16</f>
        <v>0</v>
      </c>
      <c r="M16" s="123">
        <f>'[7]14-15'!M16</f>
        <v>0</v>
      </c>
      <c r="N16" s="128">
        <f>'[7]14-15'!N16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'[7]14-15'!B18</f>
        <v>87125.54999999999</v>
      </c>
      <c r="C18" s="298">
        <f>'[7]14-15'!C18</f>
        <v>726256.13</v>
      </c>
      <c r="D18" s="298">
        <f>'[7]14-15'!D18</f>
        <v>734945.63</v>
      </c>
      <c r="E18" s="298">
        <f>'[7]14-15'!E18</f>
        <v>657535.1499999999</v>
      </c>
      <c r="F18" s="298">
        <f>'[7]14-15'!F18</f>
        <v>501098.71</v>
      </c>
      <c r="G18" s="298">
        <f>'[7]14-15'!G18</f>
        <v>435730.16000000003</v>
      </c>
      <c r="H18" s="298">
        <f>'[7]14-15'!H18</f>
      </c>
      <c r="I18" s="298">
        <f>'[7]14-15'!I18</f>
      </c>
      <c r="J18" s="298">
        <f>'[7]14-15'!J18</f>
      </c>
      <c r="K18" s="298">
        <f>'[7]14-15'!K18</f>
      </c>
      <c r="L18" s="298">
        <f>'[7]14-15'!L18</f>
      </c>
      <c r="M18" s="298">
        <f>'[7]14-15'!M18</f>
      </c>
      <c r="N18" s="299">
        <f>'[7]14-15'!N18</f>
      </c>
      <c r="O18" s="290">
        <f>'[7]14-15'!O18</f>
        <v>435730.16000000003</v>
      </c>
      <c r="P18" s="291">
        <f>'[7]14-15'!P18</f>
        <v>665579.9099999999</v>
      </c>
      <c r="Q18" s="217">
        <f>'[7]14-15'!Q18</f>
        <v>-0.3453375718627083</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'[7]14-15'!B21</f>
        <v>721441</v>
      </c>
      <c r="C21" s="123">
        <f>'[7]14-15'!C21</f>
        <v>121670.3</v>
      </c>
      <c r="D21" s="123">
        <f>'[7]14-15'!D21</f>
        <v>120187.4</v>
      </c>
      <c r="E21" s="123">
        <f>'[7]14-15'!E21</f>
        <v>83607.7</v>
      </c>
      <c r="F21" s="123">
        <f>'[7]14-15'!F21</f>
        <v>81212.8</v>
      </c>
      <c r="G21" s="123">
        <f>'[7]14-15'!G21</f>
        <v>0</v>
      </c>
      <c r="H21" s="123">
        <f>'[7]14-15'!H21</f>
        <v>0</v>
      </c>
      <c r="I21" s="123">
        <f>'[7]14-15'!I21</f>
        <v>0</v>
      </c>
      <c r="J21" s="123">
        <f>'[7]14-15'!J21</f>
        <v>0</v>
      </c>
      <c r="K21" s="123">
        <f>'[7]14-15'!K21</f>
        <v>0</v>
      </c>
      <c r="L21" s="123">
        <f>'[7]14-15'!L21</f>
        <v>0</v>
      </c>
      <c r="M21" s="123">
        <f>'[7]14-15'!M21</f>
        <v>0</v>
      </c>
      <c r="N21" s="128">
        <f>'[7]14-15'!N21</f>
        <v>0</v>
      </c>
      <c r="O21" s="286">
        <f>'[7]14-15'!O21</f>
        <v>1128119.2</v>
      </c>
      <c r="P21" s="287">
        <f>'[7]14-15'!P21</f>
        <v>1190198.4</v>
      </c>
      <c r="Q21" s="211">
        <f>'[7]14-15'!Q21</f>
        <v>-0.05215869891944058</v>
      </c>
    </row>
    <row r="22" spans="1:17" s="80" customFormat="1" ht="12.75" customHeight="1">
      <c r="A22" s="170" t="s">
        <v>21</v>
      </c>
      <c r="B22" s="127">
        <f>'[7]14-15'!B22</f>
        <v>2009.5</v>
      </c>
      <c r="C22" s="123">
        <f>'[7]14-15'!C22</f>
        <v>4781</v>
      </c>
      <c r="D22" s="123">
        <f>'[7]14-15'!D22</f>
        <v>18213.6</v>
      </c>
      <c r="E22" s="123">
        <f>'[7]14-15'!E22</f>
        <v>27631.2</v>
      </c>
      <c r="F22" s="123">
        <f>'[7]14-15'!F22</f>
        <v>0</v>
      </c>
      <c r="G22" s="123">
        <f>'[7]14-15'!G22</f>
        <v>0</v>
      </c>
      <c r="H22" s="123">
        <f>'[7]14-15'!H22</f>
        <v>0</v>
      </c>
      <c r="I22" s="123">
        <f>'[7]14-15'!I22</f>
        <v>0</v>
      </c>
      <c r="J22" s="123">
        <f>'[7]14-15'!J22</f>
        <v>0</v>
      </c>
      <c r="K22" s="123">
        <f>'[7]14-15'!K22</f>
        <v>0</v>
      </c>
      <c r="L22" s="123">
        <f>'[7]14-15'!L22</f>
        <v>0</v>
      </c>
      <c r="M22" s="123">
        <f>'[7]14-15'!M22</f>
        <v>0</v>
      </c>
      <c r="N22" s="128">
        <f>'[7]14-15'!N22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'[7]14-15'!B24</f>
        <v>810576.05</v>
      </c>
      <c r="C24" s="298">
        <f>'[7]14-15'!C24</f>
        <v>852707.43</v>
      </c>
      <c r="D24" s="298">
        <f>'[7]14-15'!D24</f>
        <v>873346.63</v>
      </c>
      <c r="E24" s="298">
        <f>'[7]14-15'!E24</f>
        <v>768774.0499999998</v>
      </c>
      <c r="F24" s="298">
        <f>'[7]14-15'!F24</f>
        <v>582311.51</v>
      </c>
      <c r="G24" s="298">
        <f>'[7]14-15'!G24</f>
        <v>435730.16000000003</v>
      </c>
      <c r="H24" s="298">
        <f>'[7]14-15'!H24</f>
      </c>
      <c r="I24" s="298">
        <f>'[7]14-15'!I24</f>
      </c>
      <c r="J24" s="298">
        <f>'[7]14-15'!J24</f>
      </c>
      <c r="K24" s="298">
        <f>'[7]14-15'!K24</f>
      </c>
      <c r="L24" s="298">
        <f>'[7]14-15'!L24</f>
      </c>
      <c r="M24" s="298">
        <f>'[7]14-15'!M24</f>
      </c>
      <c r="N24" s="299">
        <f>'[7]14-15'!N24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'[7]14-15'!B27</f>
        <v>41863.3</v>
      </c>
      <c r="C27" s="123">
        <f>'[7]14-15'!C27</f>
        <v>37691</v>
      </c>
      <c r="D27" s="123">
        <f>'[7]14-15'!D27</f>
        <v>53868.899999999994</v>
      </c>
      <c r="E27" s="123">
        <f>'[7]14-15'!E27</f>
        <v>60898.8</v>
      </c>
      <c r="F27" s="123">
        <f>'[7]14-15'!F27</f>
        <v>48580.5</v>
      </c>
      <c r="G27" s="123">
        <f>'[7]14-15'!G27</f>
        <v>0</v>
      </c>
      <c r="H27" s="123">
        <f>'[7]14-15'!H27</f>
        <v>0</v>
      </c>
      <c r="I27" s="123">
        <f>'[7]14-15'!I27</f>
        <v>0</v>
      </c>
      <c r="J27" s="123">
        <f>'[7]14-15'!J27</f>
        <v>0</v>
      </c>
      <c r="K27" s="123">
        <f>'[7]14-15'!K27</f>
        <v>0</v>
      </c>
      <c r="L27" s="123">
        <f>'[7]14-15'!L27</f>
        <v>0</v>
      </c>
      <c r="M27" s="123">
        <f>'[7]14-15'!M27</f>
        <v>0</v>
      </c>
      <c r="N27" s="128">
        <f>'[7]14-15'!N27</f>
        <v>0</v>
      </c>
      <c r="O27" s="286">
        <f>'[7]14-15'!O27</f>
        <v>242902.5</v>
      </c>
      <c r="P27" s="287">
        <f>'[7]14-15'!P27</f>
        <v>251941.8</v>
      </c>
      <c r="Q27" s="211">
        <f>'[7]14-15'!Q27</f>
        <v>-0.03587852432585614</v>
      </c>
    </row>
    <row r="28" spans="1:17" s="80" customFormat="1" ht="12.75" customHeight="1">
      <c r="A28" s="170" t="s">
        <v>89</v>
      </c>
      <c r="B28" s="127">
        <f>'[7]14-15'!B28</f>
        <v>41.22</v>
      </c>
      <c r="C28" s="363">
        <f>'[7]14-15'!C28</f>
        <v>45</v>
      </c>
      <c r="D28" s="123">
        <f>'[7]14-15'!D28</f>
        <v>33.06</v>
      </c>
      <c r="E28" s="123">
        <f>'[7]14-15'!E28</f>
        <v>9.18</v>
      </c>
      <c r="F28" s="123">
        <f>'[7]14-15'!F28</f>
        <v>10.23</v>
      </c>
      <c r="G28" s="123">
        <f>'[7]14-15'!G28</f>
        <v>0</v>
      </c>
      <c r="H28" s="123">
        <f>'[7]14-15'!H28</f>
        <v>0</v>
      </c>
      <c r="I28" s="123">
        <f>'[7]14-15'!I28</f>
        <v>0</v>
      </c>
      <c r="J28" s="123">
        <f>'[7]14-15'!J28</f>
        <v>0</v>
      </c>
      <c r="K28" s="123">
        <f>'[7]14-15'!K28</f>
        <v>0</v>
      </c>
      <c r="L28" s="123">
        <f>'[7]14-15'!L28</f>
        <v>0</v>
      </c>
      <c r="M28" s="123">
        <f>'[7]14-15'!M28</f>
        <v>0</v>
      </c>
      <c r="N28" s="128">
        <f>'[7]14-15'!N28</f>
        <v>0</v>
      </c>
      <c r="O28" s="286">
        <f>'[7]14-15'!O28</f>
        <v>138.69</v>
      </c>
      <c r="P28" s="287">
        <f>'[7]14-15'!P28</f>
        <v>2850.76</v>
      </c>
      <c r="Q28" s="211">
        <f>'[7]14-15'!Q28</f>
        <v>-0.9513498154877997</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'[7]14-15'!B31</f>
        <v>60686.2</v>
      </c>
      <c r="C31" s="123">
        <f>'[7]14-15'!C31</f>
        <v>71304.9</v>
      </c>
      <c r="D31" s="123">
        <f>'[7]14-15'!D31</f>
        <v>117180.2</v>
      </c>
      <c r="E31" s="123">
        <f>'[7]14-15'!E31</f>
        <v>86967.5</v>
      </c>
      <c r="F31" s="123">
        <f>'[7]14-15'!F31</f>
        <v>0</v>
      </c>
      <c r="G31" s="123">
        <f>'[7]14-15'!G31</f>
        <v>0</v>
      </c>
      <c r="H31" s="123">
        <f>'[7]14-15'!H31</f>
        <v>0</v>
      </c>
      <c r="I31" s="123">
        <f>'[7]14-15'!I31</f>
        <v>0</v>
      </c>
      <c r="J31" s="123">
        <f>'[7]14-15'!J31</f>
        <v>0</v>
      </c>
      <c r="K31" s="123">
        <f>'[7]14-15'!K31</f>
        <v>0</v>
      </c>
      <c r="L31" s="123">
        <f>'[7]14-15'!L31</f>
        <v>0</v>
      </c>
      <c r="M31" s="123">
        <f>'[7]14-15'!M31</f>
        <v>0</v>
      </c>
      <c r="N31" s="128">
        <f>'[7]14-15'!N31</f>
        <v>0</v>
      </c>
      <c r="O31" s="286"/>
      <c r="P31" s="287"/>
      <c r="Q31" s="211"/>
    </row>
    <row r="32" spans="1:17" s="80" customFormat="1" ht="12.75" customHeight="1">
      <c r="A32" s="170" t="s">
        <v>90</v>
      </c>
      <c r="B32" s="127">
        <f>'[7]14-15'!B32</f>
        <v>2848.5</v>
      </c>
      <c r="C32" s="123">
        <f>'[7]14-15'!C32</f>
        <v>23.4</v>
      </c>
      <c r="D32" s="123">
        <f>'[7]14-15'!D32</f>
        <v>58944.4</v>
      </c>
      <c r="E32" s="123">
        <f>'[7]14-15'!E32</f>
        <v>110251.8</v>
      </c>
      <c r="F32" s="123">
        <f>'[7]14-15'!F32</f>
        <v>0</v>
      </c>
      <c r="G32" s="123">
        <f>'[7]14-15'!G32</f>
        <v>0</v>
      </c>
      <c r="H32" s="123">
        <f>'[7]14-15'!H32</f>
        <v>0</v>
      </c>
      <c r="I32" s="123">
        <f>'[7]14-15'!I32</f>
        <v>0</v>
      </c>
      <c r="J32" s="123">
        <f>'[7]14-15'!J32</f>
        <v>0</v>
      </c>
      <c r="K32" s="123">
        <f>'[7]14-15'!K32</f>
        <v>0</v>
      </c>
      <c r="L32" s="123">
        <f>'[7]14-15'!L32</f>
        <v>0</v>
      </c>
      <c r="M32" s="123">
        <f>'[7]14-15'!M32</f>
        <v>0</v>
      </c>
      <c r="N32" s="128">
        <f>'[7]14-15'!N32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0">
        <f>'[7]14-15'!B34</f>
        <v>-21119.29999999993</v>
      </c>
      <c r="C34" s="411">
        <f>'[7]14-15'!C34</f>
        <v>8697.5</v>
      </c>
      <c r="D34" s="411">
        <f>'[7]14-15'!D34</f>
        <v>-14215.079999999958</v>
      </c>
      <c r="E34" s="411">
        <f>'[7]14-15'!E34</f>
        <v>9548.059999999707</v>
      </c>
      <c r="F34" s="411">
        <f>'[7]14-15'!F34</f>
      </c>
      <c r="G34" s="411">
        <f>'[7]14-15'!G34</f>
      </c>
      <c r="H34" s="123">
        <f>'[7]14-15'!H34</f>
      </c>
      <c r="I34" s="123">
        <f>'[7]14-15'!I34</f>
      </c>
      <c r="J34" s="123">
        <f>'[7]14-15'!J34</f>
      </c>
      <c r="K34" s="123">
        <f>'[7]14-15'!K34</f>
      </c>
      <c r="L34" s="123">
        <f>'[7]14-15'!L34</f>
      </c>
      <c r="M34" s="123">
        <f>'[7]14-15'!M34</f>
        <v>0</v>
      </c>
      <c r="N34" s="128">
        <f>'[7]14-15'!N34</f>
        <v>0</v>
      </c>
      <c r="O34" s="286"/>
      <c r="P34" s="287"/>
      <c r="Q34" s="211"/>
    </row>
    <row r="35" spans="1:17" s="81" customFormat="1" ht="12.75" customHeight="1">
      <c r="A35" s="190"/>
      <c r="B35" s="397"/>
      <c r="C35" s="398"/>
      <c r="D35" s="398"/>
      <c r="E35" s="398"/>
      <c r="F35" s="398"/>
      <c r="G35" s="398"/>
      <c r="H35" s="398"/>
      <c r="I35" s="398"/>
      <c r="J35" s="398"/>
      <c r="K35" s="398"/>
      <c r="L35" s="398"/>
      <c r="M35" s="398"/>
      <c r="N35" s="399"/>
      <c r="O35" s="286"/>
      <c r="P35" s="287"/>
      <c r="Q35" s="211"/>
    </row>
    <row r="36" spans="1:17" s="80" customFormat="1" ht="25.5" customHeight="1" thickBot="1">
      <c r="A36" s="189" t="s">
        <v>27</v>
      </c>
      <c r="B36" s="400">
        <f>'[7]14-15'!B36</f>
        <v>84319.92000000007</v>
      </c>
      <c r="C36" s="401">
        <f>'[7]14-15'!C36</f>
        <v>117761.79999999999</v>
      </c>
      <c r="D36" s="401">
        <f>'[7]14-15'!D36</f>
        <v>215811.48</v>
      </c>
      <c r="E36" s="401">
        <f>'[7]14-15'!E36</f>
        <v>267675.33999999973</v>
      </c>
      <c r="F36" s="401">
        <f>'[7]14-15'!F36</f>
      </c>
      <c r="G36" s="401">
        <f>'[7]14-15'!G36</f>
      </c>
      <c r="H36" s="401">
        <f>'[7]14-15'!H36</f>
      </c>
      <c r="I36" s="401">
        <f>'[7]14-15'!I36</f>
      </c>
      <c r="J36" s="401">
        <f>'[7]14-15'!J36</f>
      </c>
      <c r="K36" s="401">
        <f>'[7]14-15'!K36</f>
      </c>
      <c r="L36" s="401">
        <f>'[7]14-15'!L36</f>
      </c>
      <c r="M36" s="401">
        <f>'[7]14-15'!M36</f>
      </c>
      <c r="N36" s="402">
        <f>'[7]14-15'!N36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C28" sqref="C2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17" t="str">
        <f>'[6]14-15'!$B$3:$Q$3</f>
        <v>Situation Mensuelle du Marché de l'Avoine en 2014/15</v>
      </c>
      <c r="C3" s="417"/>
      <c r="D3" s="417"/>
      <c r="E3" s="417"/>
      <c r="F3" s="417"/>
      <c r="G3" s="417"/>
      <c r="H3" s="417"/>
      <c r="I3" s="417"/>
      <c r="J3" s="417"/>
      <c r="K3" s="417"/>
      <c r="L3" s="417"/>
      <c r="M3" s="417"/>
      <c r="N3" s="417"/>
      <c r="O3" s="417"/>
      <c r="P3" s="417"/>
      <c r="Q3" s="41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'[6]14-15'!O7</f>
        <v>41974</v>
      </c>
      <c r="P7" s="360">
        <f>'[6]14-15'!P7</f>
        <v>41609</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'[6]14-15'!B10</f>
        <v>66930</v>
      </c>
      <c r="C10" s="366">
        <f>'[6]14-15'!C10</f>
        <v>147811.9</v>
      </c>
      <c r="D10" s="366">
        <f>'[6]14-15'!D10</f>
        <v>183480.3</v>
      </c>
      <c r="E10" s="366">
        <f>'[6]14-15'!E10</f>
        <v>177125.7</v>
      </c>
      <c r="F10" s="366">
        <f>'[6]14-15'!F10</f>
        <v>163533.2</v>
      </c>
      <c r="G10" s="366">
        <f>'[6]14-15'!G10</f>
        <v>149811.2</v>
      </c>
      <c r="H10" s="366">
        <f>'[6]14-15'!H10</f>
        <v>0</v>
      </c>
      <c r="I10" s="366">
        <f>'[6]14-15'!I10</f>
        <v>0</v>
      </c>
      <c r="J10" s="366">
        <f>'[6]14-15'!J10</f>
        <v>0</v>
      </c>
      <c r="K10" s="366">
        <f>'[6]14-15'!K10</f>
        <v>0</v>
      </c>
      <c r="L10" s="366">
        <f>'[6]14-15'!L10</f>
        <v>0</v>
      </c>
      <c r="M10" s="366">
        <f>'[6]14-15'!M10</f>
        <v>0</v>
      </c>
      <c r="N10" s="367">
        <f>'[6]14-15'!N10</f>
        <v>0</v>
      </c>
      <c r="O10" s="277">
        <f>'[6]14-15'!O10</f>
        <v>149811.2</v>
      </c>
      <c r="P10" s="277">
        <f>'[6]14-15'!P10</f>
        <v>186326</v>
      </c>
      <c r="Q10" s="233">
        <f>'[6]14-15'!Q10</f>
        <v>-0.19597265008640763</v>
      </c>
    </row>
    <row r="11" spans="1:17" ht="12.75" customHeight="1">
      <c r="A11" s="199" t="s">
        <v>16</v>
      </c>
      <c r="B11" s="365">
        <f>'[6]14-15'!B12</f>
        <v>4042.98</v>
      </c>
      <c r="C11" s="366">
        <f>'[6]14-15'!C12</f>
        <v>5686.46</v>
      </c>
      <c r="D11" s="366">
        <f>'[6]14-15'!D12</f>
        <v>6755.3</v>
      </c>
      <c r="E11" s="366">
        <f>'[6]14-15'!E12</f>
        <v>5851.49</v>
      </c>
      <c r="F11" s="366">
        <f>'[6]14-15'!F12</f>
        <v>5075.66</v>
      </c>
      <c r="G11" s="366">
        <f>'[6]14-15'!G12</f>
        <v>4545.67</v>
      </c>
      <c r="H11" s="366">
        <f>'[6]14-15'!H12</f>
        <v>0</v>
      </c>
      <c r="I11" s="366">
        <f>'[6]14-15'!I12</f>
        <v>0</v>
      </c>
      <c r="J11" s="366">
        <f>'[6]14-15'!J12</f>
        <v>0</v>
      </c>
      <c r="K11" s="366">
        <f>'[6]14-15'!K12</f>
        <v>0</v>
      </c>
      <c r="L11" s="366">
        <f>'[6]14-15'!L12</f>
        <v>0</v>
      </c>
      <c r="M11" s="366">
        <f>'[6]14-15'!M12</f>
        <v>0</v>
      </c>
      <c r="N11" s="367">
        <f>'[6]14-15'!N12</f>
        <v>0</v>
      </c>
      <c r="O11" s="277">
        <f>'[6]14-15'!O12</f>
        <v>4545.67</v>
      </c>
      <c r="P11" s="277">
        <f>'[6]14-15'!P12</f>
        <v>4598.04</v>
      </c>
      <c r="Q11" s="233">
        <f>'[6]14-15'!Q12</f>
        <v>-0.011389635583857416</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'[6]14-15'!B16</f>
        <v>70972.98</v>
      </c>
      <c r="C13" s="371">
        <f>'[6]14-15'!C16</f>
        <v>153498.36</v>
      </c>
      <c r="D13" s="371">
        <f>'[6]14-15'!D16</f>
        <v>190235.59999999998</v>
      </c>
      <c r="E13" s="371">
        <f>'[6]14-15'!E16</f>
        <v>182977.19</v>
      </c>
      <c r="F13" s="371">
        <f>'[6]14-15'!F16</f>
        <v>168608.86000000002</v>
      </c>
      <c r="G13" s="371">
        <f>'[6]14-15'!G16</f>
        <v>154356.87000000002</v>
      </c>
      <c r="H13" s="371">
        <f>'[6]14-15'!H16</f>
        <v>0</v>
      </c>
      <c r="I13" s="372">
        <f>'[6]14-15'!I16</f>
        <v>0</v>
      </c>
      <c r="J13" s="371">
        <f>'[6]14-15'!J16</f>
        <v>0</v>
      </c>
      <c r="K13" s="371">
        <f>'[6]14-15'!K16</f>
        <v>0</v>
      </c>
      <c r="L13" s="371">
        <f>'[6]14-15'!L16</f>
        <v>0</v>
      </c>
      <c r="M13" s="371">
        <f>'[6]14-15'!M16</f>
        <v>0</v>
      </c>
      <c r="N13" s="373">
        <f>'[6]14-15'!N16</f>
        <v>0</v>
      </c>
      <c r="O13" s="279">
        <f>'[6]14-15'!O16</f>
        <v>154356.87000000002</v>
      </c>
      <c r="P13" s="279">
        <f>'[6]14-15'!P16</f>
        <v>190924.04</v>
      </c>
      <c r="Q13" s="236">
        <f>'[6]14-15'!Q16</f>
        <v>-0.19152732154630703</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'[6]14-15'!B23</f>
        <v>102580.6</v>
      </c>
      <c r="C16" s="374">
        <f>'[6]14-15'!C23</f>
        <v>59493</v>
      </c>
      <c r="D16" s="374">
        <f>'[6]14-15'!D23</f>
        <v>17167</v>
      </c>
      <c r="E16" s="374">
        <f>'[6]14-15'!E23</f>
        <v>8010.6</v>
      </c>
      <c r="F16" s="374">
        <f>'[6]14-15'!F23</f>
        <v>7864.4</v>
      </c>
      <c r="G16" s="374">
        <f>'[6]14-15'!G23</f>
        <v>0</v>
      </c>
      <c r="H16" s="374">
        <f>'[6]14-15'!H23</f>
        <v>0</v>
      </c>
      <c r="I16" s="366">
        <f>'[6]14-15'!I23</f>
        <v>0</v>
      </c>
      <c r="J16" s="374">
        <f>'[6]14-15'!J23</f>
        <v>0</v>
      </c>
      <c r="K16" s="374">
        <f>'[6]14-15'!K23</f>
        <v>0</v>
      </c>
      <c r="L16" s="374">
        <f>'[6]14-15'!L23</f>
        <v>0</v>
      </c>
      <c r="M16" s="374">
        <f>'[6]14-15'!M23</f>
        <v>0</v>
      </c>
      <c r="N16" s="375">
        <f>'[6]14-15'!N23</f>
        <v>0</v>
      </c>
      <c r="O16" s="277">
        <f>'[6]14-15'!O23</f>
        <v>195115.6</v>
      </c>
      <c r="P16" s="277">
        <f>'[6]14-15'!P23</f>
        <v>203073.6</v>
      </c>
      <c r="Q16" s="233">
        <f>'[6]14-15'!Q23</f>
        <v>-0.03918776246641609</v>
      </c>
    </row>
    <row r="17" spans="1:17" ht="12.75" customHeight="1">
      <c r="A17" s="199" t="s">
        <v>21</v>
      </c>
      <c r="B17" s="376">
        <f>'[6]14-15'!B26</f>
        <v>497.2</v>
      </c>
      <c r="C17" s="376">
        <f>'[6]14-15'!C26</f>
        <v>626.9</v>
      </c>
      <c r="D17" s="376">
        <f>'[6]14-15'!D26</f>
        <v>898.5</v>
      </c>
      <c r="E17" s="376">
        <f>'[6]14-15'!E26</f>
        <v>754.2</v>
      </c>
      <c r="F17" s="376">
        <f>'[6]14-15'!F26</f>
        <v>0</v>
      </c>
      <c r="G17" s="376">
        <f>'[6]14-15'!G26</f>
        <v>0</v>
      </c>
      <c r="H17" s="376">
        <f>'[6]14-15'!H26</f>
        <v>0</v>
      </c>
      <c r="I17" s="377">
        <f>'[6]14-15'!I26</f>
        <v>0</v>
      </c>
      <c r="J17" s="376">
        <f>'[6]14-15'!J26</f>
        <v>0</v>
      </c>
      <c r="K17" s="376">
        <f>'[6]14-15'!K26</f>
        <v>0</v>
      </c>
      <c r="L17" s="376">
        <f>'[6]14-15'!L26</f>
        <v>0</v>
      </c>
      <c r="M17" s="376">
        <f>'[6]14-15'!M26</f>
        <v>0</v>
      </c>
      <c r="N17" s="378">
        <f>'[6]14-15'!N26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'[6]14-15'!B28</f>
        <v>174050.78</v>
      </c>
      <c r="C19" s="379">
        <f>'[6]14-15'!C28</f>
        <v>213618.25999999998</v>
      </c>
      <c r="D19" s="379">
        <f>'[6]14-15'!D28</f>
        <v>208301.09999999998</v>
      </c>
      <c r="E19" s="379">
        <f>'[6]14-15'!E28</f>
        <v>191741.99</v>
      </c>
      <c r="F19" s="379">
        <f>'[6]14-15'!F28</f>
      </c>
      <c r="G19" s="379">
        <f>'[6]14-15'!G28</f>
      </c>
      <c r="H19" s="379">
        <f>'[6]14-15'!H28</f>
      </c>
      <c r="I19" s="186">
        <f>'[6]14-15'!I28</f>
      </c>
      <c r="J19" s="379">
        <f>'[6]14-15'!J28</f>
      </c>
      <c r="K19" s="379">
        <f>'[6]14-15'!K28</f>
      </c>
      <c r="L19" s="379">
        <f>'[6]14-15'!L28</f>
      </c>
      <c r="M19" s="379">
        <f>'[6]14-15'!M28</f>
      </c>
      <c r="N19" s="380">
        <f>'[6]14-15'!N28</f>
      </c>
      <c r="O19" s="282"/>
      <c r="P19" s="282"/>
      <c r="Q19" s="237">
        <f>'[6]14-15'!Q28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'[6]14-15'!B34</f>
        <v>9636.39</v>
      </c>
      <c r="C22" s="381">
        <f>'[6]14-15'!C34</f>
        <v>8442.95</v>
      </c>
      <c r="D22" s="374">
        <f>'[6]14-15'!D34</f>
        <v>8915.62</v>
      </c>
      <c r="E22" s="374">
        <f>'[6]14-15'!E34</f>
        <v>8964.81</v>
      </c>
      <c r="F22" s="374">
        <f>'[6]14-15'!F34</f>
        <v>7298.59</v>
      </c>
      <c r="G22" s="374">
        <f>'[6]14-15'!G34</f>
        <v>0</v>
      </c>
      <c r="H22" s="374">
        <f>'[6]14-15'!H34</f>
        <v>0</v>
      </c>
      <c r="I22" s="366">
        <f>'[6]14-15'!I34</f>
        <v>0</v>
      </c>
      <c r="J22" s="374">
        <f>'[6]14-15'!J34</f>
        <v>0</v>
      </c>
      <c r="K22" s="374">
        <f>'[6]14-15'!K34</f>
        <v>0</v>
      </c>
      <c r="L22" s="374">
        <f>'[6]14-15'!L34</f>
        <v>0</v>
      </c>
      <c r="M22" s="374">
        <f>'[6]14-15'!M34</f>
        <v>0</v>
      </c>
      <c r="N22" s="375">
        <f>'[6]14-15'!N34</f>
        <v>0</v>
      </c>
      <c r="O22" s="283">
        <f>'[6]14-15'!O34</f>
        <v>43258.36</v>
      </c>
      <c r="P22" s="283">
        <f>'[6]14-15'!P34</f>
        <v>35574.79</v>
      </c>
      <c r="Q22" s="284">
        <f>'[6]14-15'!Q34</f>
        <v>0.21598356589033973</v>
      </c>
    </row>
    <row r="23" spans="1:17" ht="12.75" customHeight="1">
      <c r="A23" s="199" t="s">
        <v>92</v>
      </c>
      <c r="B23" s="414">
        <f>'[6]14-15'!B35</f>
        <v>4037.3300000000163</v>
      </c>
      <c r="C23" s="413">
        <f>'[6]14-15'!C35</f>
        <v>7719.50999999998</v>
      </c>
      <c r="D23" s="413">
        <f>'[6]14-15'!D35</f>
        <v>8615.289999999979</v>
      </c>
      <c r="E23" s="413">
        <f>'[6]14-15'!E35</f>
        <v>4864.319999999978</v>
      </c>
      <c r="F23" s="413">
        <f>'[6]14-15'!F35</f>
      </c>
      <c r="G23" s="413">
        <f>'[6]14-15'!G35</f>
      </c>
      <c r="H23" s="374">
        <f>'[6]14-15'!H35</f>
      </c>
      <c r="I23" s="366">
        <f>'[6]14-15'!I35</f>
      </c>
      <c r="J23" s="374">
        <f>'[6]14-15'!J35</f>
      </c>
      <c r="K23" s="374">
        <f>'[6]14-15'!K35</f>
      </c>
      <c r="L23" s="374">
        <f>'[6]14-15'!L35</f>
      </c>
      <c r="M23" s="374">
        <f>'[6]14-15'!M35</f>
      </c>
      <c r="N23" s="375">
        <f>'[6]14-15'!N35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'[6]14-15'!B41</f>
        <v>6441.6</v>
      </c>
      <c r="C27" s="374">
        <f>'[6]14-15'!C41</f>
        <v>6596.3</v>
      </c>
      <c r="D27" s="374">
        <f>'[6]14-15'!D41</f>
        <v>7229.1</v>
      </c>
      <c r="E27" s="374">
        <f>'[6]14-15'!E41</f>
        <v>8803.6</v>
      </c>
      <c r="F27" s="374">
        <f>'[6]14-15'!F41</f>
        <v>0</v>
      </c>
      <c r="G27" s="374">
        <f>'[6]14-15'!G41</f>
        <v>0</v>
      </c>
      <c r="H27" s="374">
        <f>'[6]14-15'!H41</f>
        <v>0</v>
      </c>
      <c r="I27" s="366">
        <f>'[6]14-15'!I41</f>
        <v>0</v>
      </c>
      <c r="J27" s="374">
        <f>'[6]14-15'!J41</f>
        <v>0</v>
      </c>
      <c r="K27" s="374">
        <f>'[6]14-15'!K41</f>
        <v>0</v>
      </c>
      <c r="L27" s="374">
        <f>'[6]14-15'!L41</f>
        <v>0</v>
      </c>
      <c r="M27" s="374">
        <f>'[6]14-15'!M41</f>
        <v>0</v>
      </c>
      <c r="N27" s="375">
        <f>'[6]14-15'!N41</f>
        <v>0</v>
      </c>
      <c r="O27" s="277"/>
      <c r="P27" s="277"/>
      <c r="Q27" s="233"/>
    </row>
    <row r="28" spans="1:17" ht="12.75" customHeight="1">
      <c r="A28" s="199" t="s">
        <v>31</v>
      </c>
      <c r="B28" s="412">
        <f>'[6]14-15'!B43</f>
        <v>437.1</v>
      </c>
      <c r="C28" s="374">
        <f>'[6]14-15'!C43</f>
        <v>623.9</v>
      </c>
      <c r="D28" s="374">
        <f>'[6]14-15'!D43</f>
        <v>563.9</v>
      </c>
      <c r="E28" s="374">
        <f>'[6]14-15'!E43</f>
        <v>500.4</v>
      </c>
      <c r="F28" s="374">
        <f>'[6]14-15'!F43</f>
        <v>0</v>
      </c>
      <c r="G28" s="374">
        <f>'[6]14-15'!G43</f>
        <v>0</v>
      </c>
      <c r="H28" s="366">
        <f>'[6]14-15'!H43</f>
        <v>0</v>
      </c>
      <c r="I28" s="374">
        <f>'[6]14-15'!I43</f>
        <v>0</v>
      </c>
      <c r="J28" s="374">
        <f>'[6]14-15'!J43</f>
        <v>0</v>
      </c>
      <c r="K28" s="374">
        <f>'[6]14-15'!K43</f>
        <v>0</v>
      </c>
      <c r="L28" s="374">
        <f>'[6]14-15'!L43</f>
        <v>0</v>
      </c>
      <c r="M28" s="375">
        <f>'[6]14-15'!M43</f>
        <v>0</v>
      </c>
      <c r="N28" s="375">
        <f>'[6]14-15'!N43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2">
        <f>'[6]14-15'!B46</f>
        <v>20552.420000000013</v>
      </c>
      <c r="C31" s="382">
        <f>'[6]14-15'!C46</f>
        <v>23382.65999999998</v>
      </c>
      <c r="D31" s="382">
        <f>'[6]14-15'!D46</f>
        <v>25323.90999999998</v>
      </c>
      <c r="E31" s="382">
        <f>'[6]14-15'!E46</f>
        <v>23133.12999999998</v>
      </c>
      <c r="F31" s="382">
        <f>'[6]14-15'!F46</f>
      </c>
      <c r="G31" s="382">
        <f>'[6]14-15'!G46</f>
      </c>
      <c r="H31" s="382">
        <f>'[6]14-15'!H46</f>
      </c>
      <c r="I31" s="383">
        <f>'[6]14-15'!I46</f>
      </c>
      <c r="J31" s="382">
        <f>'[6]14-15'!J46</f>
      </c>
      <c r="K31" s="382">
        <f>'[6]14-15'!K46</f>
      </c>
      <c r="L31" s="382">
        <f>'[6]14-15'!L46</f>
      </c>
      <c r="M31" s="382">
        <f>'[6]14-15'!M46</f>
      </c>
      <c r="N31" s="384">
        <f>'[6]14-15'!N46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
      <selection activeCell="C31" sqref="C31:M31"/>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17" t="str">
        <f>'[5]14-15'!$B$3:$Q$3</f>
        <v>Situation Mensuelle du Marché du Seigle en 2014/15</v>
      </c>
      <c r="C3" s="417"/>
      <c r="D3" s="417"/>
      <c r="E3" s="417"/>
      <c r="F3" s="417"/>
      <c r="G3" s="417"/>
      <c r="H3" s="417"/>
      <c r="I3" s="417"/>
      <c r="J3" s="417"/>
      <c r="K3" s="417"/>
      <c r="L3" s="417"/>
      <c r="M3" s="417"/>
      <c r="N3" s="417"/>
      <c r="O3" s="417"/>
      <c r="P3" s="417"/>
      <c r="Q3" s="41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'[5]14-15'!O7</f>
        <v>41974</v>
      </c>
      <c r="P7" s="340">
        <f>'[5]14-15'!P7</f>
        <v>41974</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'[5]14-15'!B10</f>
        <v>17118.7</v>
      </c>
      <c r="C10" s="366">
        <f>'[5]14-15'!C10</f>
        <v>23572.9</v>
      </c>
      <c r="D10" s="366">
        <f>'[5]14-15'!D10</f>
        <v>37014.1</v>
      </c>
      <c r="E10" s="366">
        <f>'[5]14-15'!E10</f>
        <v>37875.8</v>
      </c>
      <c r="F10" s="366">
        <f>'[5]14-15'!F10</f>
        <v>37876.6</v>
      </c>
      <c r="G10" s="366">
        <f>'[5]14-15'!G10</f>
        <v>37835.7</v>
      </c>
      <c r="H10" s="366">
        <f>'[5]14-15'!H10</f>
        <v>0</v>
      </c>
      <c r="I10" s="366">
        <f>'[5]14-15'!I10</f>
        <v>0</v>
      </c>
      <c r="J10" s="366">
        <f>'[5]14-15'!J10</f>
        <v>0</v>
      </c>
      <c r="K10" s="366">
        <f>'[5]14-15'!K10</f>
        <v>0</v>
      </c>
      <c r="L10" s="366">
        <f>'[5]14-15'!L10</f>
        <v>0</v>
      </c>
      <c r="M10" s="366">
        <f>'[5]14-15'!M10</f>
        <v>0</v>
      </c>
      <c r="N10" s="366">
        <f>'[5]14-15'!N10</f>
        <v>0</v>
      </c>
      <c r="O10" s="219">
        <f>'[5]14-15'!O10</f>
        <v>37835.7</v>
      </c>
      <c r="P10" s="219">
        <f>'[5]14-15'!P10</f>
        <v>51284.1</v>
      </c>
      <c r="Q10" s="233">
        <f>'[5]14-15'!Q10</f>
        <v>-0.2622333237787151</v>
      </c>
    </row>
    <row r="11" spans="1:17" ht="12.75" customHeight="1">
      <c r="A11" s="199" t="s">
        <v>16</v>
      </c>
      <c r="B11" s="365">
        <f>'[5]14-15'!B12</f>
        <v>302.22</v>
      </c>
      <c r="C11" s="366">
        <f>'[5]14-15'!C12</f>
        <v>221.51</v>
      </c>
      <c r="D11" s="366">
        <f>'[5]14-15'!D12</f>
        <v>1022.96</v>
      </c>
      <c r="E11" s="366">
        <f>'[5]14-15'!E12</f>
        <v>1299.07</v>
      </c>
      <c r="F11" s="366">
        <f>'[5]14-15'!F12</f>
        <v>1112.98</v>
      </c>
      <c r="G11" s="366">
        <f>'[5]14-15'!G12</f>
        <v>900.85</v>
      </c>
      <c r="H11" s="366">
        <f>'[5]14-15'!H12</f>
        <v>0</v>
      </c>
      <c r="I11" s="366">
        <f>'[5]14-15'!I12</f>
        <v>0</v>
      </c>
      <c r="J11" s="366">
        <f>'[5]14-15'!J12</f>
        <v>0</v>
      </c>
      <c r="K11" s="366">
        <f>'[5]14-15'!K12</f>
        <v>0</v>
      </c>
      <c r="L11" s="366">
        <f>'[5]14-15'!L12</f>
        <v>0</v>
      </c>
      <c r="M11" s="366">
        <f>'[5]14-15'!M12</f>
        <v>0</v>
      </c>
      <c r="N11" s="366">
        <f>'[5]14-15'!N12</f>
        <v>0</v>
      </c>
      <c r="O11" s="219">
        <f>'[5]14-15'!O12</f>
        <v>900.85</v>
      </c>
      <c r="P11" s="219">
        <f>'[5]14-15'!P12</f>
        <v>975.06</v>
      </c>
      <c r="Q11" s="233">
        <f>'[5]14-15'!Q12</f>
        <v>-0.07610813693516294</v>
      </c>
    </row>
    <row r="12" spans="1:17" ht="12.75" customHeight="1">
      <c r="A12" s="200"/>
      <c r="B12" s="385"/>
      <c r="C12" s="369"/>
      <c r="D12" s="369"/>
      <c r="E12" s="369"/>
      <c r="F12" s="369"/>
      <c r="G12" s="369"/>
      <c r="H12" s="369"/>
      <c r="I12" s="369"/>
      <c r="J12" s="369"/>
      <c r="K12" s="369"/>
      <c r="L12" s="369"/>
      <c r="M12" s="369"/>
      <c r="N12" s="369"/>
      <c r="O12" s="221"/>
      <c r="P12" s="221"/>
      <c r="Q12" s="234"/>
    </row>
    <row r="13" spans="1:17" ht="12.75" customHeight="1">
      <c r="A13" s="224" t="s">
        <v>94</v>
      </c>
      <c r="B13" s="386">
        <f>'[5]14-15'!B16</f>
        <v>17420.920000000002</v>
      </c>
      <c r="C13" s="387">
        <f>'[5]14-15'!C16</f>
        <v>23794.41</v>
      </c>
      <c r="D13" s="387">
        <f>'[5]14-15'!D16</f>
        <v>38037.06</v>
      </c>
      <c r="E13" s="387">
        <f>'[5]14-15'!E16</f>
        <v>39174.87</v>
      </c>
      <c r="F13" s="387">
        <f>'[5]14-15'!F16</f>
        <v>38989.58</v>
      </c>
      <c r="G13" s="387">
        <f>'[5]14-15'!G16</f>
        <v>38736.549999999996</v>
      </c>
      <c r="H13" s="387">
        <f>'[5]14-15'!H16</f>
        <v>0</v>
      </c>
      <c r="I13" s="387">
        <f>'[5]14-15'!I16</f>
        <v>0</v>
      </c>
      <c r="J13" s="387">
        <f>'[5]14-15'!J16</f>
        <v>0</v>
      </c>
      <c r="K13" s="387">
        <f>'[5]14-15'!K16</f>
        <v>0</v>
      </c>
      <c r="L13" s="387">
        <f>'[5]14-15'!L16</f>
        <v>0</v>
      </c>
      <c r="M13" s="387">
        <f>'[5]14-15'!M16</f>
        <v>0</v>
      </c>
      <c r="N13" s="387">
        <f>'[5]14-15'!N16</f>
        <v>0</v>
      </c>
      <c r="O13" s="247">
        <f>'[5]14-15'!O16</f>
        <v>38736.549999999996</v>
      </c>
      <c r="P13" s="247">
        <f>'[5]14-15'!P16</f>
        <v>52259.159999999996</v>
      </c>
      <c r="Q13" s="235">
        <f>'[5]14-15'!Q16</f>
        <v>-0.2587605694389271</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'[5]14-15'!B18</f>
        <v>0</v>
      </c>
      <c r="C15" s="366">
        <f>'[5]14-15'!C18</f>
        <v>0</v>
      </c>
      <c r="D15" s="366">
        <f>'[5]14-15'!D18</f>
        <v>0</v>
      </c>
      <c r="E15" s="366">
        <f>'[5]14-15'!E18</f>
        <v>0</v>
      </c>
      <c r="F15" s="366">
        <f>'[5]14-15'!F18</f>
        <v>0</v>
      </c>
      <c r="G15" s="366">
        <f>'[5]14-15'!G18</f>
        <v>0</v>
      </c>
      <c r="H15" s="366">
        <f>'[5]14-15'!H18</f>
        <v>0</v>
      </c>
      <c r="I15" s="366">
        <f>'[5]14-15'!I18</f>
        <v>0</v>
      </c>
      <c r="J15" s="366">
        <f>'[5]14-15'!J18</f>
        <v>0</v>
      </c>
      <c r="K15" s="366">
        <f>'[5]14-15'!K18</f>
        <v>0</v>
      </c>
      <c r="L15" s="366">
        <f>'[5]14-15'!L18</f>
        <v>0</v>
      </c>
      <c r="M15" s="366">
        <f>'[5]14-15'!M18</f>
        <v>0</v>
      </c>
      <c r="N15" s="366">
        <f>'[5]14-15'!N18</f>
        <v>0</v>
      </c>
      <c r="O15" s="219">
        <f>'[5]14-15'!O18</f>
        <v>0</v>
      </c>
      <c r="P15" s="219">
        <f>'[5]14-15'!P18</f>
        <v>0</v>
      </c>
      <c r="Q15" s="233">
        <f>'[5]14-15'!Q18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88">
        <f>'[5]14-15'!B19</f>
        <v>17420.920000000002</v>
      </c>
      <c r="C17" s="372">
        <f>'[5]14-15'!C19</f>
        <v>23794.41</v>
      </c>
      <c r="D17" s="372">
        <f>'[5]14-15'!D19</f>
        <v>38037.06</v>
      </c>
      <c r="E17" s="372">
        <f>'[5]14-15'!E19</f>
        <v>39174.87</v>
      </c>
      <c r="F17" s="372">
        <f>'[5]14-15'!F19</f>
        <v>38989.58</v>
      </c>
      <c r="G17" s="372">
        <f>'[5]14-15'!G19</f>
        <v>38736.549999999996</v>
      </c>
      <c r="H17" s="372">
        <f>'[5]14-15'!H19</f>
        <v>0</v>
      </c>
      <c r="I17" s="372">
        <f>'[5]14-15'!I19</f>
        <v>0</v>
      </c>
      <c r="J17" s="372">
        <f>'[5]14-15'!J19</f>
        <v>0</v>
      </c>
      <c r="K17" s="372">
        <f>'[5]14-15'!K19</f>
        <v>0</v>
      </c>
      <c r="L17" s="372">
        <f>'[5]14-15'!L19</f>
        <v>0</v>
      </c>
      <c r="M17" s="372">
        <f>'[5]14-15'!M19</f>
        <v>0</v>
      </c>
      <c r="N17" s="372">
        <f>'[5]14-15'!N19</f>
        <v>0</v>
      </c>
      <c r="O17" s="248">
        <f>'[5]14-15'!O19</f>
        <v>38736.549999999996</v>
      </c>
      <c r="P17" s="248">
        <f>'[5]14-15'!P19</f>
        <v>52259.159999999996</v>
      </c>
      <c r="Q17" s="236">
        <f>'[5]14-15'!Q19</f>
        <v>-0.2587605694389271</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'[5]14-15'!B23</f>
        <v>12034.5</v>
      </c>
      <c r="C20" s="366">
        <f>'[5]14-15'!C23</f>
        <v>18485.3</v>
      </c>
      <c r="D20" s="366">
        <f>'[5]14-15'!D23</f>
        <v>6651.9</v>
      </c>
      <c r="E20" s="366">
        <f>'[5]14-15'!E23</f>
        <v>3316.1</v>
      </c>
      <c r="F20" s="366">
        <f>'[5]14-15'!F23</f>
        <v>2948.3</v>
      </c>
      <c r="G20" s="366">
        <f>'[5]14-15'!G23</f>
        <v>0</v>
      </c>
      <c r="H20" s="366">
        <f>'[5]14-15'!H23</f>
        <v>0</v>
      </c>
      <c r="I20" s="366">
        <f>'[5]14-15'!I23</f>
        <v>0</v>
      </c>
      <c r="J20" s="366">
        <f>'[5]14-15'!J23</f>
        <v>0</v>
      </c>
      <c r="K20" s="366">
        <f>'[5]14-15'!K23</f>
        <v>0</v>
      </c>
      <c r="L20" s="366">
        <f>'[5]14-15'!L23</f>
        <v>0</v>
      </c>
      <c r="M20" s="366">
        <f>'[5]14-15'!M23</f>
        <v>0</v>
      </c>
      <c r="N20" s="366">
        <f>'[5]14-15'!N23</f>
        <v>0</v>
      </c>
      <c r="O20" s="219">
        <f>'[5]14-15'!O23</f>
        <v>43436.1</v>
      </c>
      <c r="P20" s="219">
        <f>'[5]14-15'!P23</f>
        <v>44544.2</v>
      </c>
      <c r="Q20" s="233">
        <f>'[5]14-15'!Q23</f>
        <v>-0.024876414886786602</v>
      </c>
    </row>
    <row r="21" spans="1:17" ht="12.75" customHeight="1">
      <c r="A21" s="199" t="s">
        <v>96</v>
      </c>
      <c r="B21" s="365">
        <f>'[5]14-15'!B26</f>
        <v>1.9</v>
      </c>
      <c r="C21" s="366">
        <f>'[5]14-15'!C26</f>
        <v>15.2</v>
      </c>
      <c r="D21" s="366">
        <f>'[5]14-15'!D26</f>
        <v>159</v>
      </c>
      <c r="E21" s="366">
        <f>'[5]14-15'!E26</f>
        <v>197.8</v>
      </c>
      <c r="F21" s="366">
        <f>'[5]14-15'!F26</f>
        <v>0</v>
      </c>
      <c r="G21" s="366">
        <f>'[5]14-15'!G26</f>
        <v>0</v>
      </c>
      <c r="H21" s="366">
        <f>'[5]14-15'!H26</f>
        <v>0</v>
      </c>
      <c r="I21" s="366">
        <f>'[5]14-15'!I26</f>
        <v>0</v>
      </c>
      <c r="J21" s="366">
        <f>'[5]14-15'!J26</f>
        <v>0</v>
      </c>
      <c r="K21" s="366">
        <f>'[5]14-15'!K26</f>
        <v>0</v>
      </c>
      <c r="L21" s="366">
        <f>'[5]14-15'!L26</f>
        <v>0</v>
      </c>
      <c r="M21" s="366">
        <f>'[5]14-15'!M26</f>
        <v>0</v>
      </c>
      <c r="N21" s="366">
        <f>'[5]14-15'!N26</f>
        <v>0</v>
      </c>
      <c r="O21" s="219"/>
      <c r="P21" s="219"/>
      <c r="Q21" s="233"/>
    </row>
    <row r="22" spans="1:17" ht="12.75" customHeight="1">
      <c r="A22" s="200"/>
      <c r="B22" s="385"/>
      <c r="C22" s="369"/>
      <c r="D22" s="369"/>
      <c r="E22" s="369"/>
      <c r="F22" s="369"/>
      <c r="G22" s="369"/>
      <c r="H22" s="369"/>
      <c r="I22" s="369"/>
      <c r="J22" s="369"/>
      <c r="K22" s="369"/>
      <c r="L22" s="369"/>
      <c r="M22" s="369"/>
      <c r="N22" s="369"/>
      <c r="O22" s="221"/>
      <c r="P22" s="221"/>
      <c r="Q22" s="234"/>
    </row>
    <row r="23" spans="1:17" s="80" customFormat="1" ht="25.5" customHeight="1">
      <c r="A23" s="202" t="s">
        <v>22</v>
      </c>
      <c r="B23" s="185">
        <f>'[5]14-15'!B28</f>
        <v>29457.32</v>
      </c>
      <c r="C23" s="186">
        <f>'[5]14-15'!C28</f>
        <v>42294.91</v>
      </c>
      <c r="D23" s="186">
        <f>'[5]14-15'!D28</f>
        <v>44847.96</v>
      </c>
      <c r="E23" s="186">
        <f>'[5]14-15'!E28</f>
        <v>42688.770000000004</v>
      </c>
      <c r="F23" s="186">
        <f>'[5]14-15'!F28</f>
      </c>
      <c r="G23" s="186">
        <f>'[5]14-15'!G28</f>
      </c>
      <c r="H23" s="186">
        <f>'[5]14-15'!H28</f>
      </c>
      <c r="I23" s="186">
        <f>'[5]14-15'!I28</f>
      </c>
      <c r="J23" s="186">
        <f>'[5]14-15'!J28</f>
      </c>
      <c r="K23" s="186">
        <f>'[5]14-15'!K28</f>
      </c>
      <c r="L23" s="186">
        <f>'[5]14-15'!L28</f>
      </c>
      <c r="M23" s="186">
        <f>'[5]14-15'!M28</f>
      </c>
      <c r="N23" s="186">
        <f>'[5]14-15'!N28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5">
        <f>'[5]14-15'!B34</f>
        <v>473.73</v>
      </c>
      <c r="C26" s="369">
        <f>'[5]14-15'!C34</f>
        <v>490.18</v>
      </c>
      <c r="D26" s="369">
        <f>'[5]14-15'!D34</f>
        <v>388.82</v>
      </c>
      <c r="E26" s="369">
        <f>'[5]14-15'!E34</f>
        <v>679.21</v>
      </c>
      <c r="F26" s="369">
        <f>'[5]14-15'!F34</f>
        <v>434.1</v>
      </c>
      <c r="G26" s="369">
        <f>'[5]14-15'!G34</f>
        <v>0</v>
      </c>
      <c r="H26" s="369">
        <f>'[5]14-15'!H34</f>
        <v>0</v>
      </c>
      <c r="I26" s="369">
        <f>'[5]14-15'!I34</f>
        <v>0</v>
      </c>
      <c r="J26" s="369">
        <f>'[5]14-15'!J34</f>
        <v>0</v>
      </c>
      <c r="K26" s="369">
        <f>'[5]14-15'!K34</f>
        <v>0</v>
      </c>
      <c r="L26" s="369">
        <f>'[5]14-15'!L34</f>
        <v>0</v>
      </c>
      <c r="M26" s="369">
        <f>'[5]14-15'!M34</f>
        <v>0</v>
      </c>
      <c r="N26" s="369">
        <f>'[5]14-15'!N34</f>
        <v>0</v>
      </c>
      <c r="O26" s="250">
        <f>'[5]14-15'!O34</f>
        <v>2466.04</v>
      </c>
      <c r="P26" s="250">
        <f>'[5]14-15'!P34</f>
        <v>3662.86</v>
      </c>
      <c r="Q26" s="234">
        <f>'[5]14-15'!Q34</f>
        <v>-0.32674467492615067</v>
      </c>
    </row>
    <row r="27" spans="1:17" ht="12.75" customHeight="1">
      <c r="A27" s="199" t="s">
        <v>114</v>
      </c>
      <c r="B27" s="407">
        <f>'[5]14-15'!B35</f>
        <v>2766.4799999999996</v>
      </c>
      <c r="C27" s="406">
        <f>'[5]14-15'!C35</f>
        <v>-4574.429999999993</v>
      </c>
      <c r="D27" s="406">
        <f>'[5]14-15'!D35</f>
        <v>340.4699999999939</v>
      </c>
      <c r="E27" s="406">
        <f>'[5]14-15'!E35</f>
        <v>1369.0800000000017</v>
      </c>
      <c r="F27" s="406">
        <f>'[5]14-15'!F35</f>
      </c>
      <c r="G27" s="406">
        <f>'[5]14-15'!G35</f>
      </c>
      <c r="H27" s="369">
        <f>'[5]14-15'!H35</f>
      </c>
      <c r="I27" s="369">
        <f>'[5]14-15'!I35</f>
      </c>
      <c r="J27" s="369">
        <f>'[5]14-15'!J35</f>
      </c>
      <c r="K27" s="369">
        <f>'[5]14-15'!K35</f>
      </c>
      <c r="L27" s="369">
        <f>'[5]14-15'!L35</f>
      </c>
      <c r="M27" s="369">
        <f>'[5]14-15'!M35</f>
      </c>
      <c r="N27" s="369">
        <f>'[5]14-15'!N35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'[5]14-15'!B41</f>
        <v>2422.7</v>
      </c>
      <c r="C30" s="366">
        <f>'[5]14-15'!C41</f>
        <v>8342.1</v>
      </c>
      <c r="D30" s="366">
        <f>'[5]14-15'!D41</f>
        <v>4943.7</v>
      </c>
      <c r="E30" s="366">
        <f>'[5]14-15'!E41</f>
        <v>1650.9</v>
      </c>
      <c r="F30" s="366">
        <f>'[5]14-15'!F41</f>
        <v>0</v>
      </c>
      <c r="G30" s="366">
        <f>'[5]14-15'!G41</f>
        <v>0</v>
      </c>
      <c r="H30" s="366">
        <f>'[5]14-15'!H41</f>
        <v>0</v>
      </c>
      <c r="I30" s="366">
        <f>'[5]14-15'!I41</f>
        <v>0</v>
      </c>
      <c r="J30" s="366">
        <f>'[5]14-15'!J41</f>
        <v>0</v>
      </c>
      <c r="K30" s="366">
        <f>'[5]14-15'!K41</f>
        <v>0</v>
      </c>
      <c r="L30" s="366">
        <f>'[5]14-15'!L41</f>
        <v>0</v>
      </c>
      <c r="M30" s="366">
        <f>'[5]14-15'!M41</f>
        <v>0</v>
      </c>
      <c r="N30" s="366">
        <f>'[5]14-15'!N41</f>
        <v>0</v>
      </c>
      <c r="O30" s="219"/>
      <c r="P30" s="219"/>
      <c r="Q30" s="233">
        <f>'[5]14-15'!Q41</f>
      </c>
    </row>
    <row r="31" spans="1:17" ht="12.75" customHeight="1">
      <c r="A31" s="199" t="s">
        <v>31</v>
      </c>
      <c r="B31" s="394">
        <f>'[5]14-15'!B43</f>
        <v>0</v>
      </c>
      <c r="C31" s="374">
        <f>'[5]14-15'!C43</f>
        <v>0</v>
      </c>
      <c r="D31" s="374">
        <f>'[5]14-15'!D43</f>
        <v>0.1</v>
      </c>
      <c r="E31" s="374">
        <f>'[5]14-15'!E43</f>
        <v>0</v>
      </c>
      <c r="F31" s="374">
        <f>'[5]14-15'!F43</f>
        <v>0</v>
      </c>
      <c r="G31" s="374">
        <f>'[5]14-15'!G43</f>
        <v>0</v>
      </c>
      <c r="H31" s="366">
        <f>'[5]14-15'!H43</f>
        <v>0</v>
      </c>
      <c r="I31" s="374">
        <f>'[5]14-15'!I43</f>
        <v>0</v>
      </c>
      <c r="J31" s="374">
        <f>'[5]14-15'!J43</f>
        <v>0</v>
      </c>
      <c r="K31" s="374">
        <f>'[5]14-15'!K43</f>
        <v>0</v>
      </c>
      <c r="L31" s="374">
        <f>'[5]14-15'!L43</f>
        <v>0</v>
      </c>
      <c r="M31" s="375">
        <f>'[5]14-15'!M43</f>
        <v>0</v>
      </c>
      <c r="N31" s="366">
        <f>'[5]14-15'!N43</f>
        <v>0</v>
      </c>
      <c r="O31" s="219"/>
      <c r="P31" s="219"/>
      <c r="Q31" s="233">
        <f>'[5]14-15'!Q43</f>
      </c>
    </row>
    <row r="32" spans="1:17" ht="12.75" customHeight="1">
      <c r="A32" s="200"/>
      <c r="B32" s="385"/>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89">
        <f>'[5]14-15'!B46</f>
        <v>5662.91</v>
      </c>
      <c r="C33" s="383">
        <f>'[5]14-15'!C46</f>
        <v>4257.850000000008</v>
      </c>
      <c r="D33" s="383">
        <f>'[5]14-15'!D46</f>
        <v>5673.089999999994</v>
      </c>
      <c r="E33" s="383">
        <f>'[5]14-15'!E46</f>
        <v>3699.190000000002</v>
      </c>
      <c r="F33" s="383">
        <f>'[5]14-15'!F46</f>
      </c>
      <c r="G33" s="383">
        <f>'[5]14-15'!G46</f>
      </c>
      <c r="H33" s="383">
        <f>'[5]14-15'!H46</f>
      </c>
      <c r="I33" s="383">
        <f>'[5]14-15'!I46</f>
      </c>
      <c r="J33" s="383">
        <f>'[5]14-15'!J46</f>
      </c>
      <c r="K33" s="383">
        <f>'[5]14-15'!K46</f>
      </c>
      <c r="L33" s="383">
        <f>'[5]14-15'!L46</f>
      </c>
      <c r="M33" s="383">
        <f>'[5]14-15'!M46</f>
      </c>
      <c r="N33" s="383">
        <f>'[5]14-15'!N46</f>
      </c>
      <c r="O33" s="252"/>
      <c r="P33" s="252"/>
      <c r="Q33" s="238">
        <f>'[5]14-15'!Q46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C9" activePane="bottomRight" state="frozen"/>
      <selection pane="topLeft" activeCell="D18" sqref="D18"/>
      <selection pane="topRight" activeCell="D18" sqref="D18"/>
      <selection pane="bottomLeft" activeCell="D18" sqref="D18"/>
      <selection pane="bottomRight" activeCell="H11" sqref="H11"/>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18" t="str">
        <f>'[4]14-15'!B3</f>
        <v>Situation Mensuelle du Marché du Sorgho en 2014/15</v>
      </c>
      <c r="D4" s="418"/>
      <c r="E4" s="418"/>
      <c r="F4" s="418"/>
      <c r="G4" s="418"/>
      <c r="H4" s="418"/>
      <c r="I4" s="418"/>
      <c r="J4" s="418"/>
      <c r="K4" s="418"/>
      <c r="L4" s="418"/>
      <c r="M4" s="418"/>
      <c r="N4" s="418"/>
      <c r="O4" s="418"/>
      <c r="P4" s="418"/>
      <c r="Q4" s="418"/>
      <c r="R4" s="41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'[4]14-15'!O7</f>
        <v>41974</v>
      </c>
      <c r="Q8" s="341">
        <f>'[4]14-15'!P7</f>
        <v>41609</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'[4]14-15'!B10</f>
        <v>21559</v>
      </c>
      <c r="D11" s="366">
        <f>'[4]14-15'!C10</f>
        <v>15549.3</v>
      </c>
      <c r="E11" s="366">
        <f>'[4]14-15'!D10</f>
        <v>11645.4</v>
      </c>
      <c r="F11" s="366">
        <f>'[4]14-15'!E10</f>
        <v>9609.7</v>
      </c>
      <c r="G11" s="366">
        <f>'[4]14-15'!F10</f>
        <v>172262</v>
      </c>
      <c r="H11" s="366">
        <f>'[4]14-15'!G10</f>
        <v>181913.8</v>
      </c>
      <c r="I11" s="366">
        <f>'[4]14-15'!H10</f>
        <v>0</v>
      </c>
      <c r="J11" s="366">
        <f>'[4]14-15'!I10</f>
        <v>0</v>
      </c>
      <c r="K11" s="366">
        <f>'[4]14-15'!J10</f>
        <v>0</v>
      </c>
      <c r="L11" s="366">
        <f>'[4]14-15'!K10</f>
        <v>0</v>
      </c>
      <c r="M11" s="366">
        <f>'[4]14-15'!L10</f>
        <v>0</v>
      </c>
      <c r="N11" s="366">
        <f>'[4]14-15'!M10</f>
        <v>0</v>
      </c>
      <c r="O11" s="367">
        <f>'[4]14-15'!N10</f>
        <v>0</v>
      </c>
      <c r="P11" s="218">
        <f>'[4]14-15'!O10</f>
        <v>181913.8</v>
      </c>
      <c r="Q11" s="219">
        <f>'[4]14-15'!P10</f>
        <v>77679.6</v>
      </c>
      <c r="R11" s="233">
        <f>'[4]14-15'!Q10</f>
        <v>1.341847795302756</v>
      </c>
    </row>
    <row r="12" spans="1:18" ht="12.75" customHeight="1">
      <c r="A12" s="82"/>
      <c r="B12" s="206" t="s">
        <v>16</v>
      </c>
      <c r="C12" s="365">
        <f>'[4]14-15'!B12</f>
        <v>759.08</v>
      </c>
      <c r="D12" s="366">
        <f>'[4]14-15'!C12</f>
        <v>516.39</v>
      </c>
      <c r="E12" s="366">
        <f>'[4]14-15'!D12</f>
        <v>456.7</v>
      </c>
      <c r="F12" s="366">
        <f>'[4]14-15'!E12</f>
        <v>203.3</v>
      </c>
      <c r="G12" s="366">
        <f>'[4]14-15'!F12</f>
        <v>441.25</v>
      </c>
      <c r="H12" s="366">
        <f>'[4]14-15'!G12</f>
        <v>1082.78</v>
      </c>
      <c r="I12" s="366">
        <f>'[4]14-15'!H12</f>
        <v>0</v>
      </c>
      <c r="J12" s="366">
        <f>'[4]14-15'!I12</f>
        <v>0</v>
      </c>
      <c r="K12" s="366">
        <f>'[4]14-15'!J12</f>
        <v>0</v>
      </c>
      <c r="L12" s="366">
        <f>'[4]14-15'!K12</f>
        <v>0</v>
      </c>
      <c r="M12" s="366">
        <f>'[4]14-15'!L12</f>
        <v>0</v>
      </c>
      <c r="N12" s="366">
        <f>'[4]14-15'!M12</f>
        <v>0</v>
      </c>
      <c r="O12" s="367">
        <f>'[4]14-15'!N12</f>
        <v>0</v>
      </c>
      <c r="P12" s="218">
        <f>'[4]14-15'!O12</f>
        <v>1082.78</v>
      </c>
      <c r="Q12" s="219">
        <f>'[4]14-15'!P12</f>
        <v>929.09</v>
      </c>
      <c r="R12" s="233">
        <f>'[4]14-15'!Q12</f>
        <v>0.1654199270253689</v>
      </c>
    </row>
    <row r="13" spans="1:18" ht="12.75" customHeight="1">
      <c r="A13" s="87"/>
      <c r="B13" s="207"/>
      <c r="C13" s="385"/>
      <c r="D13" s="369"/>
      <c r="E13" s="369"/>
      <c r="F13" s="369"/>
      <c r="G13" s="369"/>
      <c r="H13" s="369"/>
      <c r="I13" s="369"/>
      <c r="J13" s="369"/>
      <c r="K13" s="369"/>
      <c r="L13" s="369"/>
      <c r="M13" s="369"/>
      <c r="N13" s="369"/>
      <c r="O13" s="390"/>
      <c r="P13" s="220"/>
      <c r="Q13" s="221"/>
      <c r="R13" s="234"/>
    </row>
    <row r="14" spans="1:18" ht="12.75" customHeight="1">
      <c r="A14" s="82"/>
      <c r="B14" s="265" t="s">
        <v>17</v>
      </c>
      <c r="C14" s="386">
        <f>'[4]14-15'!B16</f>
        <v>22318.08</v>
      </c>
      <c r="D14" s="387">
        <f>'[4]14-15'!C16</f>
        <v>16065.689999999999</v>
      </c>
      <c r="E14" s="387">
        <f>'[4]14-15'!D16</f>
        <v>12102.1</v>
      </c>
      <c r="F14" s="387">
        <f>'[4]14-15'!E16</f>
        <v>9813</v>
      </c>
      <c r="G14" s="387">
        <f>'[4]14-15'!F16</f>
        <v>172703.25</v>
      </c>
      <c r="H14" s="387">
        <f>'[4]14-15'!G16</f>
        <v>182996.58</v>
      </c>
      <c r="I14" s="387">
        <f>'[4]14-15'!H16</f>
        <v>0</v>
      </c>
      <c r="J14" s="387">
        <f>'[4]14-15'!I16</f>
        <v>0</v>
      </c>
      <c r="K14" s="387">
        <f>'[4]14-15'!J16</f>
        <v>0</v>
      </c>
      <c r="L14" s="387">
        <f>'[4]14-15'!K16</f>
        <v>0</v>
      </c>
      <c r="M14" s="387">
        <f>'[4]14-15'!L16</f>
        <v>0</v>
      </c>
      <c r="N14" s="387">
        <f>'[4]14-15'!M16</f>
        <v>0</v>
      </c>
      <c r="O14" s="391">
        <f>'[4]14-15'!N16</f>
        <v>0</v>
      </c>
      <c r="P14" s="258">
        <f>'[4]14-15'!O16</f>
        <v>182996.58</v>
      </c>
      <c r="Q14" s="247">
        <f>'[4]14-15'!P16</f>
        <v>78608.69</v>
      </c>
      <c r="R14" s="235">
        <f>'[4]14-15'!Q16</f>
        <v>1.3279433864118584</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'[4]14-15'!B18</f>
        <v>0</v>
      </c>
      <c r="D16" s="366">
        <f>'[4]14-15'!C18</f>
        <v>0</v>
      </c>
      <c r="E16" s="366">
        <f>'[4]14-15'!D18</f>
        <v>0</v>
      </c>
      <c r="F16" s="366">
        <f>'[4]14-15'!E18</f>
        <v>0</v>
      </c>
      <c r="G16" s="366">
        <f>'[4]14-15'!F18</f>
        <v>0</v>
      </c>
      <c r="H16" s="366">
        <f>'[4]14-15'!G18</f>
        <v>0</v>
      </c>
      <c r="I16" s="366">
        <f>'[4]14-15'!H18</f>
        <v>0</v>
      </c>
      <c r="J16" s="366">
        <f>'[4]14-15'!I18</f>
        <v>0</v>
      </c>
      <c r="K16" s="366">
        <f>'[4]14-15'!J18</f>
        <v>0</v>
      </c>
      <c r="L16" s="366">
        <f>'[4]14-15'!K18</f>
        <v>0</v>
      </c>
      <c r="M16" s="366">
        <f>'[4]14-15'!L18</f>
        <v>0</v>
      </c>
      <c r="N16" s="366">
        <f>'[4]14-15'!M18</f>
        <v>0</v>
      </c>
      <c r="O16" s="367">
        <f>'[4]14-15'!N18</f>
        <v>0</v>
      </c>
      <c r="P16" s="218">
        <f>'[4]14-15'!O18</f>
        <v>0</v>
      </c>
      <c r="Q16" s="219">
        <f>'[4]14-15'!P18</f>
        <v>0</v>
      </c>
      <c r="R16" s="233">
        <f>'[4]14-15'!Q18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88">
        <f>'[4]14-15'!B20</f>
        <v>22318.08</v>
      </c>
      <c r="D18" s="372">
        <f>'[4]14-15'!C20</f>
        <v>16065.689999999999</v>
      </c>
      <c r="E18" s="372">
        <f>'[4]14-15'!D20</f>
        <v>12102.1</v>
      </c>
      <c r="F18" s="372">
        <f>'[4]14-15'!E20</f>
        <v>9813</v>
      </c>
      <c r="G18" s="372">
        <f>'[4]14-15'!F20</f>
        <v>172703.25</v>
      </c>
      <c r="H18" s="372">
        <f>'[4]14-15'!G20</f>
        <v>182996.58</v>
      </c>
      <c r="I18" s="372">
        <f>'[4]14-15'!H20</f>
      </c>
      <c r="J18" s="372">
        <f>'[4]14-15'!I20</f>
      </c>
      <c r="K18" s="372">
        <f>'[4]14-15'!J20</f>
      </c>
      <c r="L18" s="372">
        <f>'[4]14-15'!K20</f>
      </c>
      <c r="M18" s="372">
        <f>'[4]14-15'!L20</f>
      </c>
      <c r="N18" s="372">
        <f>'[4]14-15'!M20</f>
      </c>
      <c r="O18" s="392">
        <f>'[4]14-15'!N20</f>
      </c>
      <c r="P18" s="259">
        <f>'[4]14-15'!O20</f>
        <v>182996.58</v>
      </c>
      <c r="Q18" s="248">
        <f>'[4]14-15'!P20</f>
        <v>78608.69</v>
      </c>
      <c r="R18" s="236">
        <f>'[4]14-15'!Q20</f>
        <v>1.3279433864118584</v>
      </c>
    </row>
    <row r="19" spans="1:18" ht="12.75" customHeight="1">
      <c r="A19" s="87"/>
      <c r="B19" s="207"/>
      <c r="C19" s="385"/>
      <c r="D19" s="369"/>
      <c r="E19" s="369"/>
      <c r="F19" s="369"/>
      <c r="G19" s="369"/>
      <c r="H19" s="369"/>
      <c r="I19" s="369"/>
      <c r="J19" s="369"/>
      <c r="K19" s="369"/>
      <c r="L19" s="369"/>
      <c r="M19" s="369"/>
      <c r="N19" s="369"/>
      <c r="O19" s="390"/>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'[4]14-15'!B23</f>
        <v>281</v>
      </c>
      <c r="D21" s="366">
        <f>'[4]14-15'!C23</f>
        <v>407.1</v>
      </c>
      <c r="E21" s="366">
        <f>'[4]14-15'!D23</f>
        <v>4200.4</v>
      </c>
      <c r="F21" s="366">
        <f>'[4]14-15'!E23</f>
        <v>178924.4</v>
      </c>
      <c r="G21" s="366">
        <f>'[4]14-15'!F23</f>
        <v>42595.5</v>
      </c>
      <c r="H21" s="366">
        <f>'[4]14-15'!G23</f>
        <v>0</v>
      </c>
      <c r="I21" s="366">
        <f>'[4]14-15'!H23</f>
        <v>0</v>
      </c>
      <c r="J21" s="366">
        <f>'[4]14-15'!I23</f>
        <v>0</v>
      </c>
      <c r="K21" s="366">
        <f>'[4]14-15'!J23</f>
        <v>0</v>
      </c>
      <c r="L21" s="366">
        <f>'[4]14-15'!K23</f>
        <v>0</v>
      </c>
      <c r="M21" s="366">
        <f>'[4]14-15'!L23</f>
        <v>0</v>
      </c>
      <c r="N21" s="366">
        <f>'[4]14-15'!M23</f>
        <v>0</v>
      </c>
      <c r="O21" s="367">
        <f>'[4]14-15'!N23</f>
        <v>0</v>
      </c>
      <c r="P21" s="218">
        <f>'[4]14-15'!O23</f>
        <v>226408.4</v>
      </c>
      <c r="Q21" s="219">
        <f>'[4]14-15'!P23</f>
        <v>94514.3</v>
      </c>
      <c r="R21" s="233">
        <f>'[4]14-15'!Q23</f>
        <v>1.395493591974971</v>
      </c>
    </row>
    <row r="22" spans="1:18" ht="12.75" customHeight="1">
      <c r="A22" s="82"/>
      <c r="B22" s="206" t="s">
        <v>21</v>
      </c>
      <c r="C22" s="365">
        <f>'[4]14-15'!B26</f>
        <v>79.8</v>
      </c>
      <c r="D22" s="366">
        <f>'[4]14-15'!C26</f>
        <v>18.7</v>
      </c>
      <c r="E22" s="366">
        <f>'[4]14-15'!D26</f>
        <v>24.1</v>
      </c>
      <c r="F22" s="366">
        <f>'[4]14-15'!E26</f>
        <v>164</v>
      </c>
      <c r="G22" s="366">
        <f>'[4]14-15'!F26</f>
        <v>0</v>
      </c>
      <c r="H22" s="366">
        <f>'[4]14-15'!G26</f>
        <v>0</v>
      </c>
      <c r="I22" s="366">
        <f>'[4]14-15'!H26</f>
        <v>0</v>
      </c>
      <c r="J22" s="366">
        <f>'[4]14-15'!I26</f>
        <v>0</v>
      </c>
      <c r="K22" s="366">
        <f>'[4]14-15'!J26</f>
        <v>0</v>
      </c>
      <c r="L22" s="366">
        <f>'[4]14-15'!K26</f>
        <v>0</v>
      </c>
      <c r="M22" s="366">
        <f>'[4]14-15'!L26</f>
        <v>0</v>
      </c>
      <c r="N22" s="366">
        <f>'[4]14-15'!M26</f>
        <v>0</v>
      </c>
      <c r="O22" s="367">
        <f>'[4]14-15'!N26</f>
        <v>0</v>
      </c>
      <c r="P22" s="218"/>
      <c r="Q22" s="219"/>
      <c r="R22" s="233">
        <f>'[4]14-15'!Q26</f>
      </c>
    </row>
    <row r="23" spans="1:18" ht="12.75" customHeight="1">
      <c r="A23" s="87"/>
      <c r="B23" s="207"/>
      <c r="C23" s="385"/>
      <c r="D23" s="369"/>
      <c r="E23" s="369"/>
      <c r="F23" s="369"/>
      <c r="G23" s="369"/>
      <c r="H23" s="369"/>
      <c r="I23" s="369"/>
      <c r="J23" s="369"/>
      <c r="K23" s="369"/>
      <c r="L23" s="369"/>
      <c r="M23" s="369"/>
      <c r="N23" s="369"/>
      <c r="O23" s="390"/>
      <c r="P23" s="220"/>
      <c r="Q23" s="221"/>
      <c r="R23" s="234"/>
    </row>
    <row r="24" spans="1:18" s="80" customFormat="1" ht="25.5" customHeight="1">
      <c r="A24" s="92"/>
      <c r="B24" s="208" t="s">
        <v>22</v>
      </c>
      <c r="C24" s="185">
        <f>'[4]14-15'!B28</f>
        <v>22678.88</v>
      </c>
      <c r="D24" s="186">
        <f>'[4]14-15'!C28</f>
        <v>16491.489999999998</v>
      </c>
      <c r="E24" s="186">
        <f>'[4]14-15'!D28</f>
        <v>16326.6</v>
      </c>
      <c r="F24" s="186">
        <f>'[4]14-15'!E28</f>
        <v>188901.4</v>
      </c>
      <c r="G24" s="186">
        <f>'[4]14-15'!F28</f>
      </c>
      <c r="H24" s="186">
        <f>'[4]14-15'!G28</f>
      </c>
      <c r="I24" s="186">
        <f>'[4]14-15'!H28</f>
      </c>
      <c r="J24" s="186">
        <f>'[4]14-15'!I28</f>
      </c>
      <c r="K24" s="186">
        <f>'[4]14-15'!J28</f>
      </c>
      <c r="L24" s="186">
        <f>'[4]14-15'!K28</f>
      </c>
      <c r="M24" s="186">
        <f>'[4]14-15'!L28</f>
      </c>
      <c r="N24" s="186">
        <f>'[4]14-15'!M28</f>
      </c>
      <c r="O24" s="187">
        <f>'[4]14-15'!N28</f>
        <v>0</v>
      </c>
      <c r="P24" s="260"/>
      <c r="Q24" s="249"/>
      <c r="R24" s="237">
        <f>'[4]14-15'!Q28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5">
        <f>'[4]14-15'!B34</f>
        <v>1802.65</v>
      </c>
      <c r="D27" s="369">
        <f>'[4]14-15'!C34</f>
        <v>1040.28</v>
      </c>
      <c r="E27" s="369">
        <f>'[4]14-15'!D34</f>
        <v>1069.8</v>
      </c>
      <c r="F27" s="369">
        <f>'[4]14-15'!E34</f>
        <v>1844.43</v>
      </c>
      <c r="G27" s="369">
        <f>'[4]14-15'!F34</f>
        <v>5479.04</v>
      </c>
      <c r="H27" s="369">
        <f>'[4]14-15'!G34</f>
        <v>0</v>
      </c>
      <c r="I27" s="369">
        <f>'[4]14-15'!H34</f>
        <v>0</v>
      </c>
      <c r="J27" s="369">
        <f>'[4]14-15'!I34</f>
        <v>0</v>
      </c>
      <c r="K27" s="369">
        <f>'[4]14-15'!J34</f>
        <v>0</v>
      </c>
      <c r="L27" s="369">
        <f>'[4]14-15'!K34</f>
        <v>0</v>
      </c>
      <c r="M27" s="369">
        <f>'[4]14-15'!L34</f>
        <v>0</v>
      </c>
      <c r="N27" s="369">
        <f>'[4]14-15'!M34</f>
        <v>0</v>
      </c>
      <c r="O27" s="390">
        <f>'[4]14-15'!N34</f>
        <v>0</v>
      </c>
      <c r="P27" s="261">
        <f>'[4]14-15'!O34</f>
        <v>11236.2</v>
      </c>
      <c r="Q27" s="250">
        <f>'[4]14-15'!P34</f>
        <v>3619.18</v>
      </c>
      <c r="R27" s="234">
        <f>'[4]14-15'!Q34</f>
        <v>2.10462590973646</v>
      </c>
    </row>
    <row r="28" spans="1:18" ht="12.75" customHeight="1">
      <c r="A28" s="82"/>
      <c r="B28" s="206" t="s">
        <v>25</v>
      </c>
      <c r="C28" s="365">
        <f>'[4]14-15'!B35</f>
        <v>-900.659999999998</v>
      </c>
      <c r="D28" s="366">
        <f>'[4]14-15'!C35</f>
        <v>517.3099999999977</v>
      </c>
      <c r="E28" s="366">
        <f>'[4]14-15'!D35</f>
        <v>2175.100000000002</v>
      </c>
      <c r="F28" s="366">
        <f>'[4]14-15'!E35</f>
        <v>1413.820000000007</v>
      </c>
      <c r="G28" s="366">
        <f>'[4]14-15'!F35</f>
      </c>
      <c r="H28" s="366">
        <f>'[4]14-15'!G35</f>
      </c>
      <c r="I28" s="366">
        <f>'[4]14-15'!H35</f>
      </c>
      <c r="J28" s="366">
        <f>'[4]14-15'!I35</f>
      </c>
      <c r="K28" s="366">
        <f>'[4]14-15'!J35</f>
      </c>
      <c r="L28" s="366">
        <f>'[4]14-15'!K35</f>
      </c>
      <c r="M28" s="366">
        <f>'[4]14-15'!L35</f>
      </c>
      <c r="N28" s="366">
        <f>'[4]14-15'!M35</f>
      </c>
      <c r="O28" s="367">
        <f>'[4]14-15'!N35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'[4]14-15'!B41</f>
        <v>5711.2</v>
      </c>
      <c r="D31" s="366">
        <f>'[4]14-15'!C41</f>
        <v>2831.8</v>
      </c>
      <c r="E31" s="366">
        <f>'[4]14-15'!D41</f>
        <v>3268.6</v>
      </c>
      <c r="F31" s="366">
        <f>'[4]14-15'!E41</f>
        <v>12939</v>
      </c>
      <c r="G31" s="366">
        <f>'[4]14-15'!F41</f>
        <v>0</v>
      </c>
      <c r="H31" s="366">
        <f>'[4]14-15'!G41</f>
        <v>0</v>
      </c>
      <c r="I31" s="366">
        <f>'[4]14-15'!H41</f>
        <v>0</v>
      </c>
      <c r="J31" s="366">
        <f>'[4]14-15'!I41</f>
        <v>0</v>
      </c>
      <c r="K31" s="366">
        <f>'[4]14-15'!J41</f>
        <v>0</v>
      </c>
      <c r="L31" s="366">
        <f>'[4]14-15'!K41</f>
        <v>0</v>
      </c>
      <c r="M31" s="366">
        <f>'[4]14-15'!L41</f>
        <v>0</v>
      </c>
      <c r="N31" s="366">
        <f>'[4]14-15'!M41</f>
        <v>0</v>
      </c>
      <c r="O31" s="367">
        <f>'[4]14-15'!N41</f>
        <v>0</v>
      </c>
      <c r="P31" s="218"/>
      <c r="Q31" s="219"/>
      <c r="R31" s="263"/>
    </row>
    <row r="32" spans="1:18" ht="12.75" customHeight="1">
      <c r="A32" s="82"/>
      <c r="B32" s="206" t="s">
        <v>31</v>
      </c>
      <c r="C32" s="394">
        <f>'[4]14-15'!B43</f>
        <v>0</v>
      </c>
      <c r="D32" s="374">
        <f>'[4]14-15'!C43</f>
        <v>0</v>
      </c>
      <c r="E32" s="374">
        <f>'[4]14-15'!D43</f>
        <v>0.1</v>
      </c>
      <c r="F32" s="374">
        <f>'[4]14-15'!E43</f>
        <v>0.9</v>
      </c>
      <c r="G32" s="374">
        <f>'[4]14-15'!F43</f>
        <v>0</v>
      </c>
      <c r="H32" s="374">
        <f>'[4]14-15'!G43</f>
        <v>0</v>
      </c>
      <c r="I32" s="366">
        <f>'[4]14-15'!H43</f>
        <v>0</v>
      </c>
      <c r="J32" s="374">
        <f>'[4]14-15'!I43</f>
        <v>0</v>
      </c>
      <c r="K32" s="374">
        <f>'[4]14-15'!J43</f>
        <v>0</v>
      </c>
      <c r="L32" s="374">
        <f>'[4]14-15'!K43</f>
        <v>0</v>
      </c>
      <c r="M32" s="374">
        <f>'[4]14-15'!L43</f>
        <v>0</v>
      </c>
      <c r="N32" s="375">
        <f>'[4]14-15'!M43</f>
        <v>0</v>
      </c>
      <c r="O32" s="367">
        <f>'[4]14-15'!N43</f>
        <v>0</v>
      </c>
      <c r="P32" s="218"/>
      <c r="Q32" s="219"/>
      <c r="R32" s="263"/>
    </row>
    <row r="33" spans="1:18" ht="12.75" customHeight="1">
      <c r="A33" s="87"/>
      <c r="B33" s="207"/>
      <c r="C33" s="385"/>
      <c r="D33" s="369"/>
      <c r="E33" s="369"/>
      <c r="F33" s="369"/>
      <c r="G33" s="369"/>
      <c r="H33" s="369"/>
      <c r="I33" s="369"/>
      <c r="J33" s="369"/>
      <c r="K33" s="369"/>
      <c r="L33" s="369"/>
      <c r="M33" s="369"/>
      <c r="N33" s="369"/>
      <c r="O33" s="390"/>
      <c r="P33" s="220"/>
      <c r="Q33" s="221"/>
      <c r="R33" s="264"/>
    </row>
    <row r="34" spans="1:18" s="80" customFormat="1" ht="25.5" customHeight="1" thickBot="1">
      <c r="A34" s="92"/>
      <c r="B34" s="210" t="s">
        <v>27</v>
      </c>
      <c r="C34" s="389">
        <f>'[4]14-15'!B46</f>
        <v>6613.190000000002</v>
      </c>
      <c r="D34" s="383">
        <f>'[4]14-15'!C46</f>
        <v>4389.389999999998</v>
      </c>
      <c r="E34" s="383">
        <f>'[4]14-15'!D46</f>
        <v>6513.600000000002</v>
      </c>
      <c r="F34" s="383">
        <f>'[4]14-15'!E46</f>
        <v>16198.150000000007</v>
      </c>
      <c r="G34" s="383">
        <f>'[4]14-15'!F46</f>
      </c>
      <c r="H34" s="383">
        <f>'[4]14-15'!G46</f>
      </c>
      <c r="I34" s="383">
        <f>'[4]14-15'!H46</f>
      </c>
      <c r="J34" s="383">
        <f>'[4]14-15'!I46</f>
      </c>
      <c r="K34" s="383">
        <f>'[4]14-15'!J46</f>
      </c>
      <c r="L34" s="383">
        <f>'[4]14-15'!K46</f>
      </c>
      <c r="M34" s="383">
        <f>'[4]14-15'!L46</f>
      </c>
      <c r="N34" s="383">
        <f>'[4]14-15'!M46</f>
      </c>
      <c r="O34" s="393">
        <f>'[4]14-15'!N46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C29" sqref="C29:M29"/>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17" t="str">
        <f>'[3]14-15'!$B$3:$Q$3</f>
        <v>Situation Mensuelle du Marché du Triticale en 2014/15</v>
      </c>
      <c r="C3" s="417"/>
      <c r="D3" s="417"/>
      <c r="E3" s="417"/>
      <c r="F3" s="417"/>
      <c r="G3" s="417"/>
      <c r="H3" s="417"/>
      <c r="I3" s="417"/>
      <c r="J3" s="417"/>
      <c r="K3" s="417"/>
      <c r="L3" s="417"/>
      <c r="M3" s="417"/>
      <c r="N3" s="417"/>
      <c r="O3" s="417"/>
      <c r="P3" s="417"/>
      <c r="Q3" s="41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'[3]14-15'!O7</f>
        <v>41974</v>
      </c>
      <c r="P7" s="340">
        <f>'[3]14-15'!P7</f>
        <v>41609</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'[3]14-15'!B12</f>
        <v>61548.6</v>
      </c>
      <c r="C10" s="366">
        <f>'[3]14-15'!C12</f>
        <v>317497.4</v>
      </c>
      <c r="D10" s="366">
        <f>'[3]14-15'!D12</f>
        <v>526989.5</v>
      </c>
      <c r="E10" s="366">
        <f>'[3]14-15'!E12</f>
        <v>504329.6</v>
      </c>
      <c r="F10" s="366">
        <f>'[3]14-15'!F12</f>
        <v>455928.1</v>
      </c>
      <c r="G10" s="366">
        <f>'[3]14-15'!G12</f>
        <v>416557.3</v>
      </c>
      <c r="H10" s="366">
        <f>'[3]14-15'!H12</f>
        <v>0</v>
      </c>
      <c r="I10" s="366">
        <f>'[3]14-15'!I12</f>
        <v>0</v>
      </c>
      <c r="J10" s="366">
        <f>'[3]14-15'!J12</f>
        <v>0</v>
      </c>
      <c r="K10" s="366">
        <f>'[3]14-15'!K12</f>
        <v>0</v>
      </c>
      <c r="L10" s="366">
        <f>'[3]14-15'!L12</f>
        <v>0</v>
      </c>
      <c r="M10" s="366">
        <f>'[3]14-15'!M12</f>
        <v>0</v>
      </c>
      <c r="N10" s="367">
        <f>'[3]14-15'!N12</f>
        <v>0</v>
      </c>
      <c r="O10" s="218">
        <f>'[3]14-15'!O12</f>
        <v>416557.3</v>
      </c>
      <c r="P10" s="219">
        <f>'[3]14-15'!P12</f>
        <v>379303.5</v>
      </c>
      <c r="Q10" s="233">
        <f>'[3]14-15'!Q12</f>
        <v>0.09821633599479052</v>
      </c>
    </row>
    <row r="11" spans="1:17" ht="12.75" customHeight="1">
      <c r="A11" s="199" t="s">
        <v>16</v>
      </c>
      <c r="B11" s="365">
        <f>'[3]14-15'!B14</f>
        <v>12790.18</v>
      </c>
      <c r="C11" s="366">
        <f>'[3]14-15'!C14</f>
        <v>25271.67</v>
      </c>
      <c r="D11" s="366">
        <f>'[3]14-15'!D14</f>
        <v>48648.73</v>
      </c>
      <c r="E11" s="366">
        <f>'[3]14-15'!E14</f>
        <v>46538.45</v>
      </c>
      <c r="F11" s="366">
        <f>'[3]14-15'!F14</f>
        <v>43134.12</v>
      </c>
      <c r="G11" s="366">
        <f>'[3]14-15'!G14</f>
        <v>38151.81</v>
      </c>
      <c r="H11" s="366">
        <f>'[3]14-15'!H14</f>
        <v>0</v>
      </c>
      <c r="I11" s="366">
        <f>'[3]14-15'!I14</f>
        <v>0</v>
      </c>
      <c r="J11" s="366">
        <f>'[3]14-15'!J14</f>
        <v>0</v>
      </c>
      <c r="K11" s="366">
        <f>'[3]14-15'!K14</f>
        <v>0</v>
      </c>
      <c r="L11" s="366">
        <f>'[3]14-15'!L14</f>
        <v>0</v>
      </c>
      <c r="M11" s="366">
        <f>'[3]14-15'!M14</f>
        <v>0</v>
      </c>
      <c r="N11" s="367">
        <f>'[3]14-15'!N14</f>
        <v>0</v>
      </c>
      <c r="O11" s="218">
        <f>'[3]14-15'!O14</f>
        <v>38151.81</v>
      </c>
      <c r="P11" s="219">
        <f>'[3]14-15'!P14</f>
        <v>36812.69</v>
      </c>
      <c r="Q11" s="233">
        <f>'[3]14-15'!Q14</f>
        <v>0.036376586443424674</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6">
        <f>'[3]14-15'!B18</f>
        <v>74338.78</v>
      </c>
      <c r="C13" s="387">
        <f>'[3]14-15'!C18</f>
        <v>342769.07</v>
      </c>
      <c r="D13" s="387">
        <f>'[3]14-15'!D18</f>
        <v>575638.23</v>
      </c>
      <c r="E13" s="387">
        <f>'[3]14-15'!E18</f>
        <v>550868.0499999999</v>
      </c>
      <c r="F13" s="387">
        <f>'[3]14-15'!F18</f>
        <v>499062.22</v>
      </c>
      <c r="G13" s="387">
        <f>'[3]14-15'!G18</f>
        <v>454709.11</v>
      </c>
      <c r="H13" s="387">
        <f>'[3]14-15'!H18</f>
        <v>0</v>
      </c>
      <c r="I13" s="387">
        <f>'[3]14-15'!I18</f>
        <v>0</v>
      </c>
      <c r="J13" s="387">
        <f>'[3]14-15'!J18</f>
        <v>0</v>
      </c>
      <c r="K13" s="387">
        <f>'[3]14-15'!K18</f>
        <v>0</v>
      </c>
      <c r="L13" s="387">
        <f>'[3]14-15'!L18</f>
        <v>0</v>
      </c>
      <c r="M13" s="387">
        <f>'[3]14-15'!M18</f>
        <v>0</v>
      </c>
      <c r="N13" s="391">
        <f>'[3]14-15'!N18</f>
        <v>0</v>
      </c>
      <c r="O13" s="258">
        <f>'[3]14-15'!O18</f>
        <v>454709.11</v>
      </c>
      <c r="P13" s="247">
        <f>'[3]14-15'!P18</f>
        <v>416116.19</v>
      </c>
      <c r="Q13" s="235">
        <f>'[3]14-15'!Q18</f>
        <v>0.09274553821133469</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88">
        <f>'[3]14-15'!B22</f>
        <v>74338.78</v>
      </c>
      <c r="C15" s="372">
        <f>'[3]14-15'!C22</f>
        <v>342769.07</v>
      </c>
      <c r="D15" s="372">
        <f>'[3]14-15'!D22</f>
        <v>575638.23</v>
      </c>
      <c r="E15" s="372">
        <f>'[3]14-15'!E22</f>
        <v>550868.0499999999</v>
      </c>
      <c r="F15" s="372">
        <f>'[3]14-15'!F22</f>
        <v>499062.22</v>
      </c>
      <c r="G15" s="372">
        <f>'[3]14-15'!G22</f>
        <v>454709.11</v>
      </c>
      <c r="H15" s="372">
        <f>'[3]14-15'!H22</f>
        <v>0</v>
      </c>
      <c r="I15" s="372">
        <f>'[3]14-15'!I22</f>
        <v>0</v>
      </c>
      <c r="J15" s="372">
        <f>'[3]14-15'!J22</f>
        <v>0</v>
      </c>
      <c r="K15" s="372">
        <f>'[3]14-15'!K22</f>
        <v>0</v>
      </c>
      <c r="L15" s="372">
        <f>'[3]14-15'!L22</f>
        <v>0</v>
      </c>
      <c r="M15" s="372">
        <f>'[3]14-15'!M22</f>
        <v>0</v>
      </c>
      <c r="N15" s="392">
        <f>'[3]14-15'!N22</f>
        <v>0</v>
      </c>
      <c r="O15" s="259">
        <f>'[3]14-15'!O22</f>
        <v>454709.11</v>
      </c>
      <c r="P15" s="248">
        <f>'[3]14-15'!P22</f>
        <v>416116.19</v>
      </c>
      <c r="Q15" s="236">
        <f>'[3]14-15'!Q22</f>
        <v>0.09274553821133469</v>
      </c>
    </row>
    <row r="16" spans="1:17" ht="12.75" customHeight="1">
      <c r="A16" s="253"/>
      <c r="B16" s="385"/>
      <c r="C16" s="369"/>
      <c r="D16" s="369"/>
      <c r="E16" s="369"/>
      <c r="F16" s="369"/>
      <c r="G16" s="369"/>
      <c r="H16" s="369"/>
      <c r="I16" s="369"/>
      <c r="J16" s="369"/>
      <c r="K16" s="369"/>
      <c r="L16" s="369"/>
      <c r="M16" s="369"/>
      <c r="N16" s="390"/>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'[3]14-15'!B25</f>
        <v>307157.7</v>
      </c>
      <c r="C18" s="366">
        <f>'[3]14-15'!C25</f>
        <v>295868.4</v>
      </c>
      <c r="D18" s="366">
        <f>'[3]14-15'!D25</f>
        <v>65558.1</v>
      </c>
      <c r="E18" s="366">
        <f>'[3]14-15'!E25</f>
        <v>25838.3</v>
      </c>
      <c r="F18" s="366">
        <f>'[3]14-15'!F25</f>
        <v>22726.5</v>
      </c>
      <c r="G18" s="366">
        <f>'[3]14-15'!G25</f>
        <v>0</v>
      </c>
      <c r="H18" s="366">
        <f>'[3]14-15'!H25</f>
        <v>0</v>
      </c>
      <c r="I18" s="366">
        <f>'[3]14-15'!I25</f>
        <v>0</v>
      </c>
      <c r="J18" s="366">
        <f>'[3]14-15'!J25</f>
        <v>0</v>
      </c>
      <c r="K18" s="366">
        <f>'[3]14-15'!K25</f>
        <v>0</v>
      </c>
      <c r="L18" s="366">
        <f>'[3]14-15'!L25</f>
        <v>0</v>
      </c>
      <c r="M18" s="366">
        <f>'[3]14-15'!M25</f>
        <v>0</v>
      </c>
      <c r="N18" s="367">
        <f>'[3]14-15'!N25</f>
        <v>0</v>
      </c>
      <c r="O18" s="218">
        <f>'[3]14-15'!O25</f>
        <v>717149.0000000001</v>
      </c>
      <c r="P18" s="219">
        <f>'[3]14-15'!P25</f>
        <v>672834.9</v>
      </c>
      <c r="Q18" s="233">
        <f>'[3]14-15'!Q25</f>
        <v>0.06586177381702418</v>
      </c>
    </row>
    <row r="19" spans="1:17" ht="12.75" customHeight="1">
      <c r="A19" s="199" t="s">
        <v>97</v>
      </c>
      <c r="B19" s="365">
        <f>'[3]14-15'!B28</f>
        <v>53.3</v>
      </c>
      <c r="C19" s="366">
        <f>'[3]14-15'!C28</f>
        <v>436.7</v>
      </c>
      <c r="D19" s="366">
        <f>'[3]14-15'!D28</f>
        <v>771.4</v>
      </c>
      <c r="E19" s="366">
        <f>'[3]14-15'!E28</f>
        <v>252.2</v>
      </c>
      <c r="F19" s="366">
        <f>'[3]14-15'!F28</f>
        <v>0</v>
      </c>
      <c r="G19" s="366">
        <f>'[3]14-15'!G28</f>
        <v>0</v>
      </c>
      <c r="H19" s="366">
        <f>'[3]14-15'!H28</f>
        <v>0</v>
      </c>
      <c r="I19" s="366">
        <f>'[3]14-15'!I28</f>
        <v>0</v>
      </c>
      <c r="J19" s="366">
        <f>'[3]14-15'!J28</f>
        <v>0</v>
      </c>
      <c r="K19" s="366">
        <f>'[3]14-15'!K28</f>
        <v>0</v>
      </c>
      <c r="L19" s="366">
        <f>'[3]14-15'!L28</f>
        <v>0</v>
      </c>
      <c r="M19" s="366">
        <f>'[3]14-15'!M28</f>
        <v>0</v>
      </c>
      <c r="N19" s="367">
        <f>'[3]14-15'!N28</f>
        <v>0</v>
      </c>
      <c r="O19" s="218">
        <f>'[3]14-15'!O28</f>
        <v>0</v>
      </c>
      <c r="P19" s="219">
        <f>'[3]14-15'!P28</f>
        <v>0</v>
      </c>
      <c r="Q19" s="233">
        <f>'[3]14-15'!Q28</f>
      </c>
    </row>
    <row r="20" spans="1:17" ht="12.75" customHeight="1">
      <c r="A20" s="253"/>
      <c r="B20" s="385"/>
      <c r="C20" s="369"/>
      <c r="D20" s="369"/>
      <c r="E20" s="369"/>
      <c r="F20" s="369"/>
      <c r="G20" s="369"/>
      <c r="H20" s="369"/>
      <c r="I20" s="369"/>
      <c r="J20" s="369"/>
      <c r="K20" s="369"/>
      <c r="L20" s="369"/>
      <c r="M20" s="369"/>
      <c r="N20" s="390"/>
      <c r="O20" s="220"/>
      <c r="P20" s="221"/>
      <c r="Q20" s="234"/>
    </row>
    <row r="21" spans="1:17" s="80" customFormat="1" ht="25.5" customHeight="1">
      <c r="A21" s="202" t="s">
        <v>22</v>
      </c>
      <c r="B21" s="388">
        <f>'[3]14-15'!B30</f>
        <v>381549.78</v>
      </c>
      <c r="C21" s="372">
        <f>'[3]14-15'!C30</f>
        <v>639074.17</v>
      </c>
      <c r="D21" s="372">
        <f>'[3]14-15'!D30</f>
        <v>641967.73</v>
      </c>
      <c r="E21" s="372">
        <f>'[3]14-15'!E30</f>
        <v>576958.5499999999</v>
      </c>
      <c r="F21" s="372">
        <f>'[3]14-15'!F30</f>
      </c>
      <c r="G21" s="372">
        <f>'[3]14-15'!G30</f>
      </c>
      <c r="H21" s="372">
        <f>'[3]14-15'!H30</f>
      </c>
      <c r="I21" s="372">
        <f>'[3]14-15'!I30</f>
      </c>
      <c r="J21" s="372">
        <f>'[3]14-15'!J30</f>
      </c>
      <c r="K21" s="372">
        <f>'[3]14-15'!K30</f>
      </c>
      <c r="L21" s="372">
        <f>'[3]14-15'!L30</f>
      </c>
      <c r="M21" s="372">
        <f>'[3]14-15'!M30</f>
      </c>
      <c r="N21" s="392">
        <f>'[3]14-15'!N30</f>
      </c>
      <c r="O21" s="259">
        <f>'[3]14-15'!O30</f>
        <v>0</v>
      </c>
      <c r="P21" s="248">
        <f>'[3]14-15'!P30</f>
        <v>0</v>
      </c>
      <c r="Q21" s="236">
        <f>'[3]14-15'!Q30</f>
      </c>
    </row>
    <row r="22" spans="1:17" ht="12.75" customHeight="1">
      <c r="A22" s="253"/>
      <c r="B22" s="385"/>
      <c r="C22" s="369"/>
      <c r="D22" s="369"/>
      <c r="E22" s="369"/>
      <c r="F22" s="369"/>
      <c r="G22" s="369"/>
      <c r="H22" s="369"/>
      <c r="I22" s="369"/>
      <c r="J22" s="369"/>
      <c r="K22" s="369"/>
      <c r="L22" s="369"/>
      <c r="M22" s="369"/>
      <c r="N22" s="390"/>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5">
        <f>'[3]14-15'!B33</f>
        <v>35589.04</v>
      </c>
      <c r="C24" s="369">
        <f>'[3]14-15'!C33</f>
        <v>51887.55</v>
      </c>
      <c r="D24" s="369">
        <f>'[3]14-15'!D33</f>
        <v>56269.77</v>
      </c>
      <c r="E24" s="369">
        <f>'[3]14-15'!E33</f>
        <v>60284.39</v>
      </c>
      <c r="F24" s="369">
        <f>'[3]14-15'!F33</f>
        <v>48301.96</v>
      </c>
      <c r="G24" s="369">
        <f>'[3]14-15'!G33</f>
        <v>0</v>
      </c>
      <c r="H24" s="369">
        <f>'[3]14-15'!H33</f>
        <v>0</v>
      </c>
      <c r="I24" s="369">
        <f>'[3]14-15'!I33</f>
        <v>0</v>
      </c>
      <c r="J24" s="369">
        <f>'[3]14-15'!J33</f>
        <v>0</v>
      </c>
      <c r="K24" s="369">
        <f>'[3]14-15'!K33</f>
        <v>0</v>
      </c>
      <c r="L24" s="369">
        <f>'[3]14-15'!L33</f>
        <v>0</v>
      </c>
      <c r="M24" s="369">
        <f>'[3]14-15'!M33</f>
        <v>0</v>
      </c>
      <c r="N24" s="390">
        <f>'[3]14-15'!N33</f>
        <v>0</v>
      </c>
      <c r="O24" s="261">
        <f>'[3]14-15'!O33</f>
        <v>252332.71</v>
      </c>
      <c r="P24" s="250">
        <f>'[3]14-15'!P33</f>
        <v>294474.45</v>
      </c>
      <c r="Q24" s="234">
        <f>'[3]14-15'!Q33</f>
        <v>-0.1431083070195055</v>
      </c>
    </row>
    <row r="25" spans="1:17" ht="12.75" customHeight="1">
      <c r="A25" s="199" t="s">
        <v>115</v>
      </c>
      <c r="B25" s="409">
        <f>'[3]14-15'!B34</f>
        <v>1310.8700000000317</v>
      </c>
      <c r="C25" s="408">
        <f>'[3]14-15'!C34</f>
        <v>6882.190000000104</v>
      </c>
      <c r="D25" s="408">
        <f>'[3]14-15'!D34</f>
        <v>30392.310000000078</v>
      </c>
      <c r="E25" s="408">
        <f>'[3]14-15'!E34</f>
        <v>11752.339999999982</v>
      </c>
      <c r="F25" s="408">
        <f>'[3]14-15'!F34</f>
      </c>
      <c r="G25" s="408">
        <f>'[3]14-15'!G34</f>
      </c>
      <c r="H25" s="395">
        <f>'[3]14-15'!H34</f>
      </c>
      <c r="I25" s="395">
        <f>'[3]14-15'!I34</f>
      </c>
      <c r="J25" s="395">
        <f>'[3]14-15'!J34</f>
      </c>
      <c r="K25" s="395">
        <f>'[3]14-15'!K34</f>
      </c>
      <c r="L25" s="395">
        <f>'[3]14-15'!L34</f>
      </c>
      <c r="M25" s="395">
        <f>'[3]14-15'!M34</f>
      </c>
      <c r="N25" s="396">
        <f>'[3]14-15'!N34</f>
      </c>
      <c r="O25" s="357">
        <f>'[3]14-15'!O34</f>
        <v>0</v>
      </c>
      <c r="P25" s="359">
        <f>'[3]14-15'!P34</f>
        <v>0</v>
      </c>
      <c r="Q25" s="233">
        <f>'[3]14-15'!Q34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'[3]14-15'!B43</f>
        <v>1880.8</v>
      </c>
      <c r="C28" s="366">
        <f>'[3]14-15'!C43</f>
        <v>4666.2</v>
      </c>
      <c r="D28" s="366">
        <f>'[3]14-15'!D43</f>
        <v>4433.4</v>
      </c>
      <c r="E28" s="366">
        <f>'[3]14-15'!E43</f>
        <v>5857.6</v>
      </c>
      <c r="F28" s="366">
        <f>'[3]14-15'!F43</f>
        <v>0</v>
      </c>
      <c r="G28" s="366">
        <f>'[3]14-15'!G43</f>
        <v>0</v>
      </c>
      <c r="H28" s="366">
        <f>'[3]14-15'!H43</f>
        <v>0</v>
      </c>
      <c r="I28" s="366">
        <f>'[3]14-15'!I43</f>
        <v>0</v>
      </c>
      <c r="J28" s="366">
        <f>'[3]14-15'!J43</f>
        <v>0</v>
      </c>
      <c r="K28" s="366">
        <f>'[3]14-15'!K43</f>
        <v>0</v>
      </c>
      <c r="L28" s="366">
        <f>'[3]14-15'!L43</f>
        <v>0</v>
      </c>
      <c r="M28" s="366">
        <f>'[3]14-15'!M43</f>
        <v>0</v>
      </c>
      <c r="N28" s="367">
        <f>'[3]14-15'!N43</f>
        <v>0</v>
      </c>
      <c r="O28" s="218">
        <f>'[3]14-15'!O43</f>
        <v>0</v>
      </c>
      <c r="P28" s="219">
        <f>'[3]14-15'!P43</f>
        <v>0</v>
      </c>
      <c r="Q28" s="233">
        <f>'[3]14-15'!Q43</f>
        <v>0</v>
      </c>
    </row>
    <row r="29" spans="1:17" ht="12.75" customHeight="1">
      <c r="A29" s="199" t="s">
        <v>100</v>
      </c>
      <c r="B29" s="394">
        <f>'[3]14-15'!B45</f>
        <v>0</v>
      </c>
      <c r="C29" s="374">
        <f>'[3]14-15'!C45</f>
        <v>0</v>
      </c>
      <c r="D29" s="374">
        <f>'[3]14-15'!D45</f>
        <v>4.2</v>
      </c>
      <c r="E29" s="374">
        <f>'[3]14-15'!E45</f>
        <v>2</v>
      </c>
      <c r="F29" s="374">
        <f>'[3]14-15'!F45</f>
        <v>0</v>
      </c>
      <c r="G29" s="374">
        <f>'[3]14-15'!G45</f>
        <v>0</v>
      </c>
      <c r="H29" s="366">
        <f>'[3]14-15'!H45</f>
        <v>0</v>
      </c>
      <c r="I29" s="374">
        <f>'[3]14-15'!I45</f>
        <v>0</v>
      </c>
      <c r="J29" s="374">
        <f>'[3]14-15'!J45</f>
        <v>0</v>
      </c>
      <c r="K29" s="374">
        <f>'[3]14-15'!K45</f>
        <v>0</v>
      </c>
      <c r="L29" s="374">
        <f>'[3]14-15'!L45</f>
        <v>0</v>
      </c>
      <c r="M29" s="375">
        <f>'[3]14-15'!M45</f>
        <v>0</v>
      </c>
      <c r="N29" s="367">
        <f>'[3]14-15'!N45</f>
        <v>0</v>
      </c>
      <c r="O29" s="218">
        <f>'[3]14-15'!O45</f>
        <v>0</v>
      </c>
      <c r="P29" s="219">
        <f>'[3]14-15'!P45</f>
        <v>0</v>
      </c>
      <c r="Q29" s="233">
        <f>'[3]14-15'!Q45</f>
      </c>
    </row>
    <row r="30" spans="1:17" ht="12.75" customHeight="1">
      <c r="A30" s="253"/>
      <c r="B30" s="385"/>
      <c r="C30" s="369"/>
      <c r="D30" s="369"/>
      <c r="E30" s="369"/>
      <c r="F30" s="369"/>
      <c r="G30" s="369"/>
      <c r="H30" s="369"/>
      <c r="I30" s="369"/>
      <c r="J30" s="369"/>
      <c r="K30" s="369"/>
      <c r="L30" s="369"/>
      <c r="M30" s="369"/>
      <c r="N30" s="390"/>
      <c r="O30" s="220"/>
      <c r="P30" s="221"/>
      <c r="Q30" s="234"/>
    </row>
    <row r="31" spans="1:17" s="80" customFormat="1" ht="25.5" customHeight="1" thickBot="1">
      <c r="A31" s="203" t="s">
        <v>27</v>
      </c>
      <c r="B31" s="389">
        <f>'[3]14-15'!B48</f>
        <v>38780.710000000036</v>
      </c>
      <c r="C31" s="383">
        <f>'[3]14-15'!C48</f>
        <v>63435.940000000104</v>
      </c>
      <c r="D31" s="383">
        <f>'[3]14-15'!D48</f>
        <v>91099.68000000008</v>
      </c>
      <c r="E31" s="383">
        <f>'[3]14-15'!E48</f>
        <v>77896.32999999999</v>
      </c>
      <c r="F31" s="383">
        <f>'[3]14-15'!F48</f>
      </c>
      <c r="G31" s="383">
        <f>'[3]14-15'!G48</f>
      </c>
      <c r="H31" s="383">
        <f>'[3]14-15'!H48</f>
      </c>
      <c r="I31" s="383">
        <f>'[3]14-15'!I48</f>
      </c>
      <c r="J31" s="383">
        <f>'[3]14-15'!J48</f>
      </c>
      <c r="K31" s="383">
        <f>'[3]14-15'!K48</f>
      </c>
      <c r="L31" s="383">
        <f>'[3]14-15'!L48</f>
      </c>
      <c r="M31" s="383">
        <f>'[3]14-15'!M48</f>
      </c>
      <c r="N31" s="393">
        <f>'[3]14-15'!N48</f>
      </c>
      <c r="O31" s="267">
        <f>'[3]14-15'!O48</f>
        <v>0</v>
      </c>
      <c r="P31" s="252">
        <f>'[3]14-15'!P48</f>
        <v>0</v>
      </c>
      <c r="Q31" s="238">
        <f>'[3]14-15'!Q48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CHAMPAGNOL Thibaut</cp:lastModifiedBy>
  <cp:lastPrinted>2013-03-29T13:02:15Z</cp:lastPrinted>
  <dcterms:created xsi:type="dcterms:W3CDTF">2000-09-27T07:50:06Z</dcterms:created>
  <dcterms:modified xsi:type="dcterms:W3CDTF">2015-01-05T17:02:14Z</dcterms:modified>
  <cp:category/>
  <cp:version/>
  <cp:contentType/>
  <cp:contentStatus/>
</cp:coreProperties>
</file>