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20"/>
  </bookViews>
  <sheets>
    <sheet name="Opérateur" sheetId="1" r:id="rId1"/>
    <sheet name="DRAAF" sheetId="2" r:id="rId2"/>
  </sheets>
  <calcPr calcId="125725"/>
</workbook>
</file>

<file path=xl/calcChain.xml><?xml version="1.0" encoding="utf-8"?>
<calcChain xmlns="http://schemas.openxmlformats.org/spreadsheetml/2006/main">
  <c r="I5" i="2"/>
  <c r="H5"/>
  <c r="G5"/>
  <c r="F5"/>
  <c r="N5"/>
  <c r="L5"/>
  <c r="K5"/>
  <c r="J5"/>
  <c r="D5"/>
  <c r="B5"/>
  <c r="A5"/>
  <c r="C15" i="1"/>
  <c r="C5" i="2" s="1"/>
  <c r="I2"/>
  <c r="G3"/>
  <c r="H4"/>
  <c r="G4"/>
  <c r="F3"/>
  <c r="F2"/>
  <c r="E3"/>
  <c r="E2"/>
  <c r="C2"/>
  <c r="D3"/>
  <c r="C3"/>
  <c r="C24" i="1"/>
  <c r="E5" i="2" s="1"/>
  <c r="E9" i="1"/>
  <c r="E12" s="1"/>
  <c r="E11"/>
  <c r="E10"/>
  <c r="D47"/>
  <c r="B47"/>
  <c r="M5" i="2" l="1"/>
  <c r="O5"/>
  <c r="Q5" s="1"/>
</calcChain>
</file>

<file path=xl/sharedStrings.xml><?xml version="1.0" encoding="utf-8"?>
<sst xmlns="http://schemas.openxmlformats.org/spreadsheetml/2006/main" count="67" uniqueCount="57">
  <si>
    <t>TOTAL</t>
  </si>
  <si>
    <t>Gros bovins (dont broutards)</t>
  </si>
  <si>
    <t>01/09/2015 au 31/12/2015</t>
  </si>
  <si>
    <t xml:space="preserve"> du 11/09/2015 au 30/10/2015</t>
  </si>
  <si>
    <t xml:space="preserve"> du 01/09/2015 au 31/12/2015</t>
  </si>
  <si>
    <t>période</t>
  </si>
  <si>
    <t>Chiffre d’affaires total (K€)</t>
  </si>
  <si>
    <t>Veaux (*)</t>
  </si>
  <si>
    <t>Ovins (*)</t>
  </si>
  <si>
    <t>réf</t>
  </si>
  <si>
    <t>a</t>
  </si>
  <si>
    <t>b</t>
  </si>
  <si>
    <t>c</t>
  </si>
  <si>
    <t>d</t>
  </si>
  <si>
    <t>Nb d’animaux maigres commercialisés  :</t>
  </si>
  <si>
    <t xml:space="preserve">Nb d’animaux bloqués en quarantaine  </t>
  </si>
  <si>
    <t>B=a/b</t>
  </si>
  <si>
    <t>C=c/d</t>
  </si>
  <si>
    <t xml:space="preserve">Pour les marchés : </t>
  </si>
  <si>
    <t xml:space="preserve">Chiffre d’affaires  </t>
  </si>
  <si>
    <t xml:space="preserve">Ventes  </t>
  </si>
  <si>
    <t xml:space="preserve">Prestations de services de mise en marché  </t>
  </si>
  <si>
    <t>en K€, pour les animaux maigres</t>
  </si>
  <si>
    <t>ventes+ variations de stock</t>
  </si>
  <si>
    <t>- Achats</t>
  </si>
  <si>
    <t>- Autres achats et charges externes</t>
  </si>
  <si>
    <t>TOTAL Valeur ajoutée</t>
  </si>
  <si>
    <t>01/09/2014 au 31/12/2014</t>
  </si>
  <si>
    <t>( *)1 veau= 0,2 tête de bovin, 1 ovin = 0,15 tête de bovin</t>
  </si>
  <si>
    <t>Perte  de valeur ajoutée</t>
  </si>
  <si>
    <t xml:space="preserve">Perte de chiffre d’affaires animaux maigres </t>
  </si>
  <si>
    <t>si  C &gt; ou = à 3%, remplir le tableau concernat la perte de valeur ajoutée</t>
  </si>
  <si>
    <t>Critères d'éligibilité</t>
  </si>
  <si>
    <t>Critères de détermination de l'assiette de l'aide</t>
  </si>
  <si>
    <t>si C &lt;   3%, remplir le tableau concernant la perte de chiffre d'affaires</t>
  </si>
  <si>
    <t>SIRET</t>
  </si>
  <si>
    <t>Raison sociale</t>
  </si>
  <si>
    <t xml:space="preserve">Siret </t>
  </si>
  <si>
    <t xml:space="preserve">Chiffre d’affaires bovins-ovins vifs (K€) </t>
  </si>
  <si>
    <t>Chiffre d'affaires bovins-ovins vifs/total (%)</t>
  </si>
  <si>
    <t>Exercice 2014</t>
  </si>
  <si>
    <t>Exercice 2014 en équivalent têtes de bovins</t>
  </si>
  <si>
    <t>Nb d’animaux en quarantaine/ Nb animaux commercialisés (%)</t>
  </si>
  <si>
    <t>Aide théorique (perte CA*tx aide)</t>
  </si>
  <si>
    <t>A saisir</t>
  </si>
  <si>
    <t xml:space="preserve">Indiquer le nombre d’animaux en équivalent têtes de bovins (1 veau = 0.2 et 1 ovin = 0.15) : </t>
  </si>
  <si>
    <t>Aide théorique (perte ventes*tx aide)</t>
  </si>
  <si>
    <t>Aide théorique (perte prestations*tx aide)</t>
  </si>
  <si>
    <t>Pour les marchés</t>
  </si>
  <si>
    <t>Total aides</t>
  </si>
  <si>
    <t>Aide théorique (perte VA*tx aide)</t>
  </si>
  <si>
    <t>Aide limitée le cas échéant</t>
  </si>
  <si>
    <t xml:space="preserve">Aide </t>
  </si>
  <si>
    <t>Champs calculé</t>
  </si>
  <si>
    <t>Nb bovins-ovins vifs commercialisés  :</t>
  </si>
  <si>
    <t>V2</t>
  </si>
  <si>
    <t>Aide de minimis perçue (K€)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</si>
</sst>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Alignment="1">
      <alignment horizontal="centerContinuous" vertical="center"/>
    </xf>
    <xf numFmtId="0" fontId="0" fillId="2" borderId="8" xfId="0" applyFill="1" applyBorder="1" applyAlignment="1">
      <alignment horizontal="centerContinuous" vertical="center"/>
    </xf>
    <xf numFmtId="0" fontId="0" fillId="2" borderId="2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Alignment="1">
      <alignment horizontal="centerContinuous" vertical="center"/>
    </xf>
    <xf numFmtId="0" fontId="0" fillId="0" borderId="10" xfId="0" applyBorder="1"/>
    <xf numFmtId="0" fontId="0" fillId="0" borderId="6" xfId="0" applyFill="1" applyBorder="1" applyAlignment="1">
      <alignment horizontal="center" wrapText="1"/>
    </xf>
    <xf numFmtId="0" fontId="0" fillId="0" borderId="6" xfId="0" applyFill="1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justify"/>
    </xf>
    <xf numFmtId="0" fontId="1" fillId="0" borderId="0" xfId="0" applyFont="1"/>
    <xf numFmtId="0" fontId="1" fillId="0" borderId="0" xfId="0" applyFont="1" applyFill="1" applyBorder="1"/>
    <xf numFmtId="0" fontId="0" fillId="2" borderId="11" xfId="0" applyFill="1" applyBorder="1" applyAlignment="1">
      <alignment horizontal="centerContinuous" vertical="center" wrapText="1"/>
    </xf>
    <xf numFmtId="0" fontId="0" fillId="2" borderId="2" xfId="0" applyFill="1" applyBorder="1" applyAlignment="1">
      <alignment horizontal="centerContinuous" vertical="center" wrapText="1"/>
    </xf>
    <xf numFmtId="0" fontId="0" fillId="3" borderId="0" xfId="0" applyFill="1"/>
    <xf numFmtId="0" fontId="0" fillId="4" borderId="7" xfId="0" applyFill="1" applyBorder="1" applyAlignment="1">
      <alignment horizontal="centerContinuous" vertical="center"/>
    </xf>
    <xf numFmtId="0" fontId="0" fillId="4" borderId="9" xfId="0" applyFill="1" applyBorder="1" applyAlignment="1">
      <alignment horizontal="centerContinuous" vertical="center"/>
    </xf>
    <xf numFmtId="0" fontId="0" fillId="4" borderId="8" xfId="0" applyFill="1" applyBorder="1" applyAlignment="1">
      <alignment horizontal="centerContinuous" vertical="center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quotePrefix="1" applyFont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 vertical="center" wrapText="1"/>
    </xf>
    <xf numFmtId="0" fontId="5" fillId="0" borderId="0" xfId="0" applyFont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Continuous" vertical="center"/>
    </xf>
    <xf numFmtId="0" fontId="1" fillId="0" borderId="3" xfId="0" applyFont="1" applyBorder="1"/>
    <xf numFmtId="0" fontId="0" fillId="0" borderId="0" xfId="0" applyAlignment="1">
      <alignment horizontal="left"/>
    </xf>
    <xf numFmtId="0" fontId="1" fillId="0" borderId="0" xfId="0" applyFont="1" applyBorder="1"/>
    <xf numFmtId="0" fontId="7" fillId="0" borderId="0" xfId="0" applyFont="1" applyAlignment="1">
      <alignment horizontal="justify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9" fontId="0" fillId="0" borderId="7" xfId="0" applyNumberFormat="1" applyBorder="1" applyAlignment="1">
      <alignment horizontal="center"/>
    </xf>
    <xf numFmtId="0" fontId="0" fillId="0" borderId="7" xfId="0" applyBorder="1"/>
    <xf numFmtId="0" fontId="0" fillId="0" borderId="17" xfId="0" applyBorder="1"/>
    <xf numFmtId="9" fontId="9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2" borderId="2" xfId="0" applyFill="1" applyBorder="1"/>
    <xf numFmtId="0" fontId="10" fillId="5" borderId="0" xfId="0" applyFont="1" applyFill="1"/>
    <xf numFmtId="0" fontId="10" fillId="0" borderId="0" xfId="0" applyFont="1"/>
    <xf numFmtId="1" fontId="0" fillId="0" borderId="2" xfId="0" applyNumberFormat="1" applyBorder="1"/>
    <xf numFmtId="9" fontId="1" fillId="0" borderId="2" xfId="1" applyFont="1" applyBorder="1"/>
    <xf numFmtId="10" fontId="0" fillId="0" borderId="2" xfId="0" applyNumberFormat="1" applyBorder="1"/>
    <xf numFmtId="10" fontId="1" fillId="0" borderId="2" xfId="0" applyNumberFormat="1" applyFont="1" applyBorder="1"/>
    <xf numFmtId="3" fontId="0" fillId="0" borderId="2" xfId="0" applyNumberFormat="1" applyBorder="1"/>
    <xf numFmtId="3" fontId="0" fillId="5" borderId="7" xfId="0" applyNumberFormat="1" applyFill="1" applyBorder="1" applyAlignment="1">
      <alignment horizontal="center" vertical="center" wrapText="1"/>
    </xf>
    <xf numFmtId="3" fontId="0" fillId="5" borderId="8" xfId="0" applyNumberFormat="1" applyFill="1" applyBorder="1" applyAlignment="1">
      <alignment horizontal="center" vertical="center" wrapText="1"/>
    </xf>
    <xf numFmtId="3" fontId="1" fillId="5" borderId="7" xfId="0" applyNumberFormat="1" applyFont="1" applyFill="1" applyBorder="1" applyAlignment="1">
      <alignment horizontal="center" vertical="center" wrapText="1"/>
    </xf>
    <xf numFmtId="3" fontId="1" fillId="5" borderId="8" xfId="0" applyNumberFormat="1" applyFont="1" applyFill="1" applyBorder="1" applyAlignment="1">
      <alignment horizontal="center" vertical="center" wrapText="1"/>
    </xf>
    <xf numFmtId="1" fontId="0" fillId="2" borderId="7" xfId="0" applyNumberFormat="1" applyFill="1" applyBorder="1" applyAlignment="1"/>
    <xf numFmtId="1" fontId="0" fillId="2" borderId="9" xfId="0" applyNumberFormat="1" applyFill="1" applyBorder="1" applyAlignment="1"/>
    <xf numFmtId="1" fontId="0" fillId="2" borderId="8" xfId="0" applyNumberFormat="1" applyFill="1" applyBorder="1" applyAlignment="1"/>
    <xf numFmtId="0" fontId="0" fillId="2" borderId="7" xfId="0" applyFill="1" applyBorder="1" applyAlignment="1"/>
    <xf numFmtId="0" fontId="0" fillId="2" borderId="9" xfId="0" applyFill="1" applyBorder="1" applyAlignment="1"/>
    <xf numFmtId="0" fontId="0" fillId="2" borderId="8" xfId="0" applyFill="1" applyBorder="1" applyAlignment="1"/>
    <xf numFmtId="0" fontId="0" fillId="2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/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/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4" xfId="0" applyFill="1" applyBorder="1" applyAlignment="1">
      <alignment horizontal="center" wrapText="1"/>
    </xf>
    <xf numFmtId="0" fontId="0" fillId="2" borderId="6" xfId="0" applyFill="1" applyBorder="1" applyAlignment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topLeftCell="A25" workbookViewId="0">
      <selection activeCell="H43" sqref="H43"/>
    </sheetView>
  </sheetViews>
  <sheetFormatPr baseColWidth="10" defaultRowHeight="15"/>
  <cols>
    <col min="1" max="1" width="64.85546875" bestFit="1" customWidth="1"/>
    <col min="2" max="2" width="5.85546875" customWidth="1"/>
    <col min="3" max="3" width="16.7109375" customWidth="1"/>
    <col min="4" max="4" width="3.5703125" customWidth="1"/>
    <col min="5" max="5" width="18.28515625" customWidth="1"/>
  </cols>
  <sheetData>
    <row r="1" spans="1:5">
      <c r="A1" s="55"/>
    </row>
    <row r="2" spans="1:5">
      <c r="A2" s="25" t="s">
        <v>35</v>
      </c>
      <c r="B2" s="66"/>
      <c r="C2" s="67"/>
      <c r="D2" s="67"/>
      <c r="E2" s="68"/>
    </row>
    <row r="3" spans="1:5">
      <c r="A3" s="25" t="s">
        <v>36</v>
      </c>
      <c r="B3" s="69"/>
      <c r="C3" s="70"/>
      <c r="D3" s="70"/>
      <c r="E3" s="71"/>
    </row>
    <row r="4" spans="1:5">
      <c r="A4" s="25"/>
    </row>
    <row r="5" spans="1:5">
      <c r="A5" s="25" t="s">
        <v>32</v>
      </c>
    </row>
    <row r="6" spans="1:5">
      <c r="C6" s="10" t="s">
        <v>5</v>
      </c>
      <c r="D6" s="16"/>
      <c r="E6" s="11"/>
    </row>
    <row r="7" spans="1:5" ht="45">
      <c r="A7" s="3"/>
      <c r="B7" s="13" t="s">
        <v>9</v>
      </c>
      <c r="C7" s="40" t="s">
        <v>40</v>
      </c>
      <c r="D7" s="13" t="s">
        <v>9</v>
      </c>
      <c r="E7" s="38" t="s">
        <v>41</v>
      </c>
    </row>
    <row r="8" spans="1:5">
      <c r="A8" s="3" t="s">
        <v>54</v>
      </c>
      <c r="B8" s="13"/>
      <c r="C8" s="3"/>
      <c r="D8" s="3"/>
      <c r="E8" s="3"/>
    </row>
    <row r="9" spans="1:5">
      <c r="A9" s="4" t="s">
        <v>1</v>
      </c>
      <c r="B9" s="13"/>
      <c r="C9" s="3"/>
      <c r="D9" s="3"/>
      <c r="E9" s="3">
        <f>+C9</f>
        <v>0</v>
      </c>
    </row>
    <row r="10" spans="1:5">
      <c r="A10" s="4" t="s">
        <v>7</v>
      </c>
      <c r="B10" s="13"/>
      <c r="C10" s="3"/>
      <c r="D10" s="3"/>
      <c r="E10" s="3">
        <f>+C10*0.2</f>
        <v>0</v>
      </c>
    </row>
    <row r="11" spans="1:5">
      <c r="A11" s="4" t="s">
        <v>8</v>
      </c>
      <c r="B11" s="13"/>
      <c r="C11" s="3"/>
      <c r="D11" s="3"/>
      <c r="E11" s="3">
        <f>+C11*0.15</f>
        <v>0</v>
      </c>
    </row>
    <row r="12" spans="1:5" ht="15.75" thickBot="1">
      <c r="A12" s="5" t="s">
        <v>0</v>
      </c>
      <c r="B12" s="14"/>
      <c r="C12" s="6"/>
      <c r="D12" s="14" t="s">
        <v>10</v>
      </c>
      <c r="E12" s="42">
        <f>+E9+E10+E11</f>
        <v>0</v>
      </c>
    </row>
    <row r="13" spans="1:5">
      <c r="A13" s="7" t="s">
        <v>38</v>
      </c>
      <c r="B13" s="15" t="s">
        <v>10</v>
      </c>
      <c r="C13" s="7"/>
      <c r="D13" s="8"/>
      <c r="E13" s="17"/>
    </row>
    <row r="14" spans="1:5">
      <c r="A14" s="3" t="s">
        <v>6</v>
      </c>
      <c r="B14" s="13" t="s">
        <v>11</v>
      </c>
      <c r="C14" s="3"/>
      <c r="D14" s="9"/>
      <c r="E14" s="1"/>
    </row>
    <row r="15" spans="1:5">
      <c r="A15" s="3" t="s">
        <v>39</v>
      </c>
      <c r="B15" s="13" t="s">
        <v>16</v>
      </c>
      <c r="C15" s="58" t="e">
        <f>+C13/C14</f>
        <v>#DIV/0!</v>
      </c>
      <c r="D15" s="9"/>
      <c r="E15" s="1"/>
    </row>
    <row r="16" spans="1:5" s="1" customFormat="1">
      <c r="A16" t="s">
        <v>28</v>
      </c>
      <c r="B16" s="21"/>
      <c r="C16" s="20"/>
    </row>
    <row r="17" spans="1:5" s="1" customFormat="1">
      <c r="A17"/>
      <c r="B17" s="22"/>
    </row>
    <row r="18" spans="1:5" s="1" customFormat="1">
      <c r="A18" s="26" t="s">
        <v>33</v>
      </c>
      <c r="B18" s="22"/>
    </row>
    <row r="19" spans="1:5" s="1" customFormat="1" ht="22.5">
      <c r="A19" s="45" t="s">
        <v>45</v>
      </c>
      <c r="B19" s="23"/>
      <c r="C19" s="41" t="s">
        <v>5</v>
      </c>
    </row>
    <row r="20" spans="1:5" ht="30">
      <c r="A20" s="3"/>
      <c r="B20" s="13"/>
      <c r="C20" s="12" t="s">
        <v>3</v>
      </c>
      <c r="D20" s="18"/>
      <c r="E20" s="1"/>
    </row>
    <row r="21" spans="1:5" ht="21" customHeight="1">
      <c r="A21" s="3" t="s">
        <v>15</v>
      </c>
      <c r="B21" s="13" t="s">
        <v>12</v>
      </c>
      <c r="C21" s="3"/>
      <c r="D21" s="19"/>
      <c r="E21" s="1"/>
    </row>
    <row r="22" spans="1:5" ht="26.25" customHeight="1">
      <c r="A22" s="3"/>
      <c r="B22" s="13"/>
      <c r="C22" s="12" t="s">
        <v>4</v>
      </c>
      <c r="D22" s="18"/>
      <c r="E22" s="1"/>
    </row>
    <row r="23" spans="1:5" ht="21.75" customHeight="1">
      <c r="A23" s="3" t="s">
        <v>14</v>
      </c>
      <c r="B23" s="13" t="s">
        <v>13</v>
      </c>
      <c r="C23" s="3"/>
      <c r="D23" s="9"/>
      <c r="E23" s="1"/>
    </row>
    <row r="24" spans="1:5" ht="16.5" customHeight="1">
      <c r="A24" s="3" t="s">
        <v>42</v>
      </c>
      <c r="B24" s="13" t="s">
        <v>17</v>
      </c>
      <c r="C24" s="60" t="e">
        <f>+C21/C23</f>
        <v>#DIV/0!</v>
      </c>
    </row>
    <row r="25" spans="1:5" ht="16.5" customHeight="1">
      <c r="A25" s="1"/>
      <c r="B25" s="22"/>
      <c r="C25" s="44"/>
    </row>
    <row r="27" spans="1:5">
      <c r="A27" s="39" t="s">
        <v>34</v>
      </c>
    </row>
    <row r="28" spans="1:5">
      <c r="A28" s="39" t="s">
        <v>31</v>
      </c>
    </row>
    <row r="31" spans="1:5">
      <c r="A31" s="37" t="s">
        <v>30</v>
      </c>
    </row>
    <row r="32" spans="1:5">
      <c r="A32" s="24"/>
    </row>
    <row r="33" spans="1:5">
      <c r="B33" s="30" t="s">
        <v>5</v>
      </c>
      <c r="C33" s="31"/>
      <c r="D33" s="32"/>
      <c r="E33" s="32"/>
    </row>
    <row r="34" spans="1:5" ht="27" customHeight="1">
      <c r="A34" s="36" t="s">
        <v>22</v>
      </c>
      <c r="B34" s="72" t="s">
        <v>2</v>
      </c>
      <c r="C34" s="73"/>
      <c r="D34" s="72" t="s">
        <v>27</v>
      </c>
      <c r="E34" s="73"/>
    </row>
    <row r="35" spans="1:5">
      <c r="A35" s="13" t="s">
        <v>19</v>
      </c>
      <c r="B35" s="62"/>
      <c r="C35" s="63"/>
      <c r="D35" s="62"/>
      <c r="E35" s="63"/>
    </row>
    <row r="36" spans="1:5">
      <c r="A36" s="33" t="s">
        <v>18</v>
      </c>
      <c r="B36" s="62"/>
      <c r="C36" s="63"/>
      <c r="D36" s="62"/>
      <c r="E36" s="63"/>
    </row>
    <row r="37" spans="1:5">
      <c r="A37" s="34" t="s">
        <v>20</v>
      </c>
      <c r="B37" s="62"/>
      <c r="C37" s="63"/>
      <c r="D37" s="62"/>
      <c r="E37" s="63"/>
    </row>
    <row r="38" spans="1:5">
      <c r="A38" s="34" t="s">
        <v>21</v>
      </c>
      <c r="B38" s="62"/>
      <c r="C38" s="63"/>
      <c r="D38" s="62"/>
      <c r="E38" s="63"/>
    </row>
    <row r="40" spans="1:5">
      <c r="A40" s="24" t="s">
        <v>29</v>
      </c>
    </row>
    <row r="42" spans="1:5">
      <c r="B42" s="30" t="s">
        <v>5</v>
      </c>
      <c r="C42" s="31"/>
      <c r="D42" s="32"/>
      <c r="E42" s="32"/>
    </row>
    <row r="43" spans="1:5" ht="30">
      <c r="A43" s="36" t="s">
        <v>22</v>
      </c>
      <c r="B43" s="72" t="s">
        <v>2</v>
      </c>
      <c r="C43" s="73"/>
      <c r="D43" s="28" t="s">
        <v>27</v>
      </c>
      <c r="E43" s="27"/>
    </row>
    <row r="44" spans="1:5">
      <c r="A44" s="13" t="s">
        <v>23</v>
      </c>
      <c r="B44" s="62"/>
      <c r="C44" s="63"/>
      <c r="D44" s="62"/>
      <c r="E44" s="63"/>
    </row>
    <row r="45" spans="1:5">
      <c r="A45" s="35" t="s">
        <v>24</v>
      </c>
      <c r="B45" s="62"/>
      <c r="C45" s="63"/>
      <c r="D45" s="62"/>
      <c r="E45" s="63"/>
    </row>
    <row r="46" spans="1:5">
      <c r="A46" s="35" t="s">
        <v>25</v>
      </c>
      <c r="B46" s="62"/>
      <c r="C46" s="63"/>
      <c r="D46" s="62"/>
      <c r="E46" s="63"/>
    </row>
    <row r="47" spans="1:5">
      <c r="A47" s="33" t="s">
        <v>26</v>
      </c>
      <c r="B47" s="64">
        <f>+B44-B45-B46</f>
        <v>0</v>
      </c>
      <c r="C47" s="65"/>
      <c r="D47" s="64">
        <f>+D44-D45-D46</f>
        <v>0</v>
      </c>
      <c r="E47" s="65"/>
    </row>
    <row r="53" spans="7:7">
      <c r="G53" s="29"/>
    </row>
  </sheetData>
  <mergeCells count="21">
    <mergeCell ref="B2:E2"/>
    <mergeCell ref="B3:E3"/>
    <mergeCell ref="B43:C43"/>
    <mergeCell ref="B44:C44"/>
    <mergeCell ref="B45:C45"/>
    <mergeCell ref="B34:C34"/>
    <mergeCell ref="B35:C35"/>
    <mergeCell ref="B36:C36"/>
    <mergeCell ref="B37:C37"/>
    <mergeCell ref="B38:C38"/>
    <mergeCell ref="D34:E34"/>
    <mergeCell ref="D35:E35"/>
    <mergeCell ref="D36:E36"/>
    <mergeCell ref="D37:E37"/>
    <mergeCell ref="D38:E38"/>
    <mergeCell ref="B46:C46"/>
    <mergeCell ref="B47:C47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"/>
  <sheetViews>
    <sheetView workbookViewId="0">
      <selection activeCell="E9" sqref="E9"/>
    </sheetView>
  </sheetViews>
  <sheetFormatPr baseColWidth="10" defaultRowHeight="15"/>
  <cols>
    <col min="1" max="1" width="15" bestFit="1" customWidth="1"/>
    <col min="2" max="2" width="26.28515625" customWidth="1"/>
    <col min="3" max="3" width="22.140625" customWidth="1"/>
    <col min="4" max="4" width="19.7109375" customWidth="1"/>
    <col min="5" max="5" width="24.140625" customWidth="1"/>
    <col min="6" max="6" width="16.5703125" customWidth="1"/>
    <col min="7" max="7" width="14.140625" customWidth="1"/>
    <col min="8" max="8" width="19.140625" customWidth="1"/>
    <col min="9" max="9" width="22.5703125" bestFit="1" customWidth="1"/>
  </cols>
  <sheetData>
    <row r="1" spans="1:18">
      <c r="A1" s="56" t="s">
        <v>55</v>
      </c>
      <c r="K1" s="78" t="s">
        <v>48</v>
      </c>
      <c r="L1" s="78"/>
      <c r="M1" s="78"/>
    </row>
    <row r="2" spans="1:18" ht="45">
      <c r="A2" s="2"/>
      <c r="B2" s="51"/>
      <c r="C2" s="82" t="str">
        <f>+Opérateur!A5</f>
        <v>Critères d'éligibilité</v>
      </c>
      <c r="D2" s="82"/>
      <c r="E2" s="48" t="str">
        <f>+Opérateur!A18</f>
        <v>Critères de détermination de l'assiette de l'aide</v>
      </c>
      <c r="F2" s="84" t="str">
        <f>+Opérateur!A31</f>
        <v xml:space="preserve">Perte de chiffre d’affaires animaux maigres </v>
      </c>
      <c r="G2" s="84"/>
      <c r="H2" s="84"/>
      <c r="I2" s="74" t="str">
        <f>+Opérateur!A40</f>
        <v>Perte  de valeur ajoutée</v>
      </c>
      <c r="J2" s="79" t="s">
        <v>43</v>
      </c>
      <c r="K2" s="81" t="s">
        <v>46</v>
      </c>
      <c r="L2" s="81" t="s">
        <v>47</v>
      </c>
      <c r="M2" s="87" t="s">
        <v>49</v>
      </c>
      <c r="N2" s="79" t="s">
        <v>50</v>
      </c>
      <c r="O2" s="90" t="s">
        <v>52</v>
      </c>
      <c r="P2" s="79" t="s">
        <v>56</v>
      </c>
      <c r="Q2" s="90" t="s">
        <v>51</v>
      </c>
    </row>
    <row r="3" spans="1:18">
      <c r="A3" s="77" t="s">
        <v>37</v>
      </c>
      <c r="B3" s="76" t="s">
        <v>36</v>
      </c>
      <c r="C3" s="81" t="str">
        <f>+Opérateur!A15</f>
        <v>Chiffre d'affaires bovins-ovins vifs/total (%)</v>
      </c>
      <c r="D3" s="81" t="str">
        <f>+Opérateur!E7</f>
        <v>Exercice 2014 en équivalent têtes de bovins</v>
      </c>
      <c r="E3" s="81" t="str">
        <f>+Opérateur!A24</f>
        <v>Nb d’animaux en quarantaine/ Nb animaux commercialisés (%)</v>
      </c>
      <c r="F3" s="85" t="str">
        <f>+Opérateur!A35</f>
        <v xml:space="preserve">Chiffre d’affaires  </v>
      </c>
      <c r="G3" s="83" t="str">
        <f>+Opérateur!A36</f>
        <v xml:space="preserve">Pour les marchés : </v>
      </c>
      <c r="H3" s="83"/>
      <c r="I3" s="75"/>
      <c r="J3" s="80"/>
      <c r="K3" s="76"/>
      <c r="L3" s="76"/>
      <c r="M3" s="88"/>
      <c r="N3" s="86"/>
      <c r="O3" s="91"/>
      <c r="P3" s="86"/>
      <c r="Q3" s="91"/>
    </row>
    <row r="4" spans="1:18" ht="48" customHeight="1">
      <c r="A4" s="77"/>
      <c r="B4" s="76"/>
      <c r="C4" s="77"/>
      <c r="D4" s="77"/>
      <c r="E4" s="77"/>
      <c r="F4" s="76"/>
      <c r="G4" s="13" t="str">
        <f>+Opérateur!A37</f>
        <v xml:space="preserve">Ventes  </v>
      </c>
      <c r="H4" s="46" t="str">
        <f>+Opérateur!A38</f>
        <v xml:space="preserve">Prestations de services de mise en marché  </v>
      </c>
      <c r="I4" s="75"/>
      <c r="J4" s="49">
        <v>0.05</v>
      </c>
      <c r="K4" s="47">
        <v>0.05</v>
      </c>
      <c r="L4" s="47">
        <v>0.5</v>
      </c>
      <c r="M4" s="89"/>
      <c r="N4" s="47">
        <v>0.5</v>
      </c>
      <c r="O4" s="52" t="s">
        <v>53</v>
      </c>
      <c r="P4" s="53" t="s">
        <v>44</v>
      </c>
      <c r="Q4" s="52" t="s">
        <v>53</v>
      </c>
      <c r="R4" s="43"/>
    </row>
    <row r="5" spans="1:18">
      <c r="A5" s="57">
        <f>Opérateur!B2</f>
        <v>0</v>
      </c>
      <c r="B5" s="3">
        <f>Opérateur!B3</f>
        <v>0</v>
      </c>
      <c r="C5" s="59" t="e">
        <f>Opérateur!C15</f>
        <v>#DIV/0!</v>
      </c>
      <c r="D5" s="3">
        <f>Opérateur!E12</f>
        <v>0</v>
      </c>
      <c r="E5" s="59" t="e">
        <f>Opérateur!C24</f>
        <v>#DIV/0!</v>
      </c>
      <c r="F5" s="3">
        <f>(Opérateur!D35-Opérateur!B35)</f>
        <v>0</v>
      </c>
      <c r="G5" s="3">
        <f>(Opérateur!D37-Opérateur!B37)</f>
        <v>0</v>
      </c>
      <c r="H5" s="3">
        <f>(Opérateur!D38-Opérateur!B38)</f>
        <v>0</v>
      </c>
      <c r="I5" s="3">
        <f>(Opérateur!D47-Opérateur!B47)</f>
        <v>0</v>
      </c>
      <c r="J5" s="50">
        <f>F5*J4</f>
        <v>0</v>
      </c>
      <c r="K5" s="3">
        <f>G5*K4</f>
        <v>0</v>
      </c>
      <c r="L5" s="3">
        <f>L4*H5</f>
        <v>0</v>
      </c>
      <c r="M5" s="3">
        <f>K5+L5</f>
        <v>0</v>
      </c>
      <c r="N5" s="3">
        <f>N4*I5</f>
        <v>0</v>
      </c>
      <c r="O5" s="54">
        <f>J5+M5+N5</f>
        <v>0</v>
      </c>
      <c r="P5" s="61"/>
      <c r="Q5" s="54">
        <f>IF(O5+P5&lt;200,O5, IF(P5&lt;&gt;0,200-P5,200))</f>
        <v>0</v>
      </c>
    </row>
  </sheetData>
  <mergeCells count="19">
    <mergeCell ref="N2:N3"/>
    <mergeCell ref="P2:P3"/>
    <mergeCell ref="M2:M4"/>
    <mergeCell ref="Q2:Q3"/>
    <mergeCell ref="O2:O3"/>
    <mergeCell ref="I2:I4"/>
    <mergeCell ref="B3:B4"/>
    <mergeCell ref="A3:A4"/>
    <mergeCell ref="K1:M1"/>
    <mergeCell ref="J2:J3"/>
    <mergeCell ref="K2:K3"/>
    <mergeCell ref="L2:L3"/>
    <mergeCell ref="C2:D2"/>
    <mergeCell ref="G3:H3"/>
    <mergeCell ref="F2:H2"/>
    <mergeCell ref="F3:F4"/>
    <mergeCell ref="E3:E4"/>
    <mergeCell ref="D3:D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Opérateur</vt:lpstr>
      <vt:lpstr>DRAAF</vt:lpstr>
    </vt:vector>
  </TitlesOfParts>
  <Company>FranceAgriMer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LEGRAIN Claire</dc:creator>
  <cp:lastModifiedBy>FOUQUE Laurence</cp:lastModifiedBy>
  <dcterms:created xsi:type="dcterms:W3CDTF">2016-04-13T08:58:56Z</dcterms:created>
  <dcterms:modified xsi:type="dcterms:W3CDTF">2016-05-19T15:56:53Z</dcterms:modified>
</cp:coreProperties>
</file>