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SERVICES\AIDES NATIONALES\API_GECRI\GECRI\2021-Influenza Aval\Décision\SOLDE\"/>
    </mc:Choice>
  </mc:AlternateContent>
  <workbookProtection lockWindows="1"/>
  <bookViews>
    <workbookView xWindow="0" yWindow="0" windowWidth="19200" windowHeight="10005" tabRatio="789" activeTab="3"/>
  </bookViews>
  <sheets>
    <sheet name="1.1 Notice" sheetId="1" r:id="rId1"/>
    <sheet name="1.2 Taux specialisation 2018" sheetId="4" r:id="rId2"/>
    <sheet name="1.3 Taux specialisation 2021" sheetId="5" r:id="rId3"/>
    <sheet name="1.4 EBE-RECAP-attestation" sheetId="3" r:id="rId4"/>
  </sheets>
  <definedNames>
    <definedName name="Print_Area_0" localSheetId="0">'1.1 Notice'!$A$1:$H$19</definedName>
    <definedName name="Print_Area_0" localSheetId="1">'1.2 Taux specialisation 2018'!$A$1:$H$42</definedName>
    <definedName name="Print_Area_0" localSheetId="2">'1.3 Taux specialisation 2021'!$A$1:$H$42</definedName>
    <definedName name="_xlnm.Print_Area" localSheetId="0">'1.1 Notice'!$A$1:$H$29</definedName>
    <definedName name="_xlnm.Print_Area" localSheetId="1">'1.2 Taux specialisation 2018'!$A$1:$H$42</definedName>
    <definedName name="_xlnm.Print_Area" localSheetId="2">'1.3 Taux specialisation 2021'!$A$1:$H$42</definedName>
  </definedNames>
  <calcPr calcId="152511"/>
</workbook>
</file>

<file path=xl/calcChain.xml><?xml version="1.0" encoding="utf-8"?>
<calcChain xmlns="http://schemas.openxmlformats.org/spreadsheetml/2006/main">
  <c r="E53" i="3" l="1"/>
  <c r="G53" i="3"/>
  <c r="E54" i="3" l="1"/>
  <c r="E56" i="3"/>
  <c r="G54" i="3" l="1"/>
  <c r="F56" i="3" l="1"/>
  <c r="G22" i="4"/>
  <c r="H18" i="5" l="1"/>
  <c r="I16" i="5"/>
  <c r="I16" i="4"/>
  <c r="G18" i="4" l="1"/>
  <c r="H18" i="4" l="1"/>
  <c r="H22" i="4" s="1"/>
  <c r="G22" i="5" l="1"/>
  <c r="G37" i="5" l="1"/>
  <c r="G32" i="5"/>
  <c r="G18" i="5"/>
  <c r="G10" i="5"/>
  <c r="G41" i="5" l="1"/>
  <c r="H22" i="5"/>
  <c r="G37" i="4"/>
  <c r="G32" i="4"/>
  <c r="G10" i="4"/>
  <c r="I22" i="4" l="1"/>
  <c r="I22" i="5"/>
  <c r="F8" i="3" s="1"/>
  <c r="G41" i="4"/>
  <c r="D8" i="3" l="1"/>
  <c r="E47" i="3" s="1"/>
  <c r="H56" i="3"/>
  <c r="G47" i="3"/>
  <c r="G43" i="3"/>
  <c r="G39" i="3"/>
  <c r="G29" i="3"/>
  <c r="G25" i="3"/>
  <c r="G21" i="3"/>
  <c r="G16" i="3"/>
  <c r="G11" i="3"/>
  <c r="E11" i="3"/>
  <c r="E43" i="3" l="1"/>
  <c r="E29" i="3"/>
  <c r="E21" i="3"/>
  <c r="E16" i="3"/>
  <c r="E25" i="3"/>
  <c r="E39" i="3"/>
  <c r="E51" i="3" s="1"/>
  <c r="G51" i="3"/>
  <c r="G32" i="3"/>
  <c r="E32" i="3" l="1"/>
  <c r="H54" i="3" l="1"/>
  <c r="E71" i="3" l="1"/>
  <c r="G71" i="3" s="1"/>
  <c r="E70" i="3"/>
  <c r="G70" i="3" s="1"/>
</calcChain>
</file>

<file path=xl/sharedStrings.xml><?xml version="1.0" encoding="utf-8"?>
<sst xmlns="http://schemas.openxmlformats.org/spreadsheetml/2006/main" count="320" uniqueCount="233">
  <si>
    <t>POUR LA DÉTERMINATION DE L'AIDE</t>
  </si>
  <si>
    <t>L'indemnisation porte sur :</t>
  </si>
  <si>
    <t>- ou  80% de la baisse d'EBE pour les TPE (entreprises occupant moins de 10 personnes et réalisant un chiffre d'affaires annuel ou un total de bilan n’excédant pas 2 millions d'euros).</t>
  </si>
  <si>
    <t>Activité abattage/transformation</t>
  </si>
  <si>
    <t>1/</t>
  </si>
  <si>
    <t>(A)</t>
  </si>
  <si>
    <t>dont</t>
  </si>
  <si>
    <t>(B)</t>
  </si>
  <si>
    <t>2/</t>
  </si>
  <si>
    <t>Calcul du taux de spécialisation en provenance de la zone de restriction (ZR)</t>
  </si>
  <si>
    <t>(E= D/B)</t>
  </si>
  <si>
    <t>3/</t>
  </si>
  <si>
    <t>de la ZR par rapport à l'activité totale</t>
  </si>
  <si>
    <t>Activité de services</t>
  </si>
  <si>
    <t>Calcul du taux de spécialisation avec des entreprises</t>
  </si>
  <si>
    <t>Référence aux rubriques de la liasse fiscale 2052-SD et 2053-SD</t>
  </si>
  <si>
    <t>N° compte</t>
  </si>
  <si>
    <t>Mention période</t>
  </si>
  <si>
    <t>Du 01/01</t>
  </si>
  <si>
    <t>Au 31/12</t>
  </si>
  <si>
    <t>du :</t>
  </si>
  <si>
    <t>au :</t>
  </si>
  <si>
    <t>tsp</t>
  </si>
  <si>
    <t>FC</t>
  </si>
  <si>
    <t>707-7097</t>
  </si>
  <si>
    <t>a</t>
  </si>
  <si>
    <t>FF + FI</t>
  </si>
  <si>
    <t>70-709</t>
  </si>
  <si>
    <t>b</t>
  </si>
  <si>
    <t>FL</t>
  </si>
  <si>
    <t>c=a+b</t>
  </si>
  <si>
    <t>FM</t>
  </si>
  <si>
    <t>d</t>
  </si>
  <si>
    <t>FN</t>
  </si>
  <si>
    <t>e</t>
  </si>
  <si>
    <t>FO</t>
  </si>
  <si>
    <t>Subvention exploitation</t>
  </si>
  <si>
    <t>f</t>
  </si>
  <si>
    <t>- non affectables et  à retenir au prorata du CA = A1 x Taux de spécialisation TSP en %</t>
  </si>
  <si>
    <t>g=tsp*i</t>
  </si>
  <si>
    <t>(subvention exploitation non affectable = A1)</t>
  </si>
  <si>
    <t>i</t>
  </si>
  <si>
    <t>FP - renvoi 9</t>
  </si>
  <si>
    <t>remboursement assurances</t>
  </si>
  <si>
    <t>j</t>
  </si>
  <si>
    <t>- non affectables et  à retenir au prorata du CA = A2 x Taux de spécialisation TSP en %</t>
  </si>
  <si>
    <t>k=tsp*l</t>
  </si>
  <si>
    <t>(remboursement assurances non affectable = A2)</t>
  </si>
  <si>
    <t>l</t>
  </si>
  <si>
    <t>dégrèvement impôts</t>
  </si>
  <si>
    <t>m</t>
  </si>
  <si>
    <t>- non affectables et  à retenir au prorata du CA = A3 x Taux de spécialisation TSP en %</t>
  </si>
  <si>
    <t>n=tsp*o</t>
  </si>
  <si>
    <t>(dégrèvement impôts non affectable = A3)</t>
  </si>
  <si>
    <t>o</t>
  </si>
  <si>
    <r>
      <t>Autres</t>
    </r>
    <r>
      <rPr>
        <b/>
        <sz val="11"/>
        <color rgb="FF000000"/>
        <rFont val="Calibri"/>
        <family val="2"/>
        <charset val="1"/>
      </rPr>
      <t>(NB 3)</t>
    </r>
  </si>
  <si>
    <t>p</t>
  </si>
  <si>
    <t>- non affectables et  à retenir au prorata du CA = A4 x Taux de spécialisation TSP en %</t>
  </si>
  <si>
    <t>q=tsp*r</t>
  </si>
  <si>
    <t>(autres transferts de charges non affectables = A4)</t>
  </si>
  <si>
    <t>r</t>
  </si>
  <si>
    <t>IG (2053)</t>
  </si>
  <si>
    <r>
      <t>Produits d'exploitation afférents à des exercices antérieurs</t>
    </r>
    <r>
      <rPr>
        <b/>
        <sz val="11"/>
        <color rgb="FF000000"/>
        <rFont val="Arial"/>
        <family val="2"/>
        <charset val="1"/>
      </rPr>
      <t>(à retrancher)</t>
    </r>
  </si>
  <si>
    <t>s</t>
  </si>
  <si>
    <t>TOTAL PRODUITS EXPLOITATION (TPEX)</t>
  </si>
  <si>
    <t>TPEX=(c+d+e+f+g+j+k+m+n+p+q)-s</t>
  </si>
  <si>
    <t>FS</t>
  </si>
  <si>
    <t>607-608-6097</t>
  </si>
  <si>
    <t>t</t>
  </si>
  <si>
    <t>FT</t>
  </si>
  <si>
    <t>u</t>
  </si>
  <si>
    <t>FU</t>
  </si>
  <si>
    <t>601 à 606</t>
  </si>
  <si>
    <t>v</t>
  </si>
  <si>
    <t>FV</t>
  </si>
  <si>
    <t>6031-6032-609</t>
  </si>
  <si>
    <t>w</t>
  </si>
  <si>
    <t>FW</t>
  </si>
  <si>
    <t>61-62</t>
  </si>
  <si>
    <t>Autres achats externes</t>
  </si>
  <si>
    <t>x</t>
  </si>
  <si>
    <t>- non affectables et  à retenir au prorata du CA = A5 x Taux de spécialisation TSP en %</t>
  </si>
  <si>
    <t>y=tsp*z</t>
  </si>
  <si>
    <t>(autres achats externes non affectable = A5)</t>
  </si>
  <si>
    <t>z</t>
  </si>
  <si>
    <t>FX</t>
  </si>
  <si>
    <t>Impôts et taxes</t>
  </si>
  <si>
    <t>α</t>
  </si>
  <si>
    <t>- non affectables et  à retenir au prorata du CA = A6 x Taux de spécialisation TSP en %</t>
  </si>
  <si>
    <t>β=tsp*γ</t>
  </si>
  <si>
    <t>(impôts et taxes non affectables = A6)</t>
  </si>
  <si>
    <t>γ</t>
  </si>
  <si>
    <t>FY+FZ</t>
  </si>
  <si>
    <r>
      <t>Frais de personnel</t>
    </r>
    <r>
      <rPr>
        <b/>
        <sz val="11"/>
        <color rgb="FF000000"/>
        <rFont val="Calibri"/>
        <family val="2"/>
        <charset val="1"/>
      </rPr>
      <t>(NB 3)</t>
    </r>
  </si>
  <si>
    <t>δ</t>
  </si>
  <si>
    <t>- non affectables et  à retenir au prorata du CA = A7 x Taux de spécialisation TSP en %</t>
  </si>
  <si>
    <t>ε=tsp*ζ</t>
  </si>
  <si>
    <t>(frais de personnel non affectables = A7)</t>
  </si>
  <si>
    <t>ζ</t>
  </si>
  <si>
    <t>IH (2053)</t>
  </si>
  <si>
    <r>
      <t>Charges d'exploitation afférentes à des exercices antérieurs</t>
    </r>
    <r>
      <rPr>
        <b/>
        <sz val="11"/>
        <color rgb="FF000000"/>
        <rFont val="Arial"/>
        <family val="2"/>
        <charset val="1"/>
      </rPr>
      <t>(à retrancher)</t>
    </r>
  </si>
  <si>
    <t>η</t>
  </si>
  <si>
    <r>
      <t>Coûts supportés qui ne sont pas directement imputables à la maladie animale qui auraient autrement été supportés par le bénéficiaire</t>
    </r>
    <r>
      <rPr>
        <b/>
        <sz val="11"/>
        <color rgb="FF000000"/>
        <rFont val="Arial"/>
        <family val="2"/>
        <charset val="1"/>
      </rPr>
      <t>(à retrancher)</t>
    </r>
  </si>
  <si>
    <t>θ</t>
  </si>
  <si>
    <t>TOTAL CHARGES EXPLOITATION (TCEX)</t>
  </si>
  <si>
    <t>TCEX=(t+u+v+w+x+y+α+β+δ+ε)-η-θ</t>
  </si>
  <si>
    <t>L</t>
  </si>
  <si>
    <t>Montant dernier exercice clôturé en 2018 (12 mois)</t>
  </si>
  <si>
    <t>Montant  année civile 2021</t>
  </si>
  <si>
    <t>EBE total pour l'année civile 2021</t>
  </si>
  <si>
    <t>Indiquer l'EBE total de l'année civile 2021</t>
  </si>
  <si>
    <t>Indiquer l'EBE total réalisé avec des entreprises intervenant directement dans la filière de palm./gallin. pour l'année civile 2021</t>
  </si>
  <si>
    <t>Indiquer l'EBE réalisé avec des entreprises intervenant directement dans la filière de palm./gallin domiciliées dans la ZR pour l'année civile 2021</t>
  </si>
  <si>
    <t>ASSURANCES</t>
  </si>
  <si>
    <t>OUI</t>
  </si>
  <si>
    <t>NON</t>
  </si>
  <si>
    <t>€</t>
  </si>
  <si>
    <r>
      <t>Nom de la structure professionnelle d’exercice (ou du centre comptable)</t>
    </r>
    <r>
      <rPr>
        <b/>
        <sz val="10"/>
        <color rgb="FFFF0000"/>
        <rFont val="Calibri"/>
        <family val="2"/>
      </rPr>
      <t>*</t>
    </r>
    <r>
      <rPr>
        <b/>
        <sz val="10"/>
        <rFont val="Calibri"/>
        <family val="2"/>
      </rPr>
      <t>:</t>
    </r>
  </si>
  <si>
    <r>
      <t xml:space="preserve">Date </t>
    </r>
    <r>
      <rPr>
        <b/>
        <sz val="10"/>
        <color rgb="FFFF0000"/>
        <rFont val="Calibri"/>
        <family val="2"/>
      </rPr>
      <t>*</t>
    </r>
    <r>
      <rPr>
        <b/>
        <sz val="10"/>
        <rFont val="Calibri"/>
        <family val="2"/>
      </rPr>
      <t xml:space="preserve">: </t>
    </r>
  </si>
  <si>
    <t>doit être &lt;0</t>
  </si>
  <si>
    <r>
      <t>Cachet</t>
    </r>
    <r>
      <rPr>
        <b/>
        <sz val="10"/>
        <color rgb="FFFF0000"/>
        <rFont val="Calibri"/>
        <family val="2"/>
      </rPr>
      <t>*</t>
    </r>
    <r>
      <rPr>
        <b/>
        <sz val="10"/>
        <rFont val="Calibri"/>
        <family val="2"/>
      </rPr>
      <t xml:space="preserve"> ET signature</t>
    </r>
    <r>
      <rPr>
        <b/>
        <sz val="10"/>
        <color rgb="FFFF0000"/>
        <rFont val="Calibri"/>
        <family val="2"/>
      </rPr>
      <t>*</t>
    </r>
    <r>
      <rPr>
        <b/>
        <sz val="10"/>
        <rFont val="Calibri"/>
        <family val="2"/>
      </rPr>
      <t xml:space="preserve">: </t>
    </r>
  </si>
  <si>
    <t>en vert les cases à renseigner</t>
  </si>
  <si>
    <t>en gris et rouge le résultat des calculs</t>
  </si>
  <si>
    <t>Seules les cases vertes sont à remplir</t>
  </si>
  <si>
    <t>ANNEXE 1-1: NOTICE</t>
  </si>
  <si>
    <t>Annexe 1-3 : CALCUL DU TAUX DE SPÉCIALISATION ANNÉE CIVILE 2021</t>
  </si>
  <si>
    <t>si oui montant de l'assurance percue ou à percevoir:</t>
  </si>
  <si>
    <t>L'entreprise ou le groupe a-t-il perçu ou va t il percevoir une(des) indemnité(s) d'assurance pour le même objet?</t>
  </si>
  <si>
    <t>(supprimer mention inutile)</t>
  </si>
  <si>
    <t xml:space="preserve">si oui, un document précisant l'objet de l'indemnité et le montant sera demandé </t>
  </si>
  <si>
    <t>Calcul du taux de spécialisation en activité  volailles/oeufs en provenance</t>
  </si>
  <si>
    <t>Calcul du taux de spécialisation  abattage / transformation  volailles/oeufs</t>
  </si>
  <si>
    <t>Calcul du taux de spécialisation en activité volailles en provenance</t>
  </si>
  <si>
    <t>Taux de spécialisation en activité volailles/œufs</t>
  </si>
  <si>
    <t>Taux de spécialisation en activité  volailles/oeufs en provenance de la ZR</t>
  </si>
  <si>
    <t>Taux de spécialisation en activité  volailles/œufs en provenance de la ZR par rapport à l'activité totale</t>
  </si>
  <si>
    <t>Taux de spécialisation en activité volailles</t>
  </si>
  <si>
    <t>Taux de spécialisation en activité volailles en provenance de la ZR</t>
  </si>
  <si>
    <t>Taux de spécialisation en activité volailles en provenance de la ZR par rapport à l'activité totale</t>
  </si>
  <si>
    <t>En l'absence de comptabilité analytique, cet EBE peut être calculé  via l'approvisionnement :</t>
  </si>
  <si>
    <t>€      (D):</t>
  </si>
  <si>
    <t>L'indemnisation ne concerne que l'activité volailles/œufs réalisée dans la zone de restriction (ZR).</t>
  </si>
  <si>
    <t>Pour les entreprises d'abattage/transformation dont la comptabilité analytique ne permettrait pas d'isoler directement l'EBE de l'activité volailles/oeufs issue d'un approvisionnement en matière première en provenance d'élevages localisés en ZR, il est admis que cet EBE puisse être calculé au prorata du taux d'approvisionnement en volailles/oeufs provenant d'élevages localisés en ZR par rapport au total des approvisionnements en volailles/oeufs (toutes origines)</t>
  </si>
  <si>
    <t>EBE issu de l'activité volailles/œufs pour l'année civile 2021</t>
  </si>
  <si>
    <t xml:space="preserve"> Indiquer l'EBE issu de l'activité volailles/oeufs pour l'année civile 2021</t>
  </si>
  <si>
    <t>EBE issu activité  volailles/œufs issus de la ZR pour l'année civile 2021 (D)</t>
  </si>
  <si>
    <t>approvisionnement année civile 2021 en  volailles/oeufs toutes origines</t>
  </si>
  <si>
    <t>EBE réalisé avec des entreprises intervenant directement dans la filière volailles pour l'année civile 2021</t>
  </si>
  <si>
    <t>EBE réalisé avec des entreprises intervenant directement dans la filière de palm./gallin. de la ZR pour l'année civile 2021 (D)</t>
  </si>
  <si>
    <t>(A')</t>
  </si>
  <si>
    <t>(B')</t>
  </si>
  <si>
    <t>(C'= B'/A')</t>
  </si>
  <si>
    <t>(E'= D'/B')</t>
  </si>
  <si>
    <t>TSP 2018</t>
  </si>
  <si>
    <t>TSP 2021</t>
  </si>
  <si>
    <t>EBE GLOBAL DE L'ENTREPRISE</t>
  </si>
  <si>
    <t>EBE ACTIVITÉ VOLAILLES EN PROVENANCE DE LA ZR (=TPEX-TCEX)</t>
  </si>
  <si>
    <t>K</t>
  </si>
  <si>
    <t>H</t>
  </si>
  <si>
    <t>I</t>
  </si>
  <si>
    <t>Ventes activité volailles/oeufs en provenance de la ZR</t>
  </si>
  <si>
    <t>Production vendue activité volailles/oeufs en provenance de la ZR</t>
  </si>
  <si>
    <t>Chiffre d'affaires activité volailles/oeufs en provenance de la ZR</t>
  </si>
  <si>
    <t>Production stockée activité volailles/oeufs en provenance de la ZR</t>
  </si>
  <si>
    <t>Production immobilisée activité volailles/oeufs en provenance de la ZR</t>
  </si>
  <si>
    <t>- directement liés à l'activité volailles/oeufs en provenance de la ZR</t>
  </si>
  <si>
    <t>Transfert de charges liés à l'activité volailles/oeufs en provenance de la ZR</t>
  </si>
  <si>
    <t>Achats marchandises activité volailles/oeufs en provenance de la ZR</t>
  </si>
  <si>
    <t>Variation stock marchandises activité volailles/oeufs en provenance de la ZR</t>
  </si>
  <si>
    <t>Achats mat premières et approvisionnements activité volailles/oeufs/ ZR</t>
  </si>
  <si>
    <t>Variation stock achats mat premières et approv activité volailles/oeufs / ZR</t>
  </si>
  <si>
    <t>- directement liés à l'activité volailles/oeufs / ZR</t>
  </si>
  <si>
    <t>(G2= B/A)</t>
  </si>
  <si>
    <t>€      (D2):</t>
  </si>
  <si>
    <t xml:space="preserve">a saisir dans PAD et/ou onglet EBE </t>
  </si>
  <si>
    <t>à saisir dans PAD</t>
  </si>
  <si>
    <t>selon mode de calcul:</t>
  </si>
  <si>
    <t>(G2'= B'/A')</t>
  </si>
  <si>
    <t>PME/GE</t>
  </si>
  <si>
    <t>TPE</t>
  </si>
  <si>
    <t>J1</t>
  </si>
  <si>
    <t>J2</t>
  </si>
  <si>
    <t>A SAISIR</t>
  </si>
  <si>
    <t>Ce taux est utilisé automatiquement dans la feuille suivante du tableau de détermination de l'EBE</t>
  </si>
  <si>
    <t xml:space="preserve">ET doit être saisi dans PAD </t>
  </si>
  <si>
    <t>seule cette page doit être certifiée, néanmoins l'intégralité du fichier excel comprenant les taux de spécialisation devra être téléchargée dans le teleservice PAD</t>
  </si>
  <si>
    <r>
      <t xml:space="preserve">Annexe 1-4 : DÉTERMINATION DE  EBE et RECAPITULATIF de la DEMANDE- </t>
    </r>
    <r>
      <rPr>
        <b/>
        <sz val="12"/>
        <color rgb="FFFF0000"/>
        <rFont val="Arial"/>
        <family val="2"/>
      </rPr>
      <t>ATTESTATION COMPTABLE à faire signer</t>
    </r>
  </si>
  <si>
    <t>AIDE PREVISIONNELLE à titre indicatif :</t>
  </si>
  <si>
    <r>
      <t>NB 1</t>
    </r>
    <r>
      <rPr>
        <sz val="9"/>
        <color rgb="FF000000"/>
        <rFont val="Arial"/>
        <family val="2"/>
        <charset val="1"/>
      </rPr>
      <t xml:space="preserve"> :  les taux de spécialisation pour 2018  et 2021 sont  calculé sur les onglets ad hoc du présent fichier </t>
    </r>
  </si>
  <si>
    <r>
      <t>NB 2</t>
    </r>
    <r>
      <rPr>
        <sz val="9"/>
        <color rgb="FF000000"/>
        <rFont val="Arial"/>
        <family val="2"/>
        <charset val="1"/>
      </rPr>
      <t>: il doit être tenu compte de l'allocation d'activité partielle au titre de l'exercice sans attendre le versement effectif par l’État soit en déduction des frais de personnel soit en transfert de charges</t>
    </r>
  </si>
  <si>
    <t>PERTES EBE VOLAILLES ZR</t>
  </si>
  <si>
    <t>BAISSE EBE GLOBAL</t>
  </si>
  <si>
    <t>DOIT ETRE &gt;= 60%</t>
  </si>
  <si>
    <t>DOIT ETRE &gt;= 65%</t>
  </si>
  <si>
    <t>NE PAS SUPPRIMER D'ONGLETS!!</t>
  </si>
  <si>
    <t>ATTESTATION COMPTABLE</t>
  </si>
  <si>
    <t>L'ONGLET 1.4 doivt être attesté par le comptable</t>
  </si>
  <si>
    <t>AIDE ACCOUVEURS</t>
  </si>
  <si>
    <t xml:space="preserve">EBE total du dernier exercice comptable clos en 2018 </t>
  </si>
  <si>
    <t xml:space="preserve">EBE issu de l'activité volailles/œufs du dernier exercice comptable clos en 2018 </t>
  </si>
  <si>
    <t xml:space="preserve">Annexe 1 -2: CALCUL DU TAUX DE SPÉCIALISATION du dernier exercice comptable clos en 2018 </t>
  </si>
  <si>
    <t xml:space="preserve">Indiquer l'EBE total du dernier exercice comptable clos en 2018 </t>
  </si>
  <si>
    <t xml:space="preserve"> Indiquer l'EBE issu de l'activité volailles/oeufs du dernier exercice comptable clos en 2018 </t>
  </si>
  <si>
    <t>approvisionnement du dernier exercice comptable clos en 2018  en  volailles/oeufs toutes origines</t>
  </si>
  <si>
    <t>(D1)</t>
  </si>
  <si>
    <t xml:space="preserve">EBE issu activité  volailles/œufs issus de la ZR du dernier exercice comptable clos en 2018 </t>
  </si>
  <si>
    <t xml:space="preserve">EBE réalisé avec des entreprises intervenant directement dans la filière volailles du dernier exercice comptable clos en 2018 </t>
  </si>
  <si>
    <t xml:space="preserve">Indiquer l'EBE total réalisé avec des entreprises intervenant directement dans la filière de palm./gallin. du dernier exercice comptable clos en 2018 </t>
  </si>
  <si>
    <t>EBE réalisé avec des entreprises intervenant directement dans la filière de palm./gallin. de la ZR du dernier exercice comptable clos en 2018  (D')</t>
  </si>
  <si>
    <t xml:space="preserve">Indiquer l'EBE réalisé avec des entreprises intervenant directement dans la filière de palm./gallin domiciliées dans la ZR du dernier exercice comptable clos en 2018 </t>
  </si>
  <si>
    <t>Le demandeur a percu une aide accouveur :</t>
  </si>
  <si>
    <r>
      <t xml:space="preserve">Taux de spécialisation TSP </t>
    </r>
    <r>
      <rPr>
        <b/>
        <i/>
        <sz val="8"/>
        <color rgb="FF000000"/>
        <rFont val="Arial"/>
        <family val="2"/>
        <charset val="1"/>
      </rPr>
      <t>(</t>
    </r>
    <r>
      <rPr>
        <b/>
        <i/>
        <sz val="8"/>
        <rFont val="Arial"/>
        <family val="2"/>
        <charset val="1"/>
      </rPr>
      <t xml:space="preserve">tel que  calculé </t>
    </r>
    <r>
      <rPr>
        <b/>
        <i/>
        <sz val="8"/>
        <rFont val="Calibri"/>
        <family val="2"/>
        <charset val="1"/>
      </rPr>
      <t>à l'aide fichier dans les onglets précédents)</t>
    </r>
    <r>
      <rPr>
        <b/>
        <sz val="11"/>
        <rFont val="Calibri"/>
        <family val="2"/>
        <charset val="1"/>
      </rPr>
      <t xml:space="preserve"> 
</t>
    </r>
    <r>
      <rPr>
        <b/>
        <sz val="11"/>
        <color rgb="FFFF0000"/>
        <rFont val="Calibri"/>
        <family val="2"/>
        <charset val="1"/>
      </rPr>
      <t xml:space="preserve">rapatrié automatiquement </t>
    </r>
  </si>
  <si>
    <t>AUTRES AIDES PUBLIQUES</t>
  </si>
  <si>
    <t>si oui: inéligible</t>
  </si>
  <si>
    <r>
      <t>L'entreprise a demandé ou perçu une aide publique pour le même objet (</t>
    </r>
    <r>
      <rPr>
        <b/>
        <u/>
        <sz val="10"/>
        <color rgb="FF000000"/>
        <rFont val="Arial"/>
        <family val="2"/>
      </rPr>
      <t>hors</t>
    </r>
    <r>
      <rPr>
        <b/>
        <sz val="10"/>
        <color rgb="FF000000"/>
        <rFont val="Arial"/>
        <family val="2"/>
      </rPr>
      <t xml:space="preserve"> avances remboursables octroyées dans le cadre de la décision FranceAgriMer INTV GECRI 2021-41 et aides transverses au titre du de la crise Covid19)</t>
    </r>
  </si>
  <si>
    <t>si oui, l'EBE utilisé est hors atelier selection/accouvage:</t>
  </si>
  <si>
    <t xml:space="preserve">Raison sociale </t>
  </si>
  <si>
    <t xml:space="preserve">SIRET </t>
  </si>
  <si>
    <t xml:space="preserve">du demandeur de l'aide </t>
  </si>
  <si>
    <r>
      <rPr>
        <b/>
        <sz val="16"/>
        <color rgb="FFFF0000"/>
        <rFont val="Arial"/>
        <family val="2"/>
      </rPr>
      <t>VARIATION d'EBE</t>
    </r>
    <r>
      <rPr>
        <b/>
        <sz val="11"/>
        <color rgb="FF000000"/>
        <rFont val="Arial"/>
        <family val="2"/>
        <charset val="1"/>
      </rPr>
      <t xml:space="preserve">
Libellés</t>
    </r>
  </si>
  <si>
    <r>
      <t xml:space="preserve">Le calcul du taux de spécialisation </t>
    </r>
    <r>
      <rPr>
        <sz val="11"/>
        <color rgb="FF000000"/>
        <rFont val="Arial"/>
        <family val="2"/>
        <charset val="1"/>
      </rPr>
      <t>correspondant à l'EBE issu de l'activité volailles/oeufs en provenance de la ZR par rapport à l'activité totale est prévu sur les onglets suivants.</t>
    </r>
  </si>
  <si>
    <t>- 60 % de la baisse d'EBE (excédent brut d'exploitation) sur les activités liées à la filière palmipèdes et/ou gallinacés de la ZR entre la période du 1/1 au 31/12/2021 (année civile) et du dernier exercice clos en 2018 pour les moyennes et grandes entreprises</t>
  </si>
  <si>
    <t>pour  les entreprises ayant bénéficié du dispositif accouvage, elles peuvent être éligibles au présent dispositif mais l'EBE hors accouvage sera utilisé</t>
  </si>
  <si>
    <t>Pour les entreprises qui ne réalisent pas exclusivement une activité d'abattage/transformation/conditionnement de volailles/oeufs issus d'élevages de la ZR ou de services auprès d'une clientèle d'entreprises intervenant directement dans la filière volaille domiciliées dans la ZR, seul l'EBE de l'activité volailles issu de la ZR est à prendre en compte.</t>
  </si>
  <si>
    <t>Les charges indirectes non directement affectables à l’activité réalisée à partir de volailles/oeufs issus de la ZR pourront être calculées à partir du taux de spécialisation lié au degré d’exposition de l’entreprise à la filière volailles/oeufs de la zone de restriction (ZR) par rapport au chiffre d'affaires total de l'entreprise.</t>
  </si>
  <si>
    <t>(TSP 2021) = C'x E'</t>
  </si>
  <si>
    <t>(C= B/A)</t>
  </si>
  <si>
    <t>(TSP 2021)= Cx E</t>
  </si>
  <si>
    <t>(G1')(TSP 2018) = G2'x E'</t>
  </si>
  <si>
    <t>(B) approvisionnement année civile 2021 en  volailles/oeufs issus de la ZR</t>
  </si>
  <si>
    <t>(B)approvisionnement du dernier exercice comptable clos en 2018  en  volailles/oeufs issus de la ZR</t>
  </si>
  <si>
    <t>Les cases H, I, K  et L sont à reporter sur le formulaire PAD , ainsi que les données E et G2 de l'onglet "calcul taux specialisation 2018"</t>
  </si>
  <si>
    <t>(TSP 2018)= G2x 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</si>
</sst>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4" x14ac:knownFonts="1">
    <font>
      <sz val="11"/>
      <color rgb="FF000000"/>
      <name val="Calibri"/>
      <family val="2"/>
      <charset val="1"/>
    </font>
    <font>
      <b/>
      <sz val="11"/>
      <color rgb="FF000000"/>
      <name val="Arial"/>
      <family val="2"/>
      <charset val="1"/>
    </font>
    <font>
      <sz val="11"/>
      <color rgb="FF000000"/>
      <name val="Arial"/>
      <family val="2"/>
      <charset val="1"/>
    </font>
    <font>
      <b/>
      <sz val="11"/>
      <color rgb="FFFF0000"/>
      <name val="Arial"/>
      <family val="2"/>
      <charset val="1"/>
    </font>
    <font>
      <b/>
      <sz val="12"/>
      <color rgb="FF000000"/>
      <name val="Arial"/>
      <family val="2"/>
      <charset val="1"/>
    </font>
    <font>
      <b/>
      <sz val="11"/>
      <color rgb="FFFF0000"/>
      <name val="Calibri"/>
      <family val="2"/>
      <charset val="1"/>
    </font>
    <font>
      <i/>
      <sz val="11"/>
      <color rgb="FF000000"/>
      <name val="Arial"/>
      <family val="2"/>
      <charset val="1"/>
    </font>
    <font>
      <b/>
      <sz val="11"/>
      <color rgb="FF000000"/>
      <name val="Calibri"/>
      <family val="2"/>
      <charset val="1"/>
    </font>
    <font>
      <sz val="11"/>
      <color rgb="FF000000"/>
      <name val="Calibri"/>
      <family val="2"/>
      <charset val="1"/>
    </font>
    <font>
      <b/>
      <sz val="10"/>
      <name val="Calibri"/>
      <family val="2"/>
    </font>
    <font>
      <b/>
      <sz val="10"/>
      <color rgb="FFFF0000"/>
      <name val="Calibri"/>
      <family val="2"/>
    </font>
    <font>
      <b/>
      <sz val="10"/>
      <color rgb="FF000000"/>
      <name val="Calibri"/>
      <family val="2"/>
    </font>
    <font>
      <sz val="9"/>
      <color rgb="FF000000"/>
      <name val="Calibri"/>
      <family val="2"/>
      <charset val="1"/>
    </font>
    <font>
      <b/>
      <sz val="10"/>
      <color rgb="FF000000"/>
      <name val="Arial"/>
      <family val="2"/>
      <charset val="1"/>
    </font>
    <font>
      <sz val="10"/>
      <color rgb="FF000000"/>
      <name val="Arial"/>
      <family val="2"/>
      <charset val="1"/>
    </font>
    <font>
      <sz val="10"/>
      <color rgb="FF000000"/>
      <name val="Calibri"/>
      <family val="2"/>
      <charset val="1"/>
    </font>
    <font>
      <b/>
      <sz val="10"/>
      <color rgb="FF000000"/>
      <name val="Arial"/>
      <family val="2"/>
    </font>
    <font>
      <b/>
      <sz val="10"/>
      <color rgb="FFFF0000"/>
      <name val="Arial"/>
      <family val="2"/>
      <charset val="1"/>
    </font>
    <font>
      <b/>
      <sz val="10"/>
      <color rgb="FF0070C0"/>
      <name val="Calibri"/>
      <family val="2"/>
    </font>
    <font>
      <sz val="11"/>
      <color rgb="FFFF0000"/>
      <name val="Arial"/>
      <family val="2"/>
      <charset val="1"/>
    </font>
    <font>
      <sz val="11"/>
      <color rgb="FFFF0000"/>
      <name val="Calibri"/>
      <family val="2"/>
      <charset val="1"/>
    </font>
    <font>
      <b/>
      <sz val="12"/>
      <color theme="2" tint="-0.89999084444715716"/>
      <name val="Arial"/>
      <family val="2"/>
      <charset val="1"/>
    </font>
    <font>
      <b/>
      <sz val="18"/>
      <color rgb="FFFF0000"/>
      <name val="Arial"/>
      <family val="2"/>
      <charset val="1"/>
    </font>
    <font>
      <b/>
      <sz val="10"/>
      <color theme="1"/>
      <name val="Arial"/>
      <family val="2"/>
    </font>
    <font>
      <b/>
      <sz val="11"/>
      <color theme="1"/>
      <name val="Arial"/>
      <family val="2"/>
    </font>
    <font>
      <sz val="8"/>
      <color rgb="FF000000"/>
      <name val="Arial"/>
      <family val="2"/>
    </font>
    <font>
      <sz val="11"/>
      <color theme="1"/>
      <name val="Calibri"/>
      <family val="2"/>
      <charset val="1"/>
    </font>
    <font>
      <i/>
      <sz val="8"/>
      <color rgb="FF000000"/>
      <name val="Calibri"/>
      <family val="2"/>
      <charset val="1"/>
    </font>
    <font>
      <i/>
      <sz val="8"/>
      <color rgb="FF000000"/>
      <name val="Arial"/>
      <family val="2"/>
      <charset val="1"/>
    </font>
    <font>
      <i/>
      <sz val="8"/>
      <color rgb="FF000000"/>
      <name val="Arial"/>
      <family val="2"/>
    </font>
    <font>
      <b/>
      <sz val="11"/>
      <color rgb="FF0070C0"/>
      <name val="Arial"/>
      <family val="2"/>
      <charset val="1"/>
    </font>
    <font>
      <sz val="11"/>
      <color rgb="FF0070C0"/>
      <name val="Calibri"/>
      <family val="2"/>
      <charset val="1"/>
    </font>
    <font>
      <sz val="8"/>
      <color rgb="FF000000"/>
      <name val="Calibri"/>
      <family val="2"/>
      <charset val="1"/>
    </font>
    <font>
      <sz val="8"/>
      <color rgb="FF000000"/>
      <name val="Arial"/>
      <family val="2"/>
      <charset val="1"/>
    </font>
    <font>
      <sz val="11"/>
      <color rgb="FF7030A0"/>
      <name val="Calibri"/>
      <family val="2"/>
      <charset val="1"/>
    </font>
    <font>
      <sz val="10"/>
      <color rgb="FF7030A0"/>
      <name val="Calibri"/>
      <family val="2"/>
      <charset val="1"/>
    </font>
    <font>
      <sz val="10"/>
      <color rgb="FF7030A0"/>
      <name val="Arial"/>
      <family val="2"/>
      <charset val="1"/>
    </font>
    <font>
      <b/>
      <sz val="11"/>
      <color rgb="FFFF0000"/>
      <name val="Calibri"/>
      <family val="2"/>
    </font>
    <font>
      <b/>
      <i/>
      <sz val="10"/>
      <color rgb="FFFF0000"/>
      <name val="Calibri"/>
      <family val="2"/>
    </font>
    <font>
      <b/>
      <i/>
      <sz val="11"/>
      <color rgb="FFFF0000"/>
      <name val="Calibri"/>
      <family val="2"/>
    </font>
    <font>
      <b/>
      <sz val="8"/>
      <color rgb="FF000000"/>
      <name val="Arial"/>
      <family val="2"/>
      <charset val="1"/>
    </font>
    <font>
      <sz val="8"/>
      <color rgb="FFFF0000"/>
      <name val="Arial"/>
      <family val="2"/>
      <charset val="1"/>
    </font>
    <font>
      <b/>
      <i/>
      <sz val="8"/>
      <color rgb="FFFF0000"/>
      <name val="Calibri"/>
      <family val="2"/>
    </font>
    <font>
      <b/>
      <sz val="8"/>
      <color rgb="FFFF0000"/>
      <name val="Arial"/>
      <family val="2"/>
      <charset val="1"/>
    </font>
    <font>
      <b/>
      <sz val="11"/>
      <color rgb="FF000000"/>
      <name val="Calibri"/>
      <family val="2"/>
    </font>
    <font>
      <b/>
      <sz val="12"/>
      <color rgb="FFFF0000"/>
      <name val="Arial"/>
      <family val="2"/>
    </font>
    <font>
      <b/>
      <u/>
      <sz val="11"/>
      <color rgb="FFFF0000"/>
      <name val="Arial"/>
      <family val="2"/>
    </font>
    <font>
      <b/>
      <u/>
      <sz val="11"/>
      <color rgb="FFFF0000"/>
      <name val="Calibri"/>
      <family val="2"/>
    </font>
    <font>
      <i/>
      <sz val="8"/>
      <color rgb="FF000000"/>
      <name val="Calibri"/>
      <family val="2"/>
    </font>
    <font>
      <i/>
      <sz val="8"/>
      <color rgb="FF0070C0"/>
      <name val="Calibri"/>
      <family val="2"/>
    </font>
    <font>
      <b/>
      <sz val="11"/>
      <name val="Calibri"/>
      <family val="2"/>
      <charset val="1"/>
    </font>
    <font>
      <b/>
      <i/>
      <sz val="8"/>
      <color rgb="FF000000"/>
      <name val="Arial"/>
      <family val="2"/>
      <charset val="1"/>
    </font>
    <font>
      <b/>
      <i/>
      <sz val="8"/>
      <name val="Arial"/>
      <family val="2"/>
      <charset val="1"/>
    </font>
    <font>
      <b/>
      <i/>
      <sz val="8"/>
      <name val="Calibri"/>
      <family val="2"/>
      <charset val="1"/>
    </font>
    <font>
      <sz val="9"/>
      <color rgb="FF000000"/>
      <name val="Arial"/>
      <family val="2"/>
      <charset val="1"/>
    </font>
    <font>
      <b/>
      <sz val="9"/>
      <color rgb="FF000000"/>
      <name val="Arial"/>
      <family val="2"/>
      <charset val="1"/>
    </font>
    <font>
      <b/>
      <sz val="9"/>
      <color rgb="FFFF0000"/>
      <name val="Arial"/>
      <family val="2"/>
      <charset val="1"/>
    </font>
    <font>
      <b/>
      <sz val="9"/>
      <name val="Arial"/>
      <family val="2"/>
      <charset val="1"/>
    </font>
    <font>
      <b/>
      <sz val="10"/>
      <color theme="4" tint="-0.249977111117893"/>
      <name val="Calibri"/>
      <family val="2"/>
    </font>
    <font>
      <sz val="8"/>
      <color rgb="FF7030A0"/>
      <name val="Arial"/>
      <family val="2"/>
      <charset val="1"/>
    </font>
    <font>
      <sz val="11"/>
      <color theme="4" tint="-0.249977111117893"/>
      <name val="Calibri"/>
      <family val="2"/>
      <charset val="1"/>
    </font>
    <font>
      <b/>
      <sz val="11"/>
      <color rgb="FF000000"/>
      <name val="Arial"/>
      <family val="2"/>
    </font>
    <font>
      <b/>
      <u/>
      <sz val="10"/>
      <color rgb="FF000000"/>
      <name val="Arial"/>
      <family val="2"/>
    </font>
    <font>
      <b/>
      <sz val="16"/>
      <color rgb="FFFF0000"/>
      <name val="Arial"/>
      <family val="2"/>
    </font>
  </fonts>
  <fills count="16">
    <fill>
      <patternFill patternType="none"/>
    </fill>
    <fill>
      <patternFill patternType="gray125"/>
    </fill>
    <fill>
      <patternFill patternType="solid">
        <fgColor rgb="FFFFFF00"/>
        <bgColor rgb="FFFFFF00"/>
      </patternFill>
    </fill>
    <fill>
      <patternFill patternType="solid">
        <fgColor rgb="FFB2B2B2"/>
        <bgColor rgb="FF969696"/>
      </patternFill>
    </fill>
    <fill>
      <patternFill patternType="solid">
        <fgColor theme="9" tint="0.79998168889431442"/>
        <bgColor rgb="FFD9D9D9"/>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rgb="FFFFFF00"/>
      </patternFill>
    </fill>
    <fill>
      <patternFill patternType="solid">
        <fgColor rgb="FFFFFF0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tint="-0.249977111117893"/>
        <bgColor rgb="FFFFFF0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rgb="FFDDDDDD"/>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right style="thin">
        <color indexed="64"/>
      </right>
      <top/>
      <bottom/>
      <diagonal/>
    </border>
    <border>
      <left/>
      <right style="hair">
        <color auto="1"/>
      </right>
      <top style="thin">
        <color auto="1"/>
      </top>
      <bottom/>
      <diagonal/>
    </border>
    <border>
      <left style="thin">
        <color auto="1"/>
      </left>
      <right style="hair">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8" fillId="0" borderId="0" applyBorder="0" applyProtection="0"/>
    <xf numFmtId="44" fontId="8" fillId="0" borderId="0" applyFont="0" applyFill="0" applyBorder="0" applyAlignment="0" applyProtection="0"/>
  </cellStyleXfs>
  <cellXfs count="253">
    <xf numFmtId="0" fontId="0" fillId="0" borderId="0" xfId="0"/>
    <xf numFmtId="0" fontId="0" fillId="0" borderId="0" xfId="0" applyFont="1"/>
    <xf numFmtId="0" fontId="1" fillId="0" borderId="0" xfId="0" applyFont="1" applyAlignment="1">
      <alignment horizontal="center"/>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1" fillId="2" borderId="2" xfId="0" applyFont="1" applyFill="1" applyBorder="1"/>
    <xf numFmtId="0" fontId="2" fillId="2" borderId="3" xfId="0" applyFont="1" applyFill="1" applyBorder="1"/>
    <xf numFmtId="0" fontId="2" fillId="2" borderId="4" xfId="0" applyFont="1" applyFill="1" applyBorder="1"/>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2"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1" xfId="0" applyFont="1" applyBorder="1"/>
    <xf numFmtId="0" fontId="3" fillId="0" borderId="0" xfId="0" applyFont="1"/>
    <xf numFmtId="0" fontId="1"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top"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xf numFmtId="3" fontId="2" fillId="0" borderId="14" xfId="0" applyNumberFormat="1" applyFont="1" applyBorder="1"/>
    <xf numFmtId="3" fontId="2" fillId="0" borderId="0" xfId="0" applyNumberFormat="1" applyFont="1" applyBorder="1"/>
    <xf numFmtId="3" fontId="2" fillId="0" borderId="2" xfId="0" applyNumberFormat="1" applyFont="1" applyBorder="1"/>
    <xf numFmtId="3" fontId="2" fillId="0" borderId="16" xfId="0" applyNumberFormat="1" applyFont="1" applyBorder="1"/>
    <xf numFmtId="3" fontId="2" fillId="0" borderId="11" xfId="0" applyNumberFormat="1" applyFont="1" applyBorder="1"/>
    <xf numFmtId="0" fontId="2" fillId="0" borderId="0" xfId="0" applyFont="1" applyBorder="1" applyAlignment="1">
      <alignment horizontal="right"/>
    </xf>
    <xf numFmtId="3" fontId="2" fillId="0" borderId="17" xfId="0" applyNumberFormat="1" applyFont="1" applyBorder="1" applyAlignment="1">
      <alignment horizontal="center" vertical="center"/>
    </xf>
    <xf numFmtId="3" fontId="2" fillId="0" borderId="17" xfId="0" applyNumberFormat="1" applyFont="1" applyBorder="1"/>
    <xf numFmtId="0" fontId="6" fillId="0" borderId="0" xfId="0" applyFont="1" applyBorder="1"/>
    <xf numFmtId="3" fontId="2" fillId="0" borderId="12" xfId="0" applyNumberFormat="1" applyFont="1" applyBorder="1"/>
    <xf numFmtId="0" fontId="6" fillId="0" borderId="0" xfId="0" applyFont="1" applyBorder="1" applyAlignment="1">
      <alignment horizontal="right"/>
    </xf>
    <xf numFmtId="3" fontId="2" fillId="0" borderId="0" xfId="0" applyNumberFormat="1" applyFont="1"/>
    <xf numFmtId="0" fontId="2" fillId="0" borderId="0" xfId="0" applyFont="1" applyBorder="1" applyAlignment="1">
      <alignment horizontal="left"/>
    </xf>
    <xf numFmtId="3" fontId="2" fillId="0" borderId="18"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9" xfId="0" applyNumberFormat="1" applyFont="1" applyBorder="1"/>
    <xf numFmtId="0" fontId="2" fillId="0" borderId="0" xfId="0" applyFont="1" applyBorder="1" applyAlignment="1">
      <alignment horizontal="left" wrapText="1"/>
    </xf>
    <xf numFmtId="3" fontId="2" fillId="0" borderId="20" xfId="0" applyNumberFormat="1" applyFont="1" applyBorder="1"/>
    <xf numFmtId="0" fontId="1" fillId="0" borderId="2" xfId="0" applyFont="1" applyBorder="1" applyAlignment="1">
      <alignment horizontal="left" vertical="center"/>
    </xf>
    <xf numFmtId="3" fontId="1" fillId="0" borderId="1" xfId="0" applyNumberFormat="1" applyFont="1" applyBorder="1"/>
    <xf numFmtId="0" fontId="1" fillId="0" borderId="0" xfId="0" applyFont="1" applyBorder="1" applyAlignment="1">
      <alignment horizontal="left" vertical="center"/>
    </xf>
    <xf numFmtId="3" fontId="1" fillId="0" borderId="0" xfId="0" applyNumberFormat="1" applyFont="1" applyBorder="1"/>
    <xf numFmtId="0" fontId="1" fillId="0" borderId="3" xfId="0" applyFont="1" applyBorder="1" applyAlignment="1">
      <alignmen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xf>
    <xf numFmtId="3" fontId="1" fillId="2" borderId="3" xfId="0" applyNumberFormat="1" applyFont="1" applyFill="1" applyBorder="1" applyAlignment="1">
      <alignment horizontal="center"/>
    </xf>
    <xf numFmtId="0" fontId="1" fillId="0" borderId="0" xfId="0" applyFont="1" applyBorder="1" applyAlignment="1">
      <alignment horizontal="left" vertical="top" wrapText="1"/>
    </xf>
    <xf numFmtId="0" fontId="4" fillId="0" borderId="0" xfId="0" applyFont="1" applyFill="1" applyBorder="1" applyAlignment="1">
      <alignment horizontal="center" vertical="center"/>
    </xf>
    <xf numFmtId="0" fontId="0" fillId="0" borderId="6" xfId="0" applyFont="1" applyBorder="1"/>
    <xf numFmtId="0" fontId="0" fillId="0" borderId="7" xfId="0" applyFont="1" applyBorder="1"/>
    <xf numFmtId="0" fontId="0" fillId="0" borderId="0" xfId="0" applyFont="1" applyBorder="1"/>
    <xf numFmtId="0" fontId="0" fillId="0" borderId="22" xfId="0" applyFont="1" applyBorder="1"/>
    <xf numFmtId="0" fontId="0" fillId="0" borderId="0" xfId="0" applyFont="1" applyBorder="1" applyAlignment="1">
      <alignment horizontal="right"/>
    </xf>
    <xf numFmtId="0" fontId="0" fillId="0" borderId="9" xfId="0" applyFont="1" applyBorder="1"/>
    <xf numFmtId="0" fontId="0" fillId="0" borderId="10" xfId="0" applyFont="1" applyBorder="1"/>
    <xf numFmtId="0" fontId="9" fillId="0" borderId="14" xfId="0" applyFont="1" applyBorder="1" applyAlignment="1">
      <alignment vertical="center"/>
    </xf>
    <xf numFmtId="0" fontId="11" fillId="0" borderId="0" xfId="0" applyFont="1"/>
    <xf numFmtId="0" fontId="12" fillId="0" borderId="0" xfId="0" applyFont="1"/>
    <xf numFmtId="0" fontId="14" fillId="0" borderId="0" xfId="0" applyFont="1"/>
    <xf numFmtId="0" fontId="15" fillId="0" borderId="0" xfId="0" applyFont="1"/>
    <xf numFmtId="0" fontId="13" fillId="0" borderId="0" xfId="0" applyFont="1" applyFill="1" applyBorder="1" applyAlignment="1">
      <alignment horizontal="center" vertical="center"/>
    </xf>
    <xf numFmtId="0" fontId="17" fillId="0" borderId="0" xfId="0" applyFont="1" applyBorder="1" applyAlignment="1">
      <alignment horizontal="left" vertical="center"/>
    </xf>
    <xf numFmtId="0" fontId="14" fillId="0" borderId="13" xfId="0" applyFont="1" applyBorder="1"/>
    <xf numFmtId="0" fontId="13" fillId="0" borderId="13" xfId="0" applyFont="1" applyBorder="1"/>
    <xf numFmtId="0" fontId="14" fillId="0" borderId="13" xfId="0" applyFont="1" applyBorder="1" applyAlignment="1">
      <alignment horizontal="left"/>
    </xf>
    <xf numFmtId="0" fontId="14" fillId="0" borderId="13" xfId="0" applyFont="1" applyBorder="1" applyAlignment="1">
      <alignment wrapText="1"/>
    </xf>
    <xf numFmtId="0" fontId="14" fillId="0" borderId="1" xfId="0" applyFont="1" applyBorder="1"/>
    <xf numFmtId="0" fontId="14" fillId="0" borderId="11" xfId="0" applyFont="1" applyBorder="1"/>
    <xf numFmtId="0" fontId="14" fillId="0" borderId="0" xfId="0" applyFont="1" applyBorder="1"/>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xf numFmtId="0" fontId="15" fillId="0" borderId="6" xfId="0" applyFont="1" applyBorder="1"/>
    <xf numFmtId="0" fontId="15" fillId="0" borderId="0" xfId="0" applyFont="1" applyBorder="1"/>
    <xf numFmtId="0" fontId="15" fillId="0" borderId="14" xfId="0" applyFont="1" applyBorder="1"/>
    <xf numFmtId="0" fontId="15" fillId="0" borderId="8" xfId="0" applyFont="1" applyBorder="1"/>
    <xf numFmtId="0" fontId="15" fillId="0" borderId="9" xfId="0" applyFont="1" applyBorder="1"/>
    <xf numFmtId="0" fontId="18" fillId="0" borderId="5" xfId="0" applyFont="1" applyBorder="1"/>
    <xf numFmtId="3" fontId="2" fillId="4" borderId="15" xfId="0" applyNumberFormat="1" applyFont="1" applyFill="1" applyBorder="1"/>
    <xf numFmtId="3" fontId="2" fillId="4" borderId="16" xfId="0" applyNumberFormat="1" applyFont="1" applyFill="1" applyBorder="1"/>
    <xf numFmtId="3" fontId="2" fillId="4" borderId="12" xfId="0" applyNumberFormat="1" applyFont="1" applyFill="1" applyBorder="1"/>
    <xf numFmtId="3" fontId="2" fillId="4" borderId="11" xfId="0" applyNumberFormat="1" applyFont="1" applyFill="1" applyBorder="1"/>
    <xf numFmtId="3" fontId="2" fillId="4" borderId="1" xfId="0" applyNumberFormat="1" applyFont="1" applyFill="1" applyBorder="1"/>
    <xf numFmtId="3" fontId="2" fillId="0" borderId="0" xfId="0" applyNumberFormat="1" applyFont="1" applyFill="1" applyBorder="1"/>
    <xf numFmtId="3" fontId="2" fillId="4" borderId="11" xfId="0" applyNumberFormat="1" applyFont="1" applyFill="1" applyBorder="1" applyAlignment="1">
      <alignment horizontal="center" vertical="center"/>
    </xf>
    <xf numFmtId="0" fontId="2" fillId="5" borderId="4" xfId="0" applyFont="1" applyFill="1" applyBorder="1"/>
    <xf numFmtId="0" fontId="0" fillId="5" borderId="0" xfId="0" applyFont="1" applyFill="1"/>
    <xf numFmtId="0" fontId="20" fillId="6" borderId="0" xfId="0" applyFont="1" applyFill="1"/>
    <xf numFmtId="3" fontId="3" fillId="6" borderId="1" xfId="0" applyNumberFormat="1" applyFont="1" applyFill="1" applyBorder="1"/>
    <xf numFmtId="3" fontId="3" fillId="6" borderId="16" xfId="0" applyNumberFormat="1" applyFont="1" applyFill="1" applyBorder="1"/>
    <xf numFmtId="3" fontId="19" fillId="6" borderId="16" xfId="0" applyNumberFormat="1" applyFont="1" applyFill="1" applyBorder="1"/>
    <xf numFmtId="0" fontId="15" fillId="5" borderId="0" xfId="0" applyFont="1" applyFill="1" applyBorder="1"/>
    <xf numFmtId="0" fontId="0" fillId="5" borderId="0" xfId="0" applyFont="1" applyFill="1" applyBorder="1"/>
    <xf numFmtId="0" fontId="0" fillId="5" borderId="9" xfId="0" applyFont="1" applyFill="1" applyBorder="1"/>
    <xf numFmtId="0" fontId="4" fillId="5" borderId="1" xfId="0" applyFont="1" applyFill="1" applyBorder="1" applyAlignment="1">
      <alignment horizontal="center" vertical="center"/>
    </xf>
    <xf numFmtId="0" fontId="17" fillId="0" borderId="5" xfId="0" applyFont="1" applyBorder="1"/>
    <xf numFmtId="0" fontId="1" fillId="0" borderId="0" xfId="0" applyFont="1" applyBorder="1" applyAlignment="1">
      <alignment horizontal="left" vertical="center" wrapText="1"/>
    </xf>
    <xf numFmtId="0" fontId="17" fillId="5"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xf numFmtId="0" fontId="23" fillId="0" borderId="0" xfId="0" applyFont="1" applyBorder="1"/>
    <xf numFmtId="0" fontId="24" fillId="0" borderId="0" xfId="0" applyFont="1" applyBorder="1"/>
    <xf numFmtId="0" fontId="25" fillId="0" borderId="0" xfId="0" applyFont="1"/>
    <xf numFmtId="0" fontId="20" fillId="0" borderId="9" xfId="0" applyFont="1" applyBorder="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1" fillId="7" borderId="2" xfId="0" applyFont="1" applyFill="1" applyBorder="1"/>
    <xf numFmtId="0" fontId="2" fillId="7" borderId="3" xfId="0" applyFont="1" applyFill="1" applyBorder="1"/>
    <xf numFmtId="0" fontId="2" fillId="7" borderId="4" xfId="0" applyFont="1" applyFill="1" applyBorder="1"/>
    <xf numFmtId="0" fontId="30" fillId="0" borderId="0" xfId="0" applyFont="1" applyFill="1"/>
    <xf numFmtId="0" fontId="31" fillId="0" borderId="0" xfId="0" applyFont="1" applyFill="1"/>
    <xf numFmtId="0" fontId="0" fillId="0" borderId="0" xfId="0" applyFill="1"/>
    <xf numFmtId="0" fontId="0" fillId="0" borderId="0" xfId="0" applyFont="1" applyFill="1"/>
    <xf numFmtId="0" fontId="35" fillId="0" borderId="0" xfId="0" applyFont="1" applyFill="1"/>
    <xf numFmtId="0" fontId="36" fillId="0" borderId="0" xfId="0" applyFont="1" applyFill="1"/>
    <xf numFmtId="0" fontId="36" fillId="0" borderId="9" xfId="0" applyFont="1" applyFill="1" applyBorder="1"/>
    <xf numFmtId="0" fontId="35" fillId="5" borderId="1" xfId="0" applyFont="1" applyFill="1" applyBorder="1"/>
    <xf numFmtId="9" fontId="34" fillId="9" borderId="1" xfId="1" applyFont="1" applyFill="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35" fillId="9" borderId="1" xfId="0" applyFont="1" applyFill="1" applyBorder="1"/>
    <xf numFmtId="9" fontId="26" fillId="6" borderId="1" xfId="1" applyFont="1" applyFill="1" applyBorder="1" applyAlignment="1" applyProtection="1">
      <alignment horizontal="center" vertical="center"/>
    </xf>
    <xf numFmtId="9" fontId="26" fillId="6" borderId="1" xfId="1" applyFont="1" applyFill="1" applyBorder="1" applyAlignment="1" applyProtection="1">
      <alignment vertical="center"/>
    </xf>
    <xf numFmtId="0" fontId="1" fillId="0" borderId="0" xfId="0" applyFont="1" applyFill="1" applyBorder="1" applyAlignment="1">
      <alignment horizontal="left" vertical="top" wrapText="1"/>
    </xf>
    <xf numFmtId="0" fontId="1" fillId="0" borderId="0" xfId="0" applyFont="1" applyFill="1" applyBorder="1" applyAlignment="1">
      <alignment vertical="center"/>
    </xf>
    <xf numFmtId="9" fontId="26" fillId="0" borderId="0" xfId="1" applyFont="1" applyFill="1" applyBorder="1" applyAlignment="1" applyProtection="1">
      <alignment horizontal="center" vertical="center"/>
    </xf>
    <xf numFmtId="9" fontId="34" fillId="0" borderId="0" xfId="1" applyFont="1" applyFill="1" applyBorder="1" applyAlignment="1">
      <alignment horizontal="center" vertical="center"/>
    </xf>
    <xf numFmtId="0" fontId="1" fillId="10" borderId="2" xfId="0" applyFont="1" applyFill="1" applyBorder="1"/>
    <xf numFmtId="0" fontId="1" fillId="10" borderId="3" xfId="0" applyFont="1" applyFill="1" applyBorder="1"/>
    <xf numFmtId="0" fontId="1" fillId="10" borderId="1" xfId="0" applyFont="1" applyFill="1" applyBorder="1"/>
    <xf numFmtId="0" fontId="1" fillId="10" borderId="1" xfId="0" applyFont="1" applyFill="1" applyBorder="1" applyAlignment="1">
      <alignment vertical="center"/>
    </xf>
    <xf numFmtId="0" fontId="28" fillId="0" borderId="0" xfId="0" applyFont="1" applyBorder="1" applyAlignment="1">
      <alignment vertical="top"/>
    </xf>
    <xf numFmtId="0" fontId="29" fillId="0" borderId="0" xfId="0" applyFont="1" applyBorder="1" applyAlignment="1">
      <alignment vertical="top"/>
    </xf>
    <xf numFmtId="0" fontId="28" fillId="0" borderId="0" xfId="0" applyFont="1" applyAlignment="1">
      <alignment vertical="top"/>
    </xf>
    <xf numFmtId="0" fontId="38" fillId="0" borderId="0" xfId="0" applyFont="1"/>
    <xf numFmtId="0" fontId="39" fillId="0" borderId="0" xfId="0" applyFont="1"/>
    <xf numFmtId="0" fontId="0" fillId="5" borderId="22" xfId="0" applyFont="1" applyFill="1" applyBorder="1"/>
    <xf numFmtId="0" fontId="0" fillId="5" borderId="10" xfId="0" applyFont="1" applyFill="1" applyBorder="1"/>
    <xf numFmtId="0" fontId="40"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42" fillId="0" borderId="0" xfId="0" applyFont="1"/>
    <xf numFmtId="0" fontId="40" fillId="0" borderId="0" xfId="0" applyFont="1" applyBorder="1" applyAlignment="1">
      <alignment horizontal="center" vertical="center"/>
    </xf>
    <xf numFmtId="0" fontId="33" fillId="0" borderId="0" xfId="0" applyFont="1" applyBorder="1" applyAlignment="1">
      <alignment horizontal="left" vertical="center" wrapText="1"/>
    </xf>
    <xf numFmtId="3" fontId="33" fillId="0" borderId="0" xfId="0" applyNumberFormat="1" applyFont="1" applyBorder="1"/>
    <xf numFmtId="3" fontId="33" fillId="0" borderId="0" xfId="0" applyNumberFormat="1" applyFont="1" applyBorder="1" applyAlignment="1">
      <alignment horizontal="left" vertical="center"/>
    </xf>
    <xf numFmtId="3" fontId="33" fillId="0" borderId="0" xfId="0" applyNumberFormat="1" applyFont="1" applyBorder="1" applyAlignment="1">
      <alignment wrapText="1"/>
    </xf>
    <xf numFmtId="0" fontId="33" fillId="0" borderId="0" xfId="0" applyFont="1" applyAlignment="1">
      <alignment wrapText="1"/>
    </xf>
    <xf numFmtId="0" fontId="44" fillId="5" borderId="0" xfId="0" applyFont="1" applyFill="1" applyBorder="1" applyAlignment="1">
      <alignment horizontal="center"/>
    </xf>
    <xf numFmtId="0" fontId="0" fillId="0" borderId="0" xfId="0" applyFont="1" applyAlignment="1">
      <alignment vertical="top"/>
    </xf>
    <xf numFmtId="0" fontId="0" fillId="0" borderId="0" xfId="0" applyAlignment="1">
      <alignment vertical="top"/>
    </xf>
    <xf numFmtId="0" fontId="1" fillId="0" borderId="0" xfId="0" applyFont="1" applyBorder="1" applyAlignment="1">
      <alignment horizontal="left" vertical="top" wrapText="1"/>
    </xf>
    <xf numFmtId="0" fontId="1" fillId="0" borderId="0" xfId="0" applyFont="1" applyBorder="1" applyAlignment="1">
      <alignment horizontal="left" vertical="center" wrapText="1"/>
    </xf>
    <xf numFmtId="0" fontId="20" fillId="8" borderId="0" xfId="0" applyFont="1" applyFill="1"/>
    <xf numFmtId="9" fontId="20" fillId="8" borderId="1" xfId="1" applyFont="1" applyFill="1" applyBorder="1" applyAlignment="1" applyProtection="1">
      <alignment horizontal="center" vertical="center"/>
    </xf>
    <xf numFmtId="0" fontId="47" fillId="0" borderId="0" xfId="0" applyFont="1"/>
    <xf numFmtId="0" fontId="20" fillId="0" borderId="0" xfId="0" applyFont="1" applyBorder="1" applyAlignment="1">
      <alignment horizontal="right"/>
    </xf>
    <xf numFmtId="3" fontId="1" fillId="11" borderId="1" xfId="0" applyNumberFormat="1" applyFont="1" applyFill="1" applyBorder="1" applyAlignment="1">
      <alignment horizontal="center" vertical="center"/>
    </xf>
    <xf numFmtId="3" fontId="1" fillId="11" borderId="3" xfId="0" applyNumberFormat="1" applyFont="1" applyFill="1" applyBorder="1" applyAlignment="1">
      <alignment horizontal="center"/>
    </xf>
    <xf numFmtId="9" fontId="20" fillId="12" borderId="1" xfId="1" applyFont="1" applyFill="1" applyBorder="1"/>
    <xf numFmtId="3" fontId="43" fillId="0" borderId="11" xfId="0" applyNumberFormat="1" applyFont="1" applyFill="1" applyBorder="1"/>
    <xf numFmtId="9" fontId="46" fillId="0" borderId="0" xfId="1" applyFont="1" applyBorder="1" applyAlignment="1" applyProtection="1">
      <alignment horizontal="left" vertical="center"/>
    </xf>
    <xf numFmtId="10" fontId="1" fillId="14" borderId="8" xfId="0" applyNumberFormat="1" applyFont="1" applyFill="1" applyBorder="1" applyAlignment="1">
      <alignment horizontal="center" vertical="center" wrapText="1"/>
    </xf>
    <xf numFmtId="10" fontId="1" fillId="14" borderId="1" xfId="0" applyNumberFormat="1" applyFont="1" applyFill="1" applyBorder="1" applyAlignment="1">
      <alignment horizontal="center" vertical="center" wrapText="1"/>
    </xf>
    <xf numFmtId="9" fontId="37" fillId="13" borderId="1" xfId="1" applyFont="1" applyFill="1" applyBorder="1" applyAlignment="1" applyProtection="1">
      <alignment vertical="center"/>
    </xf>
    <xf numFmtId="9" fontId="20" fillId="6" borderId="1" xfId="1" applyFont="1" applyFill="1" applyBorder="1" applyAlignment="1" applyProtection="1">
      <alignment vertical="center"/>
    </xf>
    <xf numFmtId="9" fontId="37" fillId="13" borderId="1" xfId="1" applyFont="1" applyFill="1" applyBorder="1" applyAlignment="1" applyProtection="1">
      <alignment horizontal="center" vertical="center"/>
    </xf>
    <xf numFmtId="9" fontId="37" fillId="13" borderId="2" xfId="1" applyFont="1" applyFill="1" applyBorder="1" applyAlignment="1">
      <alignment vertical="center"/>
    </xf>
    <xf numFmtId="0" fontId="48" fillId="0" borderId="0" xfId="0" applyFont="1"/>
    <xf numFmtId="0" fontId="49" fillId="0" borderId="0" xfId="0" applyFont="1" applyAlignment="1">
      <alignment horizontal="center" vertical="center"/>
    </xf>
    <xf numFmtId="0" fontId="1" fillId="10" borderId="2" xfId="0" applyFont="1" applyFill="1" applyBorder="1" applyAlignment="1">
      <alignment vertical="center"/>
    </xf>
    <xf numFmtId="9" fontId="37" fillId="8" borderId="25" xfId="1" applyFont="1" applyFill="1" applyBorder="1" applyAlignment="1">
      <alignment horizontal="center" vertical="center" wrapText="1"/>
    </xf>
    <xf numFmtId="9" fontId="37" fillId="8" borderId="25" xfId="1" applyFont="1" applyFill="1" applyBorder="1" applyAlignment="1" applyProtection="1">
      <alignment horizontal="center" vertical="center" wrapText="1"/>
    </xf>
    <xf numFmtId="9" fontId="37" fillId="8" borderId="1" xfId="1" applyFont="1" applyFill="1" applyBorder="1" applyAlignment="1" applyProtection="1">
      <alignment horizontal="center" vertical="center" wrapText="1"/>
    </xf>
    <xf numFmtId="44" fontId="41" fillId="6" borderId="11" xfId="2" applyFont="1" applyFill="1" applyBorder="1"/>
    <xf numFmtId="9" fontId="20" fillId="13" borderId="11" xfId="1" applyFont="1" applyFill="1" applyBorder="1"/>
    <xf numFmtId="0" fontId="54" fillId="0" borderId="0" xfId="0" applyFont="1"/>
    <xf numFmtId="0" fontId="55" fillId="0" borderId="0" xfId="0" applyFont="1"/>
    <xf numFmtId="0" fontId="27" fillId="0" borderId="0" xfId="0" applyFont="1" applyAlignment="1">
      <alignment vertical="top"/>
    </xf>
    <xf numFmtId="0" fontId="1" fillId="0" borderId="4" xfId="0" applyFont="1" applyBorder="1" applyAlignment="1">
      <alignment vertical="top"/>
    </xf>
    <xf numFmtId="0" fontId="2" fillId="5" borderId="4" xfId="0" applyFont="1" applyFill="1" applyBorder="1" applyAlignment="1">
      <alignment vertical="top"/>
    </xf>
    <xf numFmtId="0" fontId="2" fillId="0" borderId="0" xfId="0" applyFont="1" applyAlignment="1">
      <alignment vertical="top"/>
    </xf>
    <xf numFmtId="44" fontId="56" fillId="8" borderId="21" xfId="2" applyFont="1" applyFill="1" applyBorder="1"/>
    <xf numFmtId="44" fontId="56" fillId="8" borderId="1" xfId="2" applyFont="1" applyFill="1" applyBorder="1"/>
    <xf numFmtId="44" fontId="54" fillId="4" borderId="24" xfId="2" applyFont="1" applyFill="1" applyBorder="1"/>
    <xf numFmtId="0" fontId="0" fillId="0" borderId="0" xfId="0" applyFont="1" applyAlignment="1">
      <alignment horizontal="right"/>
    </xf>
    <xf numFmtId="0" fontId="41" fillId="0" borderId="0" xfId="0" applyFont="1" applyFill="1" applyAlignment="1">
      <alignment vertical="top" wrapText="1"/>
    </xf>
    <xf numFmtId="44" fontId="57" fillId="6" borderId="23" xfId="2" applyFont="1" applyFill="1" applyBorder="1"/>
    <xf numFmtId="0" fontId="0" fillId="0" borderId="0" xfId="0" applyAlignment="1">
      <alignment wrapText="1"/>
    </xf>
    <xf numFmtId="9" fontId="20" fillId="0" borderId="0" xfId="1" applyFont="1" applyFill="1" applyBorder="1" applyAlignment="1" applyProtection="1">
      <alignment vertical="center"/>
    </xf>
    <xf numFmtId="0" fontId="3" fillId="0" borderId="0" xfId="0" applyFont="1" applyBorder="1" applyAlignment="1">
      <alignment horizontal="left" vertical="center"/>
    </xf>
    <xf numFmtId="0" fontId="1" fillId="15" borderId="0" xfId="0" applyFont="1" applyFill="1" applyBorder="1" applyAlignment="1">
      <alignment horizontal="left" vertical="center"/>
    </xf>
    <xf numFmtId="0" fontId="1" fillId="15" borderId="0" xfId="0" applyFont="1" applyFill="1" applyBorder="1" applyAlignment="1">
      <alignment horizontal="left" vertical="center" wrapText="1"/>
    </xf>
    <xf numFmtId="0" fontId="12" fillId="0" borderId="22" xfId="0" applyFont="1" applyBorder="1"/>
    <xf numFmtId="0" fontId="58" fillId="0" borderId="0" xfId="0" applyFont="1" applyBorder="1" applyAlignment="1">
      <alignment horizontal="right"/>
    </xf>
    <xf numFmtId="0" fontId="59" fillId="0" borderId="9" xfId="0" applyFont="1" applyFill="1" applyBorder="1"/>
    <xf numFmtId="0" fontId="59" fillId="0" borderId="0" xfId="0" applyFont="1" applyFill="1"/>
    <xf numFmtId="0" fontId="20" fillId="0" borderId="6" xfId="0" applyFont="1" applyBorder="1" applyAlignment="1">
      <alignment horizontal="right"/>
    </xf>
    <xf numFmtId="0" fontId="44" fillId="5" borderId="6" xfId="0" applyFont="1" applyFill="1" applyBorder="1" applyAlignment="1">
      <alignment horizontal="center"/>
    </xf>
    <xf numFmtId="0" fontId="25" fillId="0" borderId="6" xfId="0" applyFont="1" applyBorder="1"/>
    <xf numFmtId="0" fontId="17" fillId="0" borderId="8" xfId="0" applyFont="1" applyBorder="1"/>
    <xf numFmtId="0" fontId="20" fillId="0" borderId="9" xfId="0" applyFont="1" applyBorder="1" applyAlignment="1">
      <alignment horizontal="right"/>
    </xf>
    <xf numFmtId="0" fontId="44" fillId="5" borderId="9" xfId="0" applyFont="1" applyFill="1" applyBorder="1" applyAlignment="1">
      <alignment horizontal="center"/>
    </xf>
    <xf numFmtId="0" fontId="25" fillId="0" borderId="9" xfId="0" applyFont="1" applyBorder="1"/>
    <xf numFmtId="0" fontId="20" fillId="0" borderId="0" xfId="0" applyFont="1" applyBorder="1" applyAlignment="1">
      <alignment wrapText="1"/>
    </xf>
    <xf numFmtId="0" fontId="17" fillId="0" borderId="5" xfId="0" applyFont="1" applyBorder="1" applyAlignment="1">
      <alignment vertical="top"/>
    </xf>
    <xf numFmtId="0" fontId="60" fillId="0" borderId="0" xfId="0" applyFont="1" applyBorder="1" applyAlignment="1">
      <alignment vertical="top"/>
    </xf>
    <xf numFmtId="0" fontId="16" fillId="0" borderId="0" xfId="0" applyFont="1" applyFill="1" applyBorder="1" applyAlignment="1">
      <alignment horizontal="left" vertical="top"/>
    </xf>
    <xf numFmtId="9" fontId="26" fillId="8" borderId="1" xfId="1" applyFont="1" applyFill="1" applyBorder="1" applyAlignment="1" applyProtection="1">
      <alignment horizontal="center" vertical="center"/>
    </xf>
    <xf numFmtId="9" fontId="26" fillId="8" borderId="1" xfId="1" applyFont="1" applyFill="1" applyBorder="1" applyAlignment="1" applyProtection="1">
      <alignment vertical="center"/>
    </xf>
    <xf numFmtId="0" fontId="30" fillId="0" borderId="0" xfId="0" applyFont="1" applyBorder="1" applyAlignment="1">
      <alignment horizontal="left" vertical="center" wrapText="1"/>
    </xf>
    <xf numFmtId="0" fontId="1" fillId="0" borderId="0" xfId="0" quotePrefix="1"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center" wrapText="1"/>
    </xf>
    <xf numFmtId="0" fontId="1" fillId="0" borderId="0" xfId="0" applyFont="1" applyBorder="1" applyAlignment="1">
      <alignment horizontal="center"/>
    </xf>
    <xf numFmtId="0" fontId="1" fillId="0" borderId="0" xfId="0" applyFont="1" applyBorder="1" applyAlignment="1">
      <alignment horizontal="left" vertical="center" wrapText="1"/>
    </xf>
    <xf numFmtId="0" fontId="2" fillId="0" borderId="0" xfId="0" applyFont="1" applyBorder="1" applyAlignment="1">
      <alignment horizontal="left" vertical="top" wrapText="1"/>
    </xf>
    <xf numFmtId="0" fontId="3" fillId="0" borderId="1" xfId="0" applyFont="1" applyBorder="1" applyAlignment="1">
      <alignment horizontal="center"/>
    </xf>
    <xf numFmtId="0" fontId="36" fillId="0" borderId="0" xfId="0" applyFont="1" applyFill="1" applyBorder="1" applyAlignment="1">
      <alignment horizontal="center" vertical="center"/>
    </xf>
    <xf numFmtId="0" fontId="1" fillId="10" borderId="2" xfId="0" applyFont="1" applyFill="1" applyBorder="1" applyAlignment="1">
      <alignment horizontal="left" vertical="top"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1" xfId="0" applyFont="1" applyBorder="1" applyAlignment="1">
      <alignment horizontal="left" wrapText="1"/>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44" fontId="32" fillId="13" borderId="14" xfId="0" applyNumberFormat="1" applyFont="1" applyFill="1" applyBorder="1" applyAlignment="1">
      <alignment horizontal="center"/>
    </xf>
    <xf numFmtId="44" fontId="32" fillId="13" borderId="0" xfId="0" applyNumberFormat="1" applyFont="1" applyFill="1" applyBorder="1" applyAlignment="1">
      <alignment horizont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0" fillId="5" borderId="2" xfId="0" applyFont="1" applyFill="1" applyBorder="1" applyAlignment="1">
      <alignment horizontal="center"/>
    </xf>
    <xf numFmtId="0" fontId="0" fillId="5" borderId="4" xfId="0" applyFont="1" applyFill="1" applyBorder="1" applyAlignment="1">
      <alignment horizontal="center"/>
    </xf>
    <xf numFmtId="0" fontId="21" fillId="3" borderId="18" xfId="0" applyFont="1" applyFill="1" applyBorder="1" applyAlignment="1">
      <alignment horizontal="center" vertical="center"/>
    </xf>
    <xf numFmtId="0" fontId="21" fillId="3" borderId="11" xfId="0" applyFont="1" applyFill="1" applyBorder="1" applyAlignment="1">
      <alignment horizontal="center" vertical="center"/>
    </xf>
    <xf numFmtId="0" fontId="13" fillId="0" borderId="1" xfId="0" applyFont="1" applyBorder="1" applyAlignment="1">
      <alignment horizontal="center" vertical="center" wrapText="1"/>
    </xf>
    <xf numFmtId="0" fontId="6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6" fillId="0" borderId="1" xfId="0" applyFont="1" applyFill="1" applyBorder="1" applyAlignment="1">
      <alignment horizontal="left" vertical="center" wrapText="1"/>
    </xf>
  </cellXfs>
  <cellStyles count="3">
    <cellStyle name="Monétaire" xfId="2" builtinId="4"/>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windowProtection="1" topLeftCell="A19" zoomScale="84" zoomScaleNormal="84" workbookViewId="0">
      <selection activeCell="D44" sqref="D44"/>
    </sheetView>
  </sheetViews>
  <sheetFormatPr baseColWidth="10" defaultColWidth="9.140625" defaultRowHeight="15" x14ac:dyDescent="0.25"/>
  <cols>
    <col min="1" max="7" width="10.7109375" style="1"/>
    <col min="8" max="8" width="22.42578125" style="1"/>
    <col min="9" max="1025" width="10.7109375" style="1"/>
  </cols>
  <sheetData>
    <row r="1" spans="1:8" x14ac:dyDescent="0.25">
      <c r="A1" s="223" t="s">
        <v>124</v>
      </c>
      <c r="B1" s="223"/>
      <c r="C1" s="223"/>
      <c r="D1" s="223"/>
      <c r="E1" s="223"/>
      <c r="F1" s="223"/>
      <c r="G1" s="223"/>
      <c r="H1" s="223"/>
    </row>
    <row r="2" spans="1:8" x14ac:dyDescent="0.25">
      <c r="A2" s="223" t="s">
        <v>0</v>
      </c>
      <c r="B2" s="223"/>
      <c r="C2" s="223"/>
      <c r="D2" s="223"/>
      <c r="E2" s="223"/>
      <c r="F2" s="223"/>
      <c r="G2" s="223"/>
      <c r="H2" s="223"/>
    </row>
    <row r="3" spans="1:8" x14ac:dyDescent="0.25">
      <c r="A3" s="2"/>
      <c r="B3" s="2"/>
      <c r="C3" s="2"/>
      <c r="D3" s="2"/>
      <c r="E3" s="2"/>
      <c r="F3" s="2"/>
      <c r="G3" s="2"/>
      <c r="H3" s="2"/>
    </row>
    <row r="4" spans="1:8" ht="33.6" customHeight="1" x14ac:dyDescent="0.25">
      <c r="A4" s="224" t="s">
        <v>141</v>
      </c>
      <c r="B4" s="224"/>
      <c r="C4" s="224"/>
      <c r="D4" s="224"/>
      <c r="E4" s="224"/>
      <c r="F4" s="224"/>
      <c r="G4" s="224"/>
      <c r="H4" s="224"/>
    </row>
    <row r="5" spans="1:8" ht="19.5" customHeight="1" x14ac:dyDescent="0.25">
      <c r="A5" s="221" t="s">
        <v>223</v>
      </c>
      <c r="B5" s="221"/>
      <c r="C5" s="221"/>
      <c r="D5" s="221"/>
      <c r="E5" s="221"/>
      <c r="F5" s="221"/>
      <c r="G5" s="221"/>
      <c r="H5" s="221"/>
    </row>
    <row r="6" spans="1:8" ht="19.5" customHeight="1" x14ac:dyDescent="0.25">
      <c r="A6" s="221"/>
      <c r="B6" s="221"/>
      <c r="C6" s="221"/>
      <c r="D6" s="221"/>
      <c r="E6" s="221"/>
      <c r="F6" s="221"/>
      <c r="G6" s="221"/>
      <c r="H6" s="221"/>
    </row>
    <row r="7" spans="1:8" ht="19.5" customHeight="1" x14ac:dyDescent="0.25">
      <c r="A7" s="221"/>
      <c r="B7" s="221"/>
      <c r="C7" s="221"/>
      <c r="D7" s="221"/>
      <c r="E7" s="221"/>
      <c r="F7" s="221"/>
      <c r="G7" s="221"/>
      <c r="H7" s="221"/>
    </row>
    <row r="8" spans="1:8" ht="28.5" customHeight="1" x14ac:dyDescent="0.25">
      <c r="A8" s="221"/>
      <c r="B8" s="221"/>
      <c r="C8" s="221"/>
      <c r="D8" s="221"/>
      <c r="E8" s="221"/>
      <c r="F8" s="221"/>
      <c r="G8" s="221"/>
      <c r="H8" s="221"/>
    </row>
    <row r="9" spans="1:8" ht="19.5" customHeight="1" x14ac:dyDescent="0.25">
      <c r="A9" s="225" t="s">
        <v>224</v>
      </c>
      <c r="B9" s="225"/>
      <c r="C9" s="225"/>
      <c r="D9" s="225"/>
      <c r="E9" s="225"/>
      <c r="F9" s="225"/>
      <c r="G9" s="225"/>
      <c r="H9" s="225"/>
    </row>
    <row r="10" spans="1:8" ht="19.5" customHeight="1" x14ac:dyDescent="0.25">
      <c r="A10" s="225"/>
      <c r="B10" s="225"/>
      <c r="C10" s="225"/>
      <c r="D10" s="225"/>
      <c r="E10" s="225"/>
      <c r="F10" s="225"/>
      <c r="G10" s="225"/>
      <c r="H10" s="225"/>
    </row>
    <row r="11" spans="1:8" ht="33" customHeight="1" x14ac:dyDescent="0.25">
      <c r="A11" s="225"/>
      <c r="B11" s="225"/>
      <c r="C11" s="225"/>
      <c r="D11" s="225"/>
      <c r="E11" s="225"/>
      <c r="F11" s="225"/>
      <c r="G11" s="225"/>
      <c r="H11" s="225"/>
    </row>
    <row r="12" spans="1:8" ht="19.5" customHeight="1" x14ac:dyDescent="0.25">
      <c r="A12" s="221" t="s">
        <v>220</v>
      </c>
      <c r="B12" s="221"/>
      <c r="C12" s="221"/>
      <c r="D12" s="221"/>
      <c r="E12" s="221"/>
      <c r="F12" s="221"/>
      <c r="G12" s="221"/>
      <c r="H12" s="221"/>
    </row>
    <row r="13" spans="1:8" ht="18" customHeight="1" x14ac:dyDescent="0.25">
      <c r="A13" s="221"/>
      <c r="B13" s="221"/>
      <c r="C13" s="221"/>
      <c r="D13" s="221"/>
      <c r="E13" s="221"/>
      <c r="F13" s="221"/>
      <c r="G13" s="221"/>
      <c r="H13" s="221"/>
    </row>
    <row r="14" spans="1:8" ht="19.5" customHeight="1" x14ac:dyDescent="0.25">
      <c r="A14" s="4"/>
      <c r="B14"/>
      <c r="C14"/>
      <c r="D14"/>
      <c r="E14"/>
      <c r="F14"/>
      <c r="G14"/>
      <c r="H14"/>
    </row>
    <row r="15" spans="1:8" ht="85.15" customHeight="1" x14ac:dyDescent="0.25">
      <c r="A15" s="222" t="s">
        <v>142</v>
      </c>
      <c r="B15" s="222"/>
      <c r="C15" s="222"/>
      <c r="D15" s="222"/>
      <c r="E15" s="222"/>
      <c r="F15" s="222"/>
      <c r="G15" s="222"/>
      <c r="H15" s="222"/>
    </row>
    <row r="16" spans="1:8" ht="19.5" customHeight="1" x14ac:dyDescent="0.25">
      <c r="A16" s="3"/>
      <c r="B16" s="3"/>
      <c r="C16" s="3"/>
      <c r="D16" s="3"/>
      <c r="E16" s="3"/>
      <c r="F16" s="3"/>
      <c r="G16" s="3"/>
      <c r="H16" s="3"/>
    </row>
    <row r="17" spans="1:1025" ht="20.65" customHeight="1" x14ac:dyDescent="0.25">
      <c r="A17" s="221" t="s">
        <v>1</v>
      </c>
      <c r="B17" s="221"/>
      <c r="C17" s="221"/>
      <c r="D17" s="221"/>
      <c r="E17" s="221"/>
      <c r="F17" s="221"/>
      <c r="G17" s="221"/>
      <c r="H17" s="221"/>
    </row>
    <row r="18" spans="1:1025" s="159" customFormat="1" ht="60" customHeight="1" x14ac:dyDescent="0.25">
      <c r="A18" s="220" t="s">
        <v>221</v>
      </c>
      <c r="B18" s="221"/>
      <c r="C18" s="221"/>
      <c r="D18" s="221"/>
      <c r="E18" s="221"/>
      <c r="F18" s="221"/>
      <c r="G18" s="221"/>
      <c r="H18" s="221"/>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c r="IW18" s="158"/>
      <c r="IX18" s="158"/>
      <c r="IY18" s="158"/>
      <c r="IZ18" s="158"/>
      <c r="JA18" s="158"/>
      <c r="JB18" s="158"/>
      <c r="JC18" s="158"/>
      <c r="JD18" s="158"/>
      <c r="JE18" s="158"/>
      <c r="JF18" s="158"/>
      <c r="JG18" s="158"/>
      <c r="JH18" s="158"/>
      <c r="JI18" s="158"/>
      <c r="JJ18" s="158"/>
      <c r="JK18" s="158"/>
      <c r="JL18" s="158"/>
      <c r="JM18" s="158"/>
      <c r="JN18" s="158"/>
      <c r="JO18" s="158"/>
      <c r="JP18" s="158"/>
      <c r="JQ18" s="158"/>
      <c r="JR18" s="158"/>
      <c r="JS18" s="158"/>
      <c r="JT18" s="158"/>
      <c r="JU18" s="158"/>
      <c r="JV18" s="158"/>
      <c r="JW18" s="158"/>
      <c r="JX18" s="158"/>
      <c r="JY18" s="158"/>
      <c r="JZ18" s="158"/>
      <c r="KA18" s="158"/>
      <c r="KB18" s="158"/>
      <c r="KC18" s="158"/>
      <c r="KD18" s="158"/>
      <c r="KE18" s="158"/>
      <c r="KF18" s="158"/>
      <c r="KG18" s="158"/>
      <c r="KH18" s="158"/>
      <c r="KI18" s="158"/>
      <c r="KJ18" s="158"/>
      <c r="KK18" s="158"/>
      <c r="KL18" s="158"/>
      <c r="KM18" s="158"/>
      <c r="KN18" s="158"/>
      <c r="KO18" s="158"/>
      <c r="KP18" s="158"/>
      <c r="KQ18" s="158"/>
      <c r="KR18" s="158"/>
      <c r="KS18" s="158"/>
      <c r="KT18" s="158"/>
      <c r="KU18" s="158"/>
      <c r="KV18" s="158"/>
      <c r="KW18" s="158"/>
      <c r="KX18" s="158"/>
      <c r="KY18" s="158"/>
      <c r="KZ18" s="158"/>
      <c r="LA18" s="158"/>
      <c r="LB18" s="158"/>
      <c r="LC18" s="158"/>
      <c r="LD18" s="158"/>
      <c r="LE18" s="158"/>
      <c r="LF18" s="158"/>
      <c r="LG18" s="158"/>
      <c r="LH18" s="158"/>
      <c r="LI18" s="158"/>
      <c r="LJ18" s="158"/>
      <c r="LK18" s="158"/>
      <c r="LL18" s="158"/>
      <c r="LM18" s="158"/>
      <c r="LN18" s="158"/>
      <c r="LO18" s="158"/>
      <c r="LP18" s="158"/>
      <c r="LQ18" s="158"/>
      <c r="LR18" s="158"/>
      <c r="LS18" s="158"/>
      <c r="LT18" s="158"/>
      <c r="LU18" s="158"/>
      <c r="LV18" s="158"/>
      <c r="LW18" s="158"/>
      <c r="LX18" s="158"/>
      <c r="LY18" s="158"/>
      <c r="LZ18" s="158"/>
      <c r="MA18" s="158"/>
      <c r="MB18" s="158"/>
      <c r="MC18" s="158"/>
      <c r="MD18" s="158"/>
      <c r="ME18" s="158"/>
      <c r="MF18" s="158"/>
      <c r="MG18" s="158"/>
      <c r="MH18" s="158"/>
      <c r="MI18" s="158"/>
      <c r="MJ18" s="158"/>
      <c r="MK18" s="158"/>
      <c r="ML18" s="158"/>
      <c r="MM18" s="158"/>
      <c r="MN18" s="158"/>
      <c r="MO18" s="158"/>
      <c r="MP18" s="158"/>
      <c r="MQ18" s="158"/>
      <c r="MR18" s="158"/>
      <c r="MS18" s="158"/>
      <c r="MT18" s="158"/>
      <c r="MU18" s="158"/>
      <c r="MV18" s="158"/>
      <c r="MW18" s="158"/>
      <c r="MX18" s="158"/>
      <c r="MY18" s="158"/>
      <c r="MZ18" s="158"/>
      <c r="NA18" s="158"/>
      <c r="NB18" s="158"/>
      <c r="NC18" s="158"/>
      <c r="ND18" s="158"/>
      <c r="NE18" s="158"/>
      <c r="NF18" s="158"/>
      <c r="NG18" s="158"/>
      <c r="NH18" s="158"/>
      <c r="NI18" s="158"/>
      <c r="NJ18" s="158"/>
      <c r="NK18" s="158"/>
      <c r="NL18" s="158"/>
      <c r="NM18" s="158"/>
      <c r="NN18" s="158"/>
      <c r="NO18" s="158"/>
      <c r="NP18" s="158"/>
      <c r="NQ18" s="158"/>
      <c r="NR18" s="158"/>
      <c r="NS18" s="158"/>
      <c r="NT18" s="158"/>
      <c r="NU18" s="158"/>
      <c r="NV18" s="158"/>
      <c r="NW18" s="158"/>
      <c r="NX18" s="158"/>
      <c r="NY18" s="158"/>
      <c r="NZ18" s="158"/>
      <c r="OA18" s="158"/>
      <c r="OB18" s="158"/>
      <c r="OC18" s="158"/>
      <c r="OD18" s="158"/>
      <c r="OE18" s="158"/>
      <c r="OF18" s="158"/>
      <c r="OG18" s="158"/>
      <c r="OH18" s="158"/>
      <c r="OI18" s="158"/>
      <c r="OJ18" s="158"/>
      <c r="OK18" s="158"/>
      <c r="OL18" s="158"/>
      <c r="OM18" s="158"/>
      <c r="ON18" s="158"/>
      <c r="OO18" s="158"/>
      <c r="OP18" s="158"/>
      <c r="OQ18" s="158"/>
      <c r="OR18" s="158"/>
      <c r="OS18" s="158"/>
      <c r="OT18" s="158"/>
      <c r="OU18" s="158"/>
      <c r="OV18" s="158"/>
      <c r="OW18" s="158"/>
      <c r="OX18" s="158"/>
      <c r="OY18" s="158"/>
      <c r="OZ18" s="158"/>
      <c r="PA18" s="158"/>
      <c r="PB18" s="158"/>
      <c r="PC18" s="158"/>
      <c r="PD18" s="158"/>
      <c r="PE18" s="158"/>
      <c r="PF18" s="158"/>
      <c r="PG18" s="158"/>
      <c r="PH18" s="158"/>
      <c r="PI18" s="158"/>
      <c r="PJ18" s="158"/>
      <c r="PK18" s="158"/>
      <c r="PL18" s="158"/>
      <c r="PM18" s="158"/>
      <c r="PN18" s="158"/>
      <c r="PO18" s="158"/>
      <c r="PP18" s="158"/>
      <c r="PQ18" s="158"/>
      <c r="PR18" s="158"/>
      <c r="PS18" s="158"/>
      <c r="PT18" s="158"/>
      <c r="PU18" s="158"/>
      <c r="PV18" s="158"/>
      <c r="PW18" s="158"/>
      <c r="PX18" s="158"/>
      <c r="PY18" s="158"/>
      <c r="PZ18" s="158"/>
      <c r="QA18" s="158"/>
      <c r="QB18" s="158"/>
      <c r="QC18" s="158"/>
      <c r="QD18" s="158"/>
      <c r="QE18" s="158"/>
      <c r="QF18" s="158"/>
      <c r="QG18" s="158"/>
      <c r="QH18" s="158"/>
      <c r="QI18" s="158"/>
      <c r="QJ18" s="158"/>
      <c r="QK18" s="158"/>
      <c r="QL18" s="158"/>
      <c r="QM18" s="158"/>
      <c r="QN18" s="158"/>
      <c r="QO18" s="158"/>
      <c r="QP18" s="158"/>
      <c r="QQ18" s="158"/>
      <c r="QR18" s="158"/>
      <c r="QS18" s="158"/>
      <c r="QT18" s="158"/>
      <c r="QU18" s="158"/>
      <c r="QV18" s="158"/>
      <c r="QW18" s="158"/>
      <c r="QX18" s="158"/>
      <c r="QY18" s="158"/>
      <c r="QZ18" s="158"/>
      <c r="RA18" s="158"/>
      <c r="RB18" s="158"/>
      <c r="RC18" s="158"/>
      <c r="RD18" s="158"/>
      <c r="RE18" s="158"/>
      <c r="RF18" s="158"/>
      <c r="RG18" s="158"/>
      <c r="RH18" s="158"/>
      <c r="RI18" s="158"/>
      <c r="RJ18" s="158"/>
      <c r="RK18" s="158"/>
      <c r="RL18" s="158"/>
      <c r="RM18" s="158"/>
      <c r="RN18" s="158"/>
      <c r="RO18" s="158"/>
      <c r="RP18" s="158"/>
      <c r="RQ18" s="158"/>
      <c r="RR18" s="158"/>
      <c r="RS18" s="158"/>
      <c r="RT18" s="158"/>
      <c r="RU18" s="158"/>
      <c r="RV18" s="158"/>
      <c r="RW18" s="158"/>
      <c r="RX18" s="158"/>
      <c r="RY18" s="158"/>
      <c r="RZ18" s="158"/>
      <c r="SA18" s="158"/>
      <c r="SB18" s="158"/>
      <c r="SC18" s="158"/>
      <c r="SD18" s="158"/>
      <c r="SE18" s="158"/>
      <c r="SF18" s="158"/>
      <c r="SG18" s="158"/>
      <c r="SH18" s="158"/>
      <c r="SI18" s="158"/>
      <c r="SJ18" s="158"/>
      <c r="SK18" s="158"/>
      <c r="SL18" s="158"/>
      <c r="SM18" s="158"/>
      <c r="SN18" s="158"/>
      <c r="SO18" s="158"/>
      <c r="SP18" s="158"/>
      <c r="SQ18" s="158"/>
      <c r="SR18" s="158"/>
      <c r="SS18" s="158"/>
      <c r="ST18" s="158"/>
      <c r="SU18" s="158"/>
      <c r="SV18" s="158"/>
      <c r="SW18" s="158"/>
      <c r="SX18" s="158"/>
      <c r="SY18" s="158"/>
      <c r="SZ18" s="158"/>
      <c r="TA18" s="158"/>
      <c r="TB18" s="158"/>
      <c r="TC18" s="158"/>
      <c r="TD18" s="158"/>
      <c r="TE18" s="158"/>
      <c r="TF18" s="158"/>
      <c r="TG18" s="158"/>
      <c r="TH18" s="158"/>
      <c r="TI18" s="158"/>
      <c r="TJ18" s="158"/>
      <c r="TK18" s="158"/>
      <c r="TL18" s="158"/>
      <c r="TM18" s="158"/>
      <c r="TN18" s="158"/>
      <c r="TO18" s="158"/>
      <c r="TP18" s="158"/>
      <c r="TQ18" s="158"/>
      <c r="TR18" s="158"/>
      <c r="TS18" s="158"/>
      <c r="TT18" s="158"/>
      <c r="TU18" s="158"/>
      <c r="TV18" s="158"/>
      <c r="TW18" s="158"/>
      <c r="TX18" s="158"/>
      <c r="TY18" s="158"/>
      <c r="TZ18" s="158"/>
      <c r="UA18" s="158"/>
      <c r="UB18" s="158"/>
      <c r="UC18" s="158"/>
      <c r="UD18" s="158"/>
      <c r="UE18" s="158"/>
      <c r="UF18" s="158"/>
      <c r="UG18" s="158"/>
      <c r="UH18" s="158"/>
      <c r="UI18" s="158"/>
      <c r="UJ18" s="158"/>
      <c r="UK18" s="158"/>
      <c r="UL18" s="158"/>
      <c r="UM18" s="158"/>
      <c r="UN18" s="158"/>
      <c r="UO18" s="158"/>
      <c r="UP18" s="158"/>
      <c r="UQ18" s="158"/>
      <c r="UR18" s="158"/>
      <c r="US18" s="158"/>
      <c r="UT18" s="158"/>
      <c r="UU18" s="158"/>
      <c r="UV18" s="158"/>
      <c r="UW18" s="158"/>
      <c r="UX18" s="158"/>
      <c r="UY18" s="158"/>
      <c r="UZ18" s="158"/>
      <c r="VA18" s="158"/>
      <c r="VB18" s="158"/>
      <c r="VC18" s="158"/>
      <c r="VD18" s="158"/>
      <c r="VE18" s="158"/>
      <c r="VF18" s="158"/>
      <c r="VG18" s="158"/>
      <c r="VH18" s="158"/>
      <c r="VI18" s="158"/>
      <c r="VJ18" s="158"/>
      <c r="VK18" s="158"/>
      <c r="VL18" s="158"/>
      <c r="VM18" s="158"/>
      <c r="VN18" s="158"/>
      <c r="VO18" s="158"/>
      <c r="VP18" s="158"/>
      <c r="VQ18" s="158"/>
      <c r="VR18" s="158"/>
      <c r="VS18" s="158"/>
      <c r="VT18" s="158"/>
      <c r="VU18" s="158"/>
      <c r="VV18" s="158"/>
      <c r="VW18" s="158"/>
      <c r="VX18" s="158"/>
      <c r="VY18" s="158"/>
      <c r="VZ18" s="158"/>
      <c r="WA18" s="158"/>
      <c r="WB18" s="158"/>
      <c r="WC18" s="158"/>
      <c r="WD18" s="158"/>
      <c r="WE18" s="158"/>
      <c r="WF18" s="158"/>
      <c r="WG18" s="158"/>
      <c r="WH18" s="158"/>
      <c r="WI18" s="158"/>
      <c r="WJ18" s="158"/>
      <c r="WK18" s="158"/>
      <c r="WL18" s="158"/>
      <c r="WM18" s="158"/>
      <c r="WN18" s="158"/>
      <c r="WO18" s="158"/>
      <c r="WP18" s="158"/>
      <c r="WQ18" s="158"/>
      <c r="WR18" s="158"/>
      <c r="WS18" s="158"/>
      <c r="WT18" s="158"/>
      <c r="WU18" s="158"/>
      <c r="WV18" s="158"/>
      <c r="WW18" s="158"/>
      <c r="WX18" s="158"/>
      <c r="WY18" s="158"/>
      <c r="WZ18" s="158"/>
      <c r="XA18" s="158"/>
      <c r="XB18" s="158"/>
      <c r="XC18" s="158"/>
      <c r="XD18" s="158"/>
      <c r="XE18" s="158"/>
      <c r="XF18" s="158"/>
      <c r="XG18" s="158"/>
      <c r="XH18" s="158"/>
      <c r="XI18" s="158"/>
      <c r="XJ18" s="158"/>
      <c r="XK18" s="158"/>
      <c r="XL18" s="158"/>
      <c r="XM18" s="158"/>
      <c r="XN18" s="158"/>
      <c r="XO18" s="158"/>
      <c r="XP18" s="158"/>
      <c r="XQ18" s="158"/>
      <c r="XR18" s="158"/>
      <c r="XS18" s="158"/>
      <c r="XT18" s="158"/>
      <c r="XU18" s="158"/>
      <c r="XV18" s="158"/>
      <c r="XW18" s="158"/>
      <c r="XX18" s="158"/>
      <c r="XY18" s="158"/>
      <c r="XZ18" s="158"/>
      <c r="YA18" s="158"/>
      <c r="YB18" s="158"/>
      <c r="YC18" s="158"/>
      <c r="YD18" s="158"/>
      <c r="YE18" s="158"/>
      <c r="YF18" s="158"/>
      <c r="YG18" s="158"/>
      <c r="YH18" s="158"/>
      <c r="YI18" s="158"/>
      <c r="YJ18" s="158"/>
      <c r="YK18" s="158"/>
      <c r="YL18" s="158"/>
      <c r="YM18" s="158"/>
      <c r="YN18" s="158"/>
      <c r="YO18" s="158"/>
      <c r="YP18" s="158"/>
      <c r="YQ18" s="158"/>
      <c r="YR18" s="158"/>
      <c r="YS18" s="158"/>
      <c r="YT18" s="158"/>
      <c r="YU18" s="158"/>
      <c r="YV18" s="158"/>
      <c r="YW18" s="158"/>
      <c r="YX18" s="158"/>
      <c r="YY18" s="158"/>
      <c r="YZ18" s="158"/>
      <c r="ZA18" s="158"/>
      <c r="ZB18" s="158"/>
      <c r="ZC18" s="158"/>
      <c r="ZD18" s="158"/>
      <c r="ZE18" s="158"/>
      <c r="ZF18" s="158"/>
      <c r="ZG18" s="158"/>
      <c r="ZH18" s="158"/>
      <c r="ZI18" s="158"/>
      <c r="ZJ18" s="158"/>
      <c r="ZK18" s="158"/>
      <c r="ZL18" s="158"/>
      <c r="ZM18" s="158"/>
      <c r="ZN18" s="158"/>
      <c r="ZO18" s="158"/>
      <c r="ZP18" s="158"/>
      <c r="ZQ18" s="158"/>
      <c r="ZR18" s="158"/>
      <c r="ZS18" s="158"/>
      <c r="ZT18" s="158"/>
      <c r="ZU18" s="158"/>
      <c r="ZV18" s="158"/>
      <c r="ZW18" s="158"/>
      <c r="ZX18" s="158"/>
      <c r="ZY18" s="158"/>
      <c r="ZZ18" s="158"/>
      <c r="AAA18" s="158"/>
      <c r="AAB18" s="158"/>
      <c r="AAC18" s="158"/>
      <c r="AAD18" s="158"/>
      <c r="AAE18" s="158"/>
      <c r="AAF18" s="158"/>
      <c r="AAG18" s="158"/>
      <c r="AAH18" s="158"/>
      <c r="AAI18" s="158"/>
      <c r="AAJ18" s="158"/>
      <c r="AAK18" s="158"/>
      <c r="AAL18" s="158"/>
      <c r="AAM18" s="158"/>
      <c r="AAN18" s="158"/>
      <c r="AAO18" s="158"/>
      <c r="AAP18" s="158"/>
      <c r="AAQ18" s="158"/>
      <c r="AAR18" s="158"/>
      <c r="AAS18" s="158"/>
      <c r="AAT18" s="158"/>
      <c r="AAU18" s="158"/>
      <c r="AAV18" s="158"/>
      <c r="AAW18" s="158"/>
      <c r="AAX18" s="158"/>
      <c r="AAY18" s="158"/>
      <c r="AAZ18" s="158"/>
      <c r="ABA18" s="158"/>
      <c r="ABB18" s="158"/>
      <c r="ABC18" s="158"/>
      <c r="ABD18" s="158"/>
      <c r="ABE18" s="158"/>
      <c r="ABF18" s="158"/>
      <c r="ABG18" s="158"/>
      <c r="ABH18" s="158"/>
      <c r="ABI18" s="158"/>
      <c r="ABJ18" s="158"/>
      <c r="ABK18" s="158"/>
      <c r="ABL18" s="158"/>
      <c r="ABM18" s="158"/>
      <c r="ABN18" s="158"/>
      <c r="ABO18" s="158"/>
      <c r="ABP18" s="158"/>
      <c r="ABQ18" s="158"/>
      <c r="ABR18" s="158"/>
      <c r="ABS18" s="158"/>
      <c r="ABT18" s="158"/>
      <c r="ABU18" s="158"/>
      <c r="ABV18" s="158"/>
      <c r="ABW18" s="158"/>
      <c r="ABX18" s="158"/>
      <c r="ABY18" s="158"/>
      <c r="ABZ18" s="158"/>
      <c r="ACA18" s="158"/>
      <c r="ACB18" s="158"/>
      <c r="ACC18" s="158"/>
      <c r="ACD18" s="158"/>
      <c r="ACE18" s="158"/>
      <c r="ACF18" s="158"/>
      <c r="ACG18" s="158"/>
      <c r="ACH18" s="158"/>
      <c r="ACI18" s="158"/>
      <c r="ACJ18" s="158"/>
      <c r="ACK18" s="158"/>
      <c r="ACL18" s="158"/>
      <c r="ACM18" s="158"/>
      <c r="ACN18" s="158"/>
      <c r="ACO18" s="158"/>
      <c r="ACP18" s="158"/>
      <c r="ACQ18" s="158"/>
      <c r="ACR18" s="158"/>
      <c r="ACS18" s="158"/>
      <c r="ACT18" s="158"/>
      <c r="ACU18" s="158"/>
      <c r="ACV18" s="158"/>
      <c r="ACW18" s="158"/>
      <c r="ACX18" s="158"/>
      <c r="ACY18" s="158"/>
      <c r="ACZ18" s="158"/>
      <c r="ADA18" s="158"/>
      <c r="ADB18" s="158"/>
      <c r="ADC18" s="158"/>
      <c r="ADD18" s="158"/>
      <c r="ADE18" s="158"/>
      <c r="ADF18" s="158"/>
      <c r="ADG18" s="158"/>
      <c r="ADH18" s="158"/>
      <c r="ADI18" s="158"/>
      <c r="ADJ18" s="158"/>
      <c r="ADK18" s="158"/>
      <c r="ADL18" s="158"/>
      <c r="ADM18" s="158"/>
      <c r="ADN18" s="158"/>
      <c r="ADO18" s="158"/>
      <c r="ADP18" s="158"/>
      <c r="ADQ18" s="158"/>
      <c r="ADR18" s="158"/>
      <c r="ADS18" s="158"/>
      <c r="ADT18" s="158"/>
      <c r="ADU18" s="158"/>
      <c r="ADV18" s="158"/>
      <c r="ADW18" s="158"/>
      <c r="ADX18" s="158"/>
      <c r="ADY18" s="158"/>
      <c r="ADZ18" s="158"/>
      <c r="AEA18" s="158"/>
      <c r="AEB18" s="158"/>
      <c r="AEC18" s="158"/>
      <c r="AED18" s="158"/>
      <c r="AEE18" s="158"/>
      <c r="AEF18" s="158"/>
      <c r="AEG18" s="158"/>
      <c r="AEH18" s="158"/>
      <c r="AEI18" s="158"/>
      <c r="AEJ18" s="158"/>
      <c r="AEK18" s="158"/>
      <c r="AEL18" s="158"/>
      <c r="AEM18" s="158"/>
      <c r="AEN18" s="158"/>
      <c r="AEO18" s="158"/>
      <c r="AEP18" s="158"/>
      <c r="AEQ18" s="158"/>
      <c r="AER18" s="158"/>
      <c r="AES18" s="158"/>
      <c r="AET18" s="158"/>
      <c r="AEU18" s="158"/>
      <c r="AEV18" s="158"/>
      <c r="AEW18" s="158"/>
      <c r="AEX18" s="158"/>
      <c r="AEY18" s="158"/>
      <c r="AEZ18" s="158"/>
      <c r="AFA18" s="158"/>
      <c r="AFB18" s="158"/>
      <c r="AFC18" s="158"/>
      <c r="AFD18" s="158"/>
      <c r="AFE18" s="158"/>
      <c r="AFF18" s="158"/>
      <c r="AFG18" s="158"/>
      <c r="AFH18" s="158"/>
      <c r="AFI18" s="158"/>
      <c r="AFJ18" s="158"/>
      <c r="AFK18" s="158"/>
      <c r="AFL18" s="158"/>
      <c r="AFM18" s="158"/>
      <c r="AFN18" s="158"/>
      <c r="AFO18" s="158"/>
      <c r="AFP18" s="158"/>
      <c r="AFQ18" s="158"/>
      <c r="AFR18" s="158"/>
      <c r="AFS18" s="158"/>
      <c r="AFT18" s="158"/>
      <c r="AFU18" s="158"/>
      <c r="AFV18" s="158"/>
      <c r="AFW18" s="158"/>
      <c r="AFX18" s="158"/>
      <c r="AFY18" s="158"/>
      <c r="AFZ18" s="158"/>
      <c r="AGA18" s="158"/>
      <c r="AGB18" s="158"/>
      <c r="AGC18" s="158"/>
      <c r="AGD18" s="158"/>
      <c r="AGE18" s="158"/>
      <c r="AGF18" s="158"/>
      <c r="AGG18" s="158"/>
      <c r="AGH18" s="158"/>
      <c r="AGI18" s="158"/>
      <c r="AGJ18" s="158"/>
      <c r="AGK18" s="158"/>
      <c r="AGL18" s="158"/>
      <c r="AGM18" s="158"/>
      <c r="AGN18" s="158"/>
      <c r="AGO18" s="158"/>
      <c r="AGP18" s="158"/>
      <c r="AGQ18" s="158"/>
      <c r="AGR18" s="158"/>
      <c r="AGS18" s="158"/>
      <c r="AGT18" s="158"/>
      <c r="AGU18" s="158"/>
      <c r="AGV18" s="158"/>
      <c r="AGW18" s="158"/>
      <c r="AGX18" s="158"/>
      <c r="AGY18" s="158"/>
      <c r="AGZ18" s="158"/>
      <c r="AHA18" s="158"/>
      <c r="AHB18" s="158"/>
      <c r="AHC18" s="158"/>
      <c r="AHD18" s="158"/>
      <c r="AHE18" s="158"/>
      <c r="AHF18" s="158"/>
      <c r="AHG18" s="158"/>
      <c r="AHH18" s="158"/>
      <c r="AHI18" s="158"/>
      <c r="AHJ18" s="158"/>
      <c r="AHK18" s="158"/>
      <c r="AHL18" s="158"/>
      <c r="AHM18" s="158"/>
      <c r="AHN18" s="158"/>
      <c r="AHO18" s="158"/>
      <c r="AHP18" s="158"/>
      <c r="AHQ18" s="158"/>
      <c r="AHR18" s="158"/>
      <c r="AHS18" s="158"/>
      <c r="AHT18" s="158"/>
      <c r="AHU18" s="158"/>
      <c r="AHV18" s="158"/>
      <c r="AHW18" s="158"/>
      <c r="AHX18" s="158"/>
      <c r="AHY18" s="158"/>
      <c r="AHZ18" s="158"/>
      <c r="AIA18" s="158"/>
      <c r="AIB18" s="158"/>
      <c r="AIC18" s="158"/>
      <c r="AID18" s="158"/>
      <c r="AIE18" s="158"/>
      <c r="AIF18" s="158"/>
      <c r="AIG18" s="158"/>
      <c r="AIH18" s="158"/>
      <c r="AII18" s="158"/>
      <c r="AIJ18" s="158"/>
      <c r="AIK18" s="158"/>
      <c r="AIL18" s="158"/>
      <c r="AIM18" s="158"/>
      <c r="AIN18" s="158"/>
      <c r="AIO18" s="158"/>
      <c r="AIP18" s="158"/>
      <c r="AIQ18" s="158"/>
      <c r="AIR18" s="158"/>
      <c r="AIS18" s="158"/>
      <c r="AIT18" s="158"/>
      <c r="AIU18" s="158"/>
      <c r="AIV18" s="158"/>
      <c r="AIW18" s="158"/>
      <c r="AIX18" s="158"/>
      <c r="AIY18" s="158"/>
      <c r="AIZ18" s="158"/>
      <c r="AJA18" s="158"/>
      <c r="AJB18" s="158"/>
      <c r="AJC18" s="158"/>
      <c r="AJD18" s="158"/>
      <c r="AJE18" s="158"/>
      <c r="AJF18" s="158"/>
      <c r="AJG18" s="158"/>
      <c r="AJH18" s="158"/>
      <c r="AJI18" s="158"/>
      <c r="AJJ18" s="158"/>
      <c r="AJK18" s="158"/>
      <c r="AJL18" s="158"/>
      <c r="AJM18" s="158"/>
      <c r="AJN18" s="158"/>
      <c r="AJO18" s="158"/>
      <c r="AJP18" s="158"/>
      <c r="AJQ18" s="158"/>
      <c r="AJR18" s="158"/>
      <c r="AJS18" s="158"/>
      <c r="AJT18" s="158"/>
      <c r="AJU18" s="158"/>
      <c r="AJV18" s="158"/>
      <c r="AJW18" s="158"/>
      <c r="AJX18" s="158"/>
      <c r="AJY18" s="158"/>
      <c r="AJZ18" s="158"/>
      <c r="AKA18" s="158"/>
      <c r="AKB18" s="158"/>
      <c r="AKC18" s="158"/>
      <c r="AKD18" s="158"/>
      <c r="AKE18" s="158"/>
      <c r="AKF18" s="158"/>
      <c r="AKG18" s="158"/>
      <c r="AKH18" s="158"/>
      <c r="AKI18" s="158"/>
      <c r="AKJ18" s="158"/>
      <c r="AKK18" s="158"/>
      <c r="AKL18" s="158"/>
      <c r="AKM18" s="158"/>
      <c r="AKN18" s="158"/>
      <c r="AKO18" s="158"/>
      <c r="AKP18" s="158"/>
      <c r="AKQ18" s="158"/>
      <c r="AKR18" s="158"/>
      <c r="AKS18" s="158"/>
      <c r="AKT18" s="158"/>
      <c r="AKU18" s="158"/>
      <c r="AKV18" s="158"/>
      <c r="AKW18" s="158"/>
      <c r="AKX18" s="158"/>
      <c r="AKY18" s="158"/>
      <c r="AKZ18" s="158"/>
      <c r="ALA18" s="158"/>
      <c r="ALB18" s="158"/>
      <c r="ALC18" s="158"/>
      <c r="ALD18" s="158"/>
      <c r="ALE18" s="158"/>
      <c r="ALF18" s="158"/>
      <c r="ALG18" s="158"/>
      <c r="ALH18" s="158"/>
      <c r="ALI18" s="158"/>
      <c r="ALJ18" s="158"/>
      <c r="ALK18" s="158"/>
      <c r="ALL18" s="158"/>
      <c r="ALM18" s="158"/>
      <c r="ALN18" s="158"/>
      <c r="ALO18" s="158"/>
      <c r="ALP18" s="158"/>
      <c r="ALQ18" s="158"/>
      <c r="ALR18" s="158"/>
      <c r="ALS18" s="158"/>
      <c r="ALT18" s="158"/>
      <c r="ALU18" s="158"/>
      <c r="ALV18" s="158"/>
      <c r="ALW18" s="158"/>
      <c r="ALX18" s="158"/>
      <c r="ALY18" s="158"/>
      <c r="ALZ18" s="158"/>
      <c r="AMA18" s="158"/>
      <c r="AMB18" s="158"/>
      <c r="AMC18" s="158"/>
      <c r="AMD18" s="158"/>
      <c r="AME18" s="158"/>
      <c r="AMF18" s="158"/>
      <c r="AMG18" s="158"/>
      <c r="AMH18" s="158"/>
      <c r="AMI18" s="158"/>
      <c r="AMJ18" s="158"/>
      <c r="AMK18" s="158"/>
    </row>
    <row r="19" spans="1:1025" ht="49.5" customHeight="1" x14ac:dyDescent="0.25">
      <c r="A19" s="221" t="s">
        <v>2</v>
      </c>
      <c r="B19" s="221"/>
      <c r="C19" s="221"/>
      <c r="D19" s="221"/>
      <c r="E19" s="221"/>
      <c r="F19" s="221"/>
      <c r="G19" s="221"/>
      <c r="H19" s="221"/>
    </row>
    <row r="20" spans="1:1025" ht="47.25" customHeight="1" x14ac:dyDescent="0.25">
      <c r="A20" s="219" t="s">
        <v>222</v>
      </c>
      <c r="B20" s="219"/>
      <c r="C20" s="219"/>
      <c r="D20" s="219"/>
      <c r="E20" s="219"/>
      <c r="F20" s="219"/>
      <c r="G20" s="219"/>
      <c r="H20" s="219"/>
    </row>
    <row r="21" spans="1:1025" ht="12.75" customHeight="1" x14ac:dyDescent="0.25">
      <c r="A21" s="101"/>
      <c r="B21" s="101"/>
      <c r="C21" s="101"/>
      <c r="D21" s="101"/>
      <c r="E21" s="101"/>
      <c r="F21" s="101"/>
      <c r="G21" s="101"/>
      <c r="H21" s="101"/>
    </row>
    <row r="22" spans="1:1025" ht="12.75" customHeight="1" x14ac:dyDescent="0.25">
      <c r="A22" s="200" t="s">
        <v>196</v>
      </c>
      <c r="B22" s="201"/>
      <c r="C22" s="201"/>
      <c r="D22" s="201"/>
      <c r="E22" s="201"/>
      <c r="F22" s="201"/>
      <c r="G22" s="201"/>
      <c r="H22" s="201"/>
    </row>
    <row r="23" spans="1:1025" ht="12.75" customHeight="1" x14ac:dyDescent="0.25">
      <c r="A23" s="161"/>
      <c r="B23" s="161"/>
      <c r="C23" s="161"/>
      <c r="D23" s="161"/>
      <c r="E23" s="161"/>
      <c r="F23" s="161"/>
      <c r="G23" s="161"/>
      <c r="H23" s="161"/>
    </row>
    <row r="24" spans="1:1025" ht="12.75" customHeight="1" x14ac:dyDescent="0.25">
      <c r="A24" s="161"/>
      <c r="B24" s="161"/>
      <c r="C24" s="161"/>
      <c r="D24" s="161"/>
      <c r="E24" s="161"/>
      <c r="F24" s="161"/>
      <c r="G24" s="161"/>
      <c r="H24" s="161"/>
    </row>
    <row r="25" spans="1:1025" ht="12.75" customHeight="1" x14ac:dyDescent="0.25">
      <c r="A25" s="161"/>
      <c r="B25" s="161"/>
      <c r="C25" s="161"/>
      <c r="D25" s="161"/>
      <c r="E25" s="161"/>
      <c r="F25" s="161"/>
      <c r="G25" s="161"/>
      <c r="H25" s="161"/>
    </row>
    <row r="26" spans="1:1025" ht="12.75" customHeight="1" x14ac:dyDescent="0.25">
      <c r="A26" s="199" t="s">
        <v>194</v>
      </c>
      <c r="B26" s="101"/>
      <c r="C26" s="101"/>
      <c r="D26" s="101"/>
      <c r="E26" s="101"/>
      <c r="F26" s="101"/>
      <c r="G26" s="101"/>
      <c r="H26" s="101"/>
    </row>
    <row r="27" spans="1:1025" ht="12.75" customHeight="1" x14ac:dyDescent="0.25"/>
    <row r="28" spans="1:1025" x14ac:dyDescent="0.25">
      <c r="A28" s="91" t="s">
        <v>121</v>
      </c>
      <c r="B28" s="91"/>
      <c r="C28" s="91"/>
      <c r="D28" s="91"/>
      <c r="E28" s="91"/>
    </row>
    <row r="29" spans="1:1025" x14ac:dyDescent="0.25">
      <c r="A29" s="92" t="s">
        <v>122</v>
      </c>
      <c r="B29" s="92"/>
      <c r="C29" s="92"/>
      <c r="D29" s="92"/>
      <c r="E29" s="162" t="s">
        <v>174</v>
      </c>
      <c r="F29" s="162"/>
      <c r="G29" s="162"/>
    </row>
  </sheetData>
  <mergeCells count="11">
    <mergeCell ref="A1:H1"/>
    <mergeCell ref="A2:H2"/>
    <mergeCell ref="A4:H4"/>
    <mergeCell ref="A5:H8"/>
    <mergeCell ref="A9:H11"/>
    <mergeCell ref="A20:H20"/>
    <mergeCell ref="A18:H18"/>
    <mergeCell ref="A19:H19"/>
    <mergeCell ref="A12:H13"/>
    <mergeCell ref="A15:H15"/>
    <mergeCell ref="A17:H17"/>
  </mergeCells>
  <pageMargins left="0.7" right="0.7" top="0.75" bottom="0.75" header="0.51180555555555496" footer="0.51180555555555496"/>
  <pageSetup paperSize="9" scale="8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3"/>
  <sheetViews>
    <sheetView windowProtection="1" topLeftCell="A13" zoomScaleNormal="100" workbookViewId="0">
      <selection activeCell="L19" sqref="L19"/>
    </sheetView>
  </sheetViews>
  <sheetFormatPr baseColWidth="10" defaultColWidth="9.140625" defaultRowHeight="15" x14ac:dyDescent="0.25"/>
  <cols>
    <col min="1" max="1" width="3.140625" style="1" customWidth="1"/>
    <col min="2" max="4" width="9.140625" style="1"/>
    <col min="5" max="5" width="42.42578125" style="1" customWidth="1"/>
    <col min="6" max="6" width="28.140625" style="1" customWidth="1"/>
    <col min="7" max="8" width="10" style="1" customWidth="1"/>
    <col min="9" max="9" width="9.140625" style="1"/>
    <col min="10" max="10" width="10" style="1" customWidth="1"/>
    <col min="11" max="1025" width="9.140625" style="1"/>
  </cols>
  <sheetData>
    <row r="1" spans="1:16384" x14ac:dyDescent="0.25">
      <c r="A1" s="226" t="s">
        <v>200</v>
      </c>
      <c r="B1" s="226"/>
      <c r="C1" s="226"/>
      <c r="D1" s="226"/>
      <c r="E1" s="226"/>
      <c r="F1" s="226"/>
      <c r="G1" s="226"/>
      <c r="H1" s="226"/>
    </row>
    <row r="2" spans="1:16384" x14ac:dyDescent="0.25">
      <c r="A2" s="66"/>
      <c r="B2" s="102" t="s">
        <v>123</v>
      </c>
      <c r="C2" s="102"/>
      <c r="D2" s="102"/>
      <c r="E2" s="102"/>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c r="XFC2" s="66"/>
      <c r="XFD2" s="66"/>
    </row>
    <row r="3" spans="1:16384" x14ac:dyDescent="0.25">
      <c r="A3" s="5" t="s">
        <v>3</v>
      </c>
      <c r="B3" s="6"/>
      <c r="C3" s="6"/>
      <c r="D3" s="6"/>
      <c r="E3" s="6"/>
      <c r="F3" s="6"/>
      <c r="G3" s="6"/>
      <c r="H3" s="7"/>
    </row>
    <row r="4" spans="1:16384" s="113" customFormat="1" x14ac:dyDescent="0.25">
      <c r="A4" s="112" t="s">
        <v>4</v>
      </c>
      <c r="B4" s="112" t="s">
        <v>131</v>
      </c>
    </row>
    <row r="5" spans="1:16384" x14ac:dyDescent="0.25">
      <c r="A5"/>
      <c r="B5" s="9" t="s">
        <v>198</v>
      </c>
      <c r="C5" s="10"/>
      <c r="D5" s="10"/>
      <c r="E5" s="10"/>
      <c r="F5" s="11" t="s">
        <v>5</v>
      </c>
      <c r="G5" s="90"/>
      <c r="H5" s="12" t="s">
        <v>116</v>
      </c>
    </row>
    <row r="6" spans="1:16384" s="109" customFormat="1" ht="18.75" customHeight="1" x14ac:dyDescent="0.2">
      <c r="B6" s="143" t="s">
        <v>201</v>
      </c>
    </row>
    <row r="7" spans="1:16384" x14ac:dyDescent="0.25">
      <c r="A7"/>
      <c r="B7" s="12" t="s">
        <v>6</v>
      </c>
      <c r="C7"/>
      <c r="D7"/>
      <c r="E7"/>
      <c r="F7"/>
      <c r="G7"/>
      <c r="H7"/>
    </row>
    <row r="8" spans="1:16384" ht="27" customHeight="1" x14ac:dyDescent="0.25">
      <c r="A8"/>
      <c r="B8" s="229" t="s">
        <v>199</v>
      </c>
      <c r="C8" s="230"/>
      <c r="D8" s="230"/>
      <c r="E8" s="231"/>
      <c r="F8" s="16" t="s">
        <v>7</v>
      </c>
      <c r="G8" s="90"/>
      <c r="H8" s="12" t="s">
        <v>116</v>
      </c>
    </row>
    <row r="9" spans="1:16384" s="109" customFormat="1" ht="24" customHeight="1" x14ac:dyDescent="0.2">
      <c r="B9" s="143" t="s">
        <v>202</v>
      </c>
      <c r="F9" s="111"/>
    </row>
    <row r="10" spans="1:16384" x14ac:dyDescent="0.25">
      <c r="A10"/>
      <c r="B10" s="137" t="s">
        <v>133</v>
      </c>
      <c r="C10" s="138"/>
      <c r="D10" s="138"/>
      <c r="E10" s="138"/>
      <c r="F10" s="139" t="s">
        <v>172</v>
      </c>
      <c r="G10" s="163" t="e">
        <f>G8/G5</f>
        <v>#DIV/0!</v>
      </c>
      <c r="H10" s="164" t="s">
        <v>175</v>
      </c>
    </row>
    <row r="11" spans="1:16384" ht="12" customHeight="1" x14ac:dyDescent="0.25">
      <c r="A11"/>
      <c r="B11"/>
      <c r="C11"/>
      <c r="D11"/>
      <c r="E11"/>
      <c r="F11"/>
      <c r="G11" t="s">
        <v>192</v>
      </c>
      <c r="H11"/>
    </row>
    <row r="12" spans="1:16384" s="113" customFormat="1" x14ac:dyDescent="0.25">
      <c r="A12" s="112" t="s">
        <v>8</v>
      </c>
      <c r="B12" s="112" t="s">
        <v>9</v>
      </c>
    </row>
    <row r="13" spans="1:16384" ht="36" customHeight="1" x14ac:dyDescent="0.25">
      <c r="A13"/>
      <c r="B13" s="232" t="s">
        <v>205</v>
      </c>
      <c r="C13" s="232"/>
      <c r="D13" s="232"/>
      <c r="E13" s="232"/>
      <c r="F13" s="16" t="s">
        <v>204</v>
      </c>
      <c r="G13" s="90"/>
      <c r="H13" s="12" t="s">
        <v>116</v>
      </c>
    </row>
    <row r="14" spans="1:16384" s="123" customFormat="1" ht="12.75" x14ac:dyDescent="0.2">
      <c r="C14" s="124" t="s">
        <v>139</v>
      </c>
    </row>
    <row r="15" spans="1:16384" s="123" customFormat="1" ht="14.25" x14ac:dyDescent="0.2">
      <c r="C15" s="227"/>
      <c r="D15" s="204" t="s">
        <v>230</v>
      </c>
      <c r="E15" s="125"/>
      <c r="F15" s="125"/>
      <c r="G15" s="126"/>
      <c r="H15" s="12" t="s">
        <v>116</v>
      </c>
    </row>
    <row r="16" spans="1:16384" s="123" customFormat="1" ht="14.25" x14ac:dyDescent="0.2">
      <c r="C16" s="227"/>
      <c r="D16" s="205" t="s">
        <v>203</v>
      </c>
      <c r="G16" s="126"/>
      <c r="H16" s="12" t="s">
        <v>173</v>
      </c>
      <c r="I16" s="130">
        <f>IFERROR(G8*G15/G16,0)</f>
        <v>0</v>
      </c>
      <c r="J16" s="12" t="s">
        <v>116</v>
      </c>
    </row>
    <row r="17" spans="1:1025" ht="6" customHeight="1" x14ac:dyDescent="0.25">
      <c r="A17"/>
      <c r="B17"/>
      <c r="C17"/>
      <c r="D17"/>
      <c r="E17"/>
      <c r="F17"/>
      <c r="G17"/>
      <c r="H17"/>
    </row>
    <row r="18" spans="1:1025" ht="28.5" customHeight="1" x14ac:dyDescent="0.25">
      <c r="A18"/>
      <c r="B18" s="228" t="s">
        <v>134</v>
      </c>
      <c r="C18" s="228"/>
      <c r="D18" s="228"/>
      <c r="E18" s="228"/>
      <c r="F18" s="140" t="s">
        <v>10</v>
      </c>
      <c r="G18" s="217" t="e">
        <f>G13/G8</f>
        <v>#DIV/0!</v>
      </c>
      <c r="H18" s="127" t="e">
        <f>I16/G8</f>
        <v>#DIV/0!</v>
      </c>
      <c r="I18" s="170" t="s">
        <v>184</v>
      </c>
    </row>
    <row r="19" spans="1:1025" s="121" customFormat="1" ht="14.25" customHeight="1" x14ac:dyDescent="0.25">
      <c r="B19" s="133"/>
      <c r="C19" s="133"/>
      <c r="D19" s="133"/>
      <c r="E19" s="133"/>
      <c r="F19" s="134"/>
      <c r="G19" t="s">
        <v>192</v>
      </c>
      <c r="H19" s="136"/>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2"/>
      <c r="VB19" s="122"/>
      <c r="VC19" s="122"/>
      <c r="VD19" s="122"/>
      <c r="VE19" s="122"/>
      <c r="VF19" s="122"/>
      <c r="VG19" s="122"/>
      <c r="VH19" s="122"/>
      <c r="VI19" s="122"/>
      <c r="VJ19" s="122"/>
      <c r="VK19" s="122"/>
      <c r="VL19" s="122"/>
      <c r="VM19" s="122"/>
      <c r="VN19" s="122"/>
      <c r="VO19" s="122"/>
      <c r="VP19" s="122"/>
      <c r="VQ19" s="122"/>
      <c r="VR19" s="122"/>
      <c r="VS19" s="122"/>
      <c r="VT19" s="122"/>
      <c r="VU19" s="122"/>
      <c r="VV19" s="122"/>
      <c r="VW19" s="122"/>
      <c r="VX19" s="122"/>
      <c r="VY19" s="122"/>
      <c r="VZ19" s="122"/>
      <c r="WA19" s="122"/>
      <c r="WB19" s="122"/>
      <c r="WC19" s="122"/>
      <c r="WD19" s="122"/>
      <c r="WE19" s="122"/>
      <c r="WF19" s="122"/>
      <c r="WG19" s="122"/>
      <c r="WH19" s="122"/>
      <c r="WI19" s="122"/>
      <c r="WJ19" s="122"/>
      <c r="WK19" s="122"/>
      <c r="WL19" s="122"/>
      <c r="WM19" s="122"/>
      <c r="WN19" s="122"/>
      <c r="WO19" s="122"/>
      <c r="WP19" s="122"/>
      <c r="WQ19" s="122"/>
      <c r="WR19" s="122"/>
      <c r="WS19" s="122"/>
      <c r="WT19" s="122"/>
      <c r="WU19" s="122"/>
      <c r="WV19" s="122"/>
      <c r="WW19" s="122"/>
      <c r="WX19" s="122"/>
      <c r="WY19" s="122"/>
      <c r="WZ19" s="122"/>
      <c r="XA19" s="122"/>
      <c r="XB19" s="122"/>
      <c r="XC19" s="122"/>
      <c r="XD19" s="122"/>
      <c r="XE19" s="122"/>
      <c r="XF19" s="122"/>
      <c r="XG19" s="122"/>
      <c r="XH19" s="122"/>
      <c r="XI19" s="122"/>
      <c r="XJ19" s="122"/>
      <c r="XK19" s="122"/>
      <c r="XL19" s="122"/>
      <c r="XM19" s="122"/>
      <c r="XN19" s="122"/>
      <c r="XO19" s="122"/>
      <c r="XP19" s="122"/>
      <c r="XQ19" s="122"/>
      <c r="XR19" s="122"/>
      <c r="XS19" s="122"/>
      <c r="XT19" s="122"/>
      <c r="XU19" s="122"/>
      <c r="XV19" s="122"/>
      <c r="XW19" s="122"/>
      <c r="XX19" s="122"/>
      <c r="XY19" s="122"/>
      <c r="XZ19" s="122"/>
      <c r="YA19" s="122"/>
      <c r="YB19" s="122"/>
      <c r="YC19" s="122"/>
      <c r="YD19" s="122"/>
      <c r="YE19" s="122"/>
      <c r="YF19" s="122"/>
      <c r="YG19" s="122"/>
      <c r="YH19" s="122"/>
      <c r="YI19" s="122"/>
      <c r="YJ19" s="122"/>
      <c r="YK19" s="122"/>
      <c r="YL19" s="122"/>
      <c r="YM19" s="122"/>
      <c r="YN19" s="122"/>
      <c r="YO19" s="122"/>
      <c r="YP19" s="122"/>
      <c r="YQ19" s="122"/>
      <c r="YR19" s="122"/>
      <c r="YS19" s="122"/>
      <c r="YT19" s="122"/>
      <c r="YU19" s="122"/>
      <c r="YV19" s="122"/>
      <c r="YW19" s="122"/>
      <c r="YX19" s="122"/>
      <c r="YY19" s="122"/>
      <c r="YZ19" s="122"/>
      <c r="ZA19" s="122"/>
      <c r="ZB19" s="122"/>
      <c r="ZC19" s="122"/>
      <c r="ZD19" s="122"/>
      <c r="ZE19" s="122"/>
      <c r="ZF19" s="122"/>
      <c r="ZG19" s="122"/>
      <c r="ZH19" s="122"/>
      <c r="ZI19" s="122"/>
      <c r="ZJ19" s="122"/>
      <c r="ZK19" s="122"/>
      <c r="ZL19" s="122"/>
      <c r="ZM19" s="122"/>
      <c r="ZN19" s="122"/>
      <c r="ZO19" s="122"/>
      <c r="ZP19" s="122"/>
      <c r="ZQ19" s="122"/>
      <c r="ZR19" s="122"/>
      <c r="ZS19" s="122"/>
      <c r="ZT19" s="122"/>
      <c r="ZU19" s="122"/>
      <c r="ZV19" s="122"/>
      <c r="ZW19" s="122"/>
      <c r="ZX19" s="122"/>
      <c r="ZY19" s="122"/>
      <c r="ZZ19" s="122"/>
      <c r="AAA19" s="122"/>
      <c r="AAB19" s="122"/>
      <c r="AAC19" s="122"/>
      <c r="AAD19" s="122"/>
      <c r="AAE19" s="122"/>
      <c r="AAF19" s="122"/>
      <c r="AAG19" s="122"/>
      <c r="AAH19" s="122"/>
      <c r="AAI19" s="122"/>
      <c r="AAJ19" s="122"/>
      <c r="AAK19" s="122"/>
      <c r="AAL19" s="122"/>
      <c r="AAM19" s="122"/>
      <c r="AAN19" s="122"/>
      <c r="AAO19" s="122"/>
      <c r="AAP19" s="122"/>
      <c r="AAQ19" s="122"/>
      <c r="AAR19" s="122"/>
      <c r="AAS19" s="122"/>
      <c r="AAT19" s="122"/>
      <c r="AAU19" s="122"/>
      <c r="AAV19" s="122"/>
      <c r="AAW19" s="122"/>
      <c r="AAX19" s="122"/>
      <c r="AAY19" s="122"/>
      <c r="AAZ19" s="122"/>
      <c r="ABA19" s="122"/>
      <c r="ABB19" s="122"/>
      <c r="ABC19" s="122"/>
      <c r="ABD19" s="122"/>
      <c r="ABE19" s="122"/>
      <c r="ABF19" s="122"/>
      <c r="ABG19" s="122"/>
      <c r="ABH19" s="122"/>
      <c r="ABI19" s="122"/>
      <c r="ABJ19" s="122"/>
      <c r="ABK19" s="122"/>
      <c r="ABL19" s="122"/>
      <c r="ABM19" s="122"/>
      <c r="ABN19" s="122"/>
      <c r="ABO19" s="122"/>
      <c r="ABP19" s="122"/>
      <c r="ABQ19" s="122"/>
      <c r="ABR19" s="122"/>
      <c r="ABS19" s="122"/>
      <c r="ABT19" s="122"/>
      <c r="ABU19" s="122"/>
      <c r="ABV19" s="122"/>
      <c r="ABW19" s="122"/>
      <c r="ABX19" s="122"/>
      <c r="ABY19" s="122"/>
      <c r="ABZ19" s="122"/>
      <c r="ACA19" s="122"/>
      <c r="ACB19" s="122"/>
      <c r="ACC19" s="122"/>
      <c r="ACD19" s="122"/>
      <c r="ACE19" s="122"/>
      <c r="ACF19" s="122"/>
      <c r="ACG19" s="122"/>
      <c r="ACH19" s="122"/>
      <c r="ACI19" s="122"/>
      <c r="ACJ19" s="122"/>
      <c r="ACK19" s="122"/>
      <c r="ACL19" s="122"/>
      <c r="ACM19" s="122"/>
      <c r="ACN19" s="122"/>
      <c r="ACO19" s="122"/>
      <c r="ACP19" s="122"/>
      <c r="ACQ19" s="122"/>
      <c r="ACR19" s="122"/>
      <c r="ACS19" s="122"/>
      <c r="ACT19" s="122"/>
      <c r="ACU19" s="122"/>
      <c r="ACV19" s="122"/>
      <c r="ACW19" s="122"/>
      <c r="ACX19" s="122"/>
      <c r="ACY19" s="122"/>
      <c r="ACZ19" s="122"/>
      <c r="ADA19" s="122"/>
      <c r="ADB19" s="122"/>
      <c r="ADC19" s="122"/>
      <c r="ADD19" s="122"/>
      <c r="ADE19" s="122"/>
      <c r="ADF19" s="122"/>
      <c r="ADG19" s="122"/>
      <c r="ADH19" s="122"/>
      <c r="ADI19" s="122"/>
      <c r="ADJ19" s="122"/>
      <c r="ADK19" s="122"/>
      <c r="ADL19" s="122"/>
      <c r="ADM19" s="122"/>
      <c r="ADN19" s="122"/>
      <c r="ADO19" s="122"/>
      <c r="ADP19" s="122"/>
      <c r="ADQ19" s="122"/>
      <c r="ADR19" s="122"/>
      <c r="ADS19" s="122"/>
      <c r="ADT19" s="122"/>
      <c r="ADU19" s="122"/>
      <c r="ADV19" s="122"/>
      <c r="ADW19" s="122"/>
      <c r="ADX19" s="122"/>
      <c r="ADY19" s="122"/>
      <c r="ADZ19" s="122"/>
      <c r="AEA19" s="122"/>
      <c r="AEB19" s="122"/>
      <c r="AEC19" s="122"/>
      <c r="AED19" s="122"/>
      <c r="AEE19" s="122"/>
      <c r="AEF19" s="122"/>
      <c r="AEG19" s="122"/>
      <c r="AEH19" s="122"/>
      <c r="AEI19" s="122"/>
      <c r="AEJ19" s="122"/>
      <c r="AEK19" s="122"/>
      <c r="AEL19" s="122"/>
      <c r="AEM19" s="122"/>
      <c r="AEN19" s="122"/>
      <c r="AEO19" s="122"/>
      <c r="AEP19" s="122"/>
      <c r="AEQ19" s="122"/>
      <c r="AER19" s="122"/>
      <c r="AES19" s="122"/>
      <c r="AET19" s="122"/>
      <c r="AEU19" s="122"/>
      <c r="AEV19" s="122"/>
      <c r="AEW19" s="122"/>
      <c r="AEX19" s="122"/>
      <c r="AEY19" s="122"/>
      <c r="AEZ19" s="122"/>
      <c r="AFA19" s="122"/>
      <c r="AFB19" s="122"/>
      <c r="AFC19" s="122"/>
      <c r="AFD19" s="122"/>
      <c r="AFE19" s="122"/>
      <c r="AFF19" s="122"/>
      <c r="AFG19" s="122"/>
      <c r="AFH19" s="122"/>
      <c r="AFI19" s="122"/>
      <c r="AFJ19" s="122"/>
      <c r="AFK19" s="122"/>
      <c r="AFL19" s="122"/>
      <c r="AFM19" s="122"/>
      <c r="AFN19" s="122"/>
      <c r="AFO19" s="122"/>
      <c r="AFP19" s="122"/>
      <c r="AFQ19" s="122"/>
      <c r="AFR19" s="122"/>
      <c r="AFS19" s="122"/>
      <c r="AFT19" s="122"/>
      <c r="AFU19" s="122"/>
      <c r="AFV19" s="122"/>
      <c r="AFW19" s="122"/>
      <c r="AFX19" s="122"/>
      <c r="AFY19" s="122"/>
      <c r="AFZ19" s="122"/>
      <c r="AGA19" s="122"/>
      <c r="AGB19" s="122"/>
      <c r="AGC19" s="122"/>
      <c r="AGD19" s="122"/>
      <c r="AGE19" s="122"/>
      <c r="AGF19" s="122"/>
      <c r="AGG19" s="122"/>
      <c r="AGH19" s="122"/>
      <c r="AGI19" s="122"/>
      <c r="AGJ19" s="122"/>
      <c r="AGK19" s="122"/>
      <c r="AGL19" s="122"/>
      <c r="AGM19" s="122"/>
      <c r="AGN19" s="122"/>
      <c r="AGO19" s="122"/>
      <c r="AGP19" s="122"/>
      <c r="AGQ19" s="122"/>
      <c r="AGR19" s="122"/>
      <c r="AGS19" s="122"/>
      <c r="AGT19" s="122"/>
      <c r="AGU19" s="122"/>
      <c r="AGV19" s="122"/>
      <c r="AGW19" s="122"/>
      <c r="AGX19" s="122"/>
      <c r="AGY19" s="122"/>
      <c r="AGZ19" s="122"/>
      <c r="AHA19" s="122"/>
      <c r="AHB19" s="122"/>
      <c r="AHC19" s="122"/>
      <c r="AHD19" s="122"/>
      <c r="AHE19" s="122"/>
      <c r="AHF19" s="122"/>
      <c r="AHG19" s="122"/>
      <c r="AHH19" s="122"/>
      <c r="AHI19" s="122"/>
      <c r="AHJ19" s="122"/>
      <c r="AHK19" s="122"/>
      <c r="AHL19" s="122"/>
      <c r="AHM19" s="122"/>
      <c r="AHN19" s="122"/>
      <c r="AHO19" s="122"/>
      <c r="AHP19" s="122"/>
      <c r="AHQ19" s="122"/>
      <c r="AHR19" s="122"/>
      <c r="AHS19" s="122"/>
      <c r="AHT19" s="122"/>
      <c r="AHU19" s="122"/>
      <c r="AHV19" s="122"/>
      <c r="AHW19" s="122"/>
      <c r="AHX19" s="122"/>
      <c r="AHY19" s="122"/>
      <c r="AHZ19" s="122"/>
      <c r="AIA19" s="122"/>
      <c r="AIB19" s="122"/>
      <c r="AIC19" s="122"/>
      <c r="AID19" s="122"/>
      <c r="AIE19" s="122"/>
      <c r="AIF19" s="122"/>
      <c r="AIG19" s="122"/>
      <c r="AIH19" s="122"/>
      <c r="AII19" s="122"/>
      <c r="AIJ19" s="122"/>
      <c r="AIK19" s="122"/>
      <c r="AIL19" s="122"/>
      <c r="AIM19" s="122"/>
      <c r="AIN19" s="122"/>
      <c r="AIO19" s="122"/>
      <c r="AIP19" s="122"/>
      <c r="AIQ19" s="122"/>
      <c r="AIR19" s="122"/>
      <c r="AIS19" s="122"/>
      <c r="AIT19" s="122"/>
      <c r="AIU19" s="122"/>
      <c r="AIV19" s="122"/>
      <c r="AIW19" s="122"/>
      <c r="AIX19" s="122"/>
      <c r="AIY19" s="122"/>
      <c r="AIZ19" s="122"/>
      <c r="AJA19" s="122"/>
      <c r="AJB19" s="122"/>
      <c r="AJC19" s="122"/>
      <c r="AJD19" s="122"/>
      <c r="AJE19" s="122"/>
      <c r="AJF19" s="122"/>
      <c r="AJG19" s="122"/>
      <c r="AJH19" s="122"/>
      <c r="AJI19" s="122"/>
      <c r="AJJ19" s="122"/>
      <c r="AJK19" s="122"/>
      <c r="AJL19" s="122"/>
      <c r="AJM19" s="122"/>
      <c r="AJN19" s="122"/>
      <c r="AJO19" s="122"/>
      <c r="AJP19" s="122"/>
      <c r="AJQ19" s="122"/>
      <c r="AJR19" s="122"/>
      <c r="AJS19" s="122"/>
      <c r="AJT19" s="122"/>
      <c r="AJU19" s="122"/>
      <c r="AJV19" s="122"/>
      <c r="AJW19" s="122"/>
      <c r="AJX19" s="122"/>
      <c r="AJY19" s="122"/>
      <c r="AJZ19" s="122"/>
      <c r="AKA19" s="122"/>
      <c r="AKB19" s="122"/>
      <c r="AKC19" s="122"/>
      <c r="AKD19" s="122"/>
      <c r="AKE19" s="122"/>
      <c r="AKF19" s="122"/>
      <c r="AKG19" s="122"/>
      <c r="AKH19" s="122"/>
      <c r="AKI19" s="122"/>
      <c r="AKJ19" s="122"/>
      <c r="AKK19" s="122"/>
      <c r="AKL19" s="122"/>
      <c r="AKM19" s="122"/>
      <c r="AKN19" s="122"/>
      <c r="AKO19" s="122"/>
      <c r="AKP19" s="122"/>
      <c r="AKQ19" s="122"/>
      <c r="AKR19" s="122"/>
      <c r="AKS19" s="122"/>
      <c r="AKT19" s="122"/>
      <c r="AKU19" s="122"/>
      <c r="AKV19" s="122"/>
      <c r="AKW19" s="122"/>
      <c r="AKX19" s="122"/>
      <c r="AKY19" s="122"/>
      <c r="AKZ19" s="122"/>
      <c r="ALA19" s="122"/>
      <c r="ALB19" s="122"/>
      <c r="ALC19" s="122"/>
      <c r="ALD19" s="122"/>
      <c r="ALE19" s="122"/>
      <c r="ALF19" s="122"/>
      <c r="ALG19" s="122"/>
      <c r="ALH19" s="122"/>
      <c r="ALI19" s="122"/>
      <c r="ALJ19" s="122"/>
      <c r="ALK19" s="122"/>
      <c r="ALL19" s="122"/>
      <c r="ALM19" s="122"/>
      <c r="ALN19" s="122"/>
      <c r="ALO19" s="122"/>
      <c r="ALP19" s="122"/>
      <c r="ALQ19" s="122"/>
      <c r="ALR19" s="122"/>
      <c r="ALS19" s="122"/>
      <c r="ALT19" s="122"/>
      <c r="ALU19" s="122"/>
      <c r="ALV19" s="122"/>
      <c r="ALW19" s="122"/>
      <c r="ALX19" s="122"/>
      <c r="ALY19" s="122"/>
      <c r="ALZ19" s="122"/>
      <c r="AMA19" s="122"/>
      <c r="AMB19" s="122"/>
      <c r="AMC19" s="122"/>
      <c r="AMD19" s="122"/>
      <c r="AME19" s="122"/>
      <c r="AMF19" s="122"/>
      <c r="AMG19" s="122"/>
      <c r="AMH19" s="122"/>
      <c r="AMI19" s="122"/>
      <c r="AMJ19" s="122"/>
      <c r="AMK19" s="122"/>
    </row>
    <row r="20" spans="1:1025" s="113" customFormat="1" x14ac:dyDescent="0.25">
      <c r="A20" s="112" t="s">
        <v>11</v>
      </c>
      <c r="B20" s="112" t="s">
        <v>130</v>
      </c>
      <c r="C20" s="112"/>
    </row>
    <row r="21" spans="1:1025" ht="15.75" thickBot="1" x14ac:dyDescent="0.3">
      <c r="A21"/>
      <c r="B21" s="112" t="s">
        <v>12</v>
      </c>
      <c r="C21"/>
      <c r="D21"/>
      <c r="E21"/>
      <c r="F21"/>
      <c r="G21" s="177" t="s">
        <v>176</v>
      </c>
      <c r="H21" s="178"/>
      <c r="I21" s="1" t="s">
        <v>182</v>
      </c>
    </row>
    <row r="22" spans="1:1025" ht="30" customHeight="1" thickBot="1" x14ac:dyDescent="0.3">
      <c r="A22"/>
      <c r="B22" s="228" t="s">
        <v>135</v>
      </c>
      <c r="C22" s="233"/>
      <c r="D22" s="233"/>
      <c r="E22" s="234"/>
      <c r="F22" s="140" t="s">
        <v>232</v>
      </c>
      <c r="G22" s="173" t="e">
        <f>G10*G18</f>
        <v>#DIV/0!</v>
      </c>
      <c r="H22" s="176" t="e">
        <f>G10*H18</f>
        <v>#DIV/0!</v>
      </c>
      <c r="I22" s="180" t="str">
        <f>IFERROR(IF(G22&gt;0,G22,IF(H22&gt;0,H22,"non calculé")),"non calculé")</f>
        <v>non calculé</v>
      </c>
      <c r="J22" s="197"/>
      <c r="L22" s="198"/>
    </row>
    <row r="23" spans="1:1025" ht="15" customHeight="1" x14ac:dyDescent="0.25">
      <c r="A23"/>
      <c r="B23" s="17" t="s">
        <v>183</v>
      </c>
      <c r="C23" s="51"/>
      <c r="D23" s="51"/>
      <c r="E23" s="51"/>
      <c r="F23" s="18"/>
      <c r="H23" s="170"/>
    </row>
    <row r="24" spans="1:1025" x14ac:dyDescent="0.25">
      <c r="A24"/>
      <c r="B24"/>
      <c r="C24"/>
      <c r="D24"/>
      <c r="E24" t="s">
        <v>174</v>
      </c>
      <c r="F24"/>
      <c r="G24"/>
      <c r="H24"/>
    </row>
    <row r="25" spans="1:1025" x14ac:dyDescent="0.25">
      <c r="A25" s="116" t="s">
        <v>13</v>
      </c>
      <c r="B25" s="117"/>
      <c r="C25" s="117"/>
      <c r="D25" s="117"/>
      <c r="E25" s="117"/>
      <c r="F25" s="117"/>
      <c r="G25" s="117"/>
      <c r="H25" s="118"/>
    </row>
    <row r="26" spans="1:1025" s="120" customFormat="1" x14ac:dyDescent="0.25">
      <c r="A26" s="119" t="s">
        <v>4</v>
      </c>
      <c r="B26" s="119" t="s">
        <v>14</v>
      </c>
    </row>
    <row r="27" spans="1:1025" x14ac:dyDescent="0.25">
      <c r="A27"/>
      <c r="B27" s="9" t="s">
        <v>198</v>
      </c>
      <c r="C27" s="10"/>
      <c r="D27" s="10"/>
      <c r="E27" s="10"/>
      <c r="F27" s="11" t="s">
        <v>149</v>
      </c>
      <c r="G27" s="90"/>
      <c r="H27" s="12" t="s">
        <v>116</v>
      </c>
    </row>
    <row r="28" spans="1:1025" s="109" customFormat="1" ht="22.5" customHeight="1" x14ac:dyDescent="0.2">
      <c r="B28" s="110" t="s">
        <v>201</v>
      </c>
    </row>
    <row r="29" spans="1:1025" x14ac:dyDescent="0.25">
      <c r="A29"/>
      <c r="B29" s="12" t="s">
        <v>6</v>
      </c>
      <c r="C29"/>
      <c r="D29"/>
      <c r="E29"/>
      <c r="F29"/>
      <c r="G29"/>
      <c r="H29"/>
    </row>
    <row r="30" spans="1:1025" ht="41.25" customHeight="1" x14ac:dyDescent="0.25">
      <c r="A30"/>
      <c r="B30" s="235" t="s">
        <v>206</v>
      </c>
      <c r="C30" s="235"/>
      <c r="D30" s="235"/>
      <c r="E30" s="235"/>
      <c r="F30" s="11" t="s">
        <v>150</v>
      </c>
      <c r="G30" s="90"/>
      <c r="H30" s="12" t="s">
        <v>116</v>
      </c>
    </row>
    <row r="31" spans="1:1025" s="109" customFormat="1" ht="24" customHeight="1" x14ac:dyDescent="0.2">
      <c r="B31" s="141" t="s">
        <v>207</v>
      </c>
      <c r="C31" s="141"/>
      <c r="D31" s="141"/>
      <c r="E31" s="141"/>
    </row>
    <row r="32" spans="1:1025" ht="30" x14ac:dyDescent="0.25">
      <c r="A32"/>
      <c r="B32" s="137" t="s">
        <v>136</v>
      </c>
      <c r="C32" s="138"/>
      <c r="D32" s="138"/>
      <c r="E32" s="138"/>
      <c r="F32" s="139" t="s">
        <v>177</v>
      </c>
      <c r="G32" s="218" t="e">
        <f>G30/G27</f>
        <v>#DIV/0!</v>
      </c>
      <c r="H32" s="197" t="s">
        <v>193</v>
      </c>
      <c r="I32" s="164" t="s">
        <v>175</v>
      </c>
    </row>
    <row r="33" spans="1:9" ht="9" customHeight="1" x14ac:dyDescent="0.25">
      <c r="A33"/>
      <c r="B33"/>
      <c r="C33"/>
      <c r="D33"/>
      <c r="E33"/>
      <c r="F33"/>
      <c r="G33"/>
      <c r="H33"/>
    </row>
    <row r="34" spans="1:9" s="120" customFormat="1" x14ac:dyDescent="0.25">
      <c r="A34" s="119" t="s">
        <v>8</v>
      </c>
      <c r="B34" s="119" t="s">
        <v>9</v>
      </c>
    </row>
    <row r="35" spans="1:9" ht="32.1" customHeight="1" x14ac:dyDescent="0.25">
      <c r="A35"/>
      <c r="B35" s="235" t="s">
        <v>208</v>
      </c>
      <c r="C35" s="236"/>
      <c r="D35" s="236"/>
      <c r="E35" s="236"/>
      <c r="F35" s="237"/>
      <c r="G35" s="90"/>
      <c r="H35" s="12" t="s">
        <v>116</v>
      </c>
    </row>
    <row r="36" spans="1:9" ht="24" customHeight="1" x14ac:dyDescent="0.25">
      <c r="A36"/>
      <c r="B36" s="142" t="s">
        <v>209</v>
      </c>
      <c r="C36" s="142"/>
      <c r="D36" s="142"/>
      <c r="E36" s="142"/>
      <c r="G36"/>
    </row>
    <row r="37" spans="1:9" ht="28.35" customHeight="1" x14ac:dyDescent="0.25">
      <c r="A37"/>
      <c r="B37" s="228" t="s">
        <v>137</v>
      </c>
      <c r="C37" s="228"/>
      <c r="D37" s="228"/>
      <c r="E37" s="228"/>
      <c r="F37" s="140" t="s">
        <v>152</v>
      </c>
      <c r="G37" s="218" t="e">
        <f>G35/G30</f>
        <v>#DIV/0!</v>
      </c>
      <c r="H37" s="197" t="s">
        <v>193</v>
      </c>
      <c r="I37" s="164" t="s">
        <v>175</v>
      </c>
    </row>
    <row r="38" spans="1:9" ht="9.75" customHeight="1" x14ac:dyDescent="0.25">
      <c r="A38"/>
      <c r="B38"/>
      <c r="C38"/>
      <c r="D38"/>
      <c r="E38"/>
      <c r="F38"/>
    </row>
    <row r="39" spans="1:9" s="113" customFormat="1" x14ac:dyDescent="0.25">
      <c r="A39" s="112" t="s">
        <v>11</v>
      </c>
      <c r="B39" s="112" t="s">
        <v>132</v>
      </c>
      <c r="C39" s="112"/>
    </row>
    <row r="40" spans="1:9" s="113" customFormat="1" ht="15.75" thickBot="1" x14ac:dyDescent="0.3">
      <c r="B40" s="112" t="s">
        <v>12</v>
      </c>
      <c r="G40" s="1" t="s">
        <v>182</v>
      </c>
    </row>
    <row r="41" spans="1:9" ht="33.75" customHeight="1" thickBot="1" x14ac:dyDescent="0.3">
      <c r="B41" s="228" t="s">
        <v>138</v>
      </c>
      <c r="C41" s="233"/>
      <c r="D41" s="233"/>
      <c r="E41" s="234"/>
      <c r="F41" s="179" t="s">
        <v>228</v>
      </c>
      <c r="G41" s="181" t="str">
        <f>IFERROR(G32*G37,"non calculé")</f>
        <v>non calculé</v>
      </c>
      <c r="H41" s="197"/>
    </row>
    <row r="42" spans="1:9" x14ac:dyDescent="0.25">
      <c r="B42" s="17" t="s">
        <v>183</v>
      </c>
      <c r="C42" s="17"/>
      <c r="D42" s="17"/>
      <c r="E42" s="17"/>
      <c r="F42" s="17"/>
      <c r="G42" s="17"/>
    </row>
    <row r="43" spans="1:9" x14ac:dyDescent="0.25">
      <c r="E43" s="170" t="s">
        <v>184</v>
      </c>
    </row>
  </sheetData>
  <mergeCells count="10">
    <mergeCell ref="B41:E41"/>
    <mergeCell ref="B30:E30"/>
    <mergeCell ref="B35:F35"/>
    <mergeCell ref="B37:E37"/>
    <mergeCell ref="B22:E22"/>
    <mergeCell ref="A1:H1"/>
    <mergeCell ref="C15:C16"/>
    <mergeCell ref="B18:E18"/>
    <mergeCell ref="B8:E8"/>
    <mergeCell ref="B13:E13"/>
  </mergeCells>
  <pageMargins left="0.70833333333333304" right="0.118055555555556" top="0.35416666666666702" bottom="0.35416666666666702" header="0.51180555555555496" footer="0.51180555555555496"/>
  <pageSetup paperSize="9" scale="8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
  <sheetViews>
    <sheetView windowProtection="1" topLeftCell="A22" zoomScale="75" zoomScaleNormal="75" workbookViewId="0">
      <selection activeCell="G22" sqref="G22"/>
    </sheetView>
  </sheetViews>
  <sheetFormatPr baseColWidth="10" defaultColWidth="9.140625" defaultRowHeight="15" x14ac:dyDescent="0.25"/>
  <cols>
    <col min="1" max="1" width="3.140625" style="1" customWidth="1"/>
    <col min="2" max="4" width="9.140625" style="1"/>
    <col min="5" max="5" width="38.7109375" style="1" customWidth="1"/>
    <col min="6" max="6" width="24.42578125" style="1" customWidth="1"/>
    <col min="7" max="7" width="10" style="1" customWidth="1"/>
    <col min="8" max="8" width="8.7109375" style="1" customWidth="1"/>
    <col min="9" max="9" width="9.28515625" style="1" customWidth="1"/>
    <col min="10" max="1025" width="9.140625" style="1"/>
  </cols>
  <sheetData>
    <row r="1" spans="1:16384" x14ac:dyDescent="0.25">
      <c r="A1" s="226" t="s">
        <v>125</v>
      </c>
      <c r="B1" s="226"/>
      <c r="C1" s="226"/>
      <c r="D1" s="226"/>
      <c r="E1" s="226"/>
      <c r="F1" s="226"/>
      <c r="G1" s="226"/>
      <c r="H1" s="226"/>
    </row>
    <row r="2" spans="1:16384" x14ac:dyDescent="0.25">
      <c r="A2" s="66"/>
      <c r="B2" s="102" t="s">
        <v>123</v>
      </c>
      <c r="C2" s="102"/>
      <c r="D2" s="102"/>
      <c r="E2" s="102"/>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c r="XFC2" s="66"/>
      <c r="XFD2" s="66"/>
    </row>
    <row r="3" spans="1:16384" x14ac:dyDescent="0.25">
      <c r="A3" s="5" t="s">
        <v>3</v>
      </c>
      <c r="B3" s="6"/>
      <c r="C3" s="6"/>
      <c r="D3" s="6"/>
      <c r="E3" s="6"/>
      <c r="F3" s="6"/>
      <c r="G3" s="6"/>
      <c r="H3" s="7"/>
    </row>
    <row r="4" spans="1:16384" s="113" customFormat="1" x14ac:dyDescent="0.25">
      <c r="A4" s="112" t="s">
        <v>4</v>
      </c>
      <c r="B4" s="112" t="s">
        <v>131</v>
      </c>
    </row>
    <row r="5" spans="1:16384" x14ac:dyDescent="0.25">
      <c r="A5"/>
      <c r="B5" s="9" t="s">
        <v>109</v>
      </c>
      <c r="C5" s="10"/>
      <c r="D5" s="10"/>
      <c r="E5" s="10"/>
      <c r="F5" s="11" t="s">
        <v>5</v>
      </c>
      <c r="G5" s="90"/>
      <c r="H5" s="12" t="s">
        <v>116</v>
      </c>
    </row>
    <row r="6" spans="1:16384" s="109" customFormat="1" ht="18.75" customHeight="1" x14ac:dyDescent="0.2">
      <c r="B6" s="143" t="s">
        <v>110</v>
      </c>
    </row>
    <row r="7" spans="1:16384" x14ac:dyDescent="0.25">
      <c r="A7"/>
      <c r="B7" s="12" t="s">
        <v>6</v>
      </c>
      <c r="C7"/>
      <c r="D7"/>
      <c r="E7"/>
      <c r="F7"/>
      <c r="G7"/>
      <c r="H7"/>
    </row>
    <row r="8" spans="1:16384" x14ac:dyDescent="0.25">
      <c r="A8"/>
      <c r="B8" s="16" t="s">
        <v>143</v>
      </c>
      <c r="C8" s="16"/>
      <c r="D8" s="16"/>
      <c r="E8" s="16"/>
      <c r="F8" s="16" t="s">
        <v>7</v>
      </c>
      <c r="G8" s="90"/>
      <c r="H8" s="12" t="s">
        <v>116</v>
      </c>
    </row>
    <row r="9" spans="1:16384" s="109" customFormat="1" ht="24" customHeight="1" x14ac:dyDescent="0.2">
      <c r="B9" s="143" t="s">
        <v>144</v>
      </c>
      <c r="F9" s="111"/>
    </row>
    <row r="10" spans="1:16384" x14ac:dyDescent="0.25">
      <c r="A10"/>
      <c r="B10" s="137" t="s">
        <v>133</v>
      </c>
      <c r="C10" s="138"/>
      <c r="D10" s="138"/>
      <c r="E10" s="138"/>
      <c r="F10" s="139" t="s">
        <v>226</v>
      </c>
      <c r="G10" s="131" t="e">
        <f>G8/G5</f>
        <v>#DIV/0!</v>
      </c>
      <c r="H10"/>
    </row>
    <row r="11" spans="1:16384" ht="12" customHeight="1" x14ac:dyDescent="0.25">
      <c r="A11"/>
      <c r="B11"/>
      <c r="C11"/>
      <c r="D11"/>
      <c r="E11"/>
      <c r="F11"/>
      <c r="G11"/>
      <c r="H11"/>
    </row>
    <row r="12" spans="1:16384" s="113" customFormat="1" x14ac:dyDescent="0.25">
      <c r="A12" s="112" t="s">
        <v>8</v>
      </c>
      <c r="B12" s="112" t="s">
        <v>9</v>
      </c>
    </row>
    <row r="13" spans="1:16384" x14ac:dyDescent="0.25">
      <c r="A13"/>
      <c r="B13" s="13" t="s">
        <v>145</v>
      </c>
      <c r="C13" s="14"/>
      <c r="D13" s="14"/>
      <c r="E13" s="14"/>
      <c r="F13" s="15"/>
      <c r="G13" s="90"/>
      <c r="H13" s="12" t="s">
        <v>116</v>
      </c>
    </row>
    <row r="14" spans="1:16384" s="123" customFormat="1" ht="12.75" x14ac:dyDescent="0.2">
      <c r="C14" s="124" t="s">
        <v>139</v>
      </c>
    </row>
    <row r="15" spans="1:16384" s="123" customFormat="1" ht="14.25" x14ac:dyDescent="0.2">
      <c r="C15" s="227"/>
      <c r="D15" s="125" t="s">
        <v>229</v>
      </c>
      <c r="E15" s="125"/>
      <c r="F15" s="125"/>
      <c r="G15" s="126"/>
      <c r="H15" s="12" t="s">
        <v>116</v>
      </c>
    </row>
    <row r="16" spans="1:16384" s="123" customFormat="1" ht="14.25" x14ac:dyDescent="0.2">
      <c r="C16" s="227"/>
      <c r="D16" s="124" t="s">
        <v>146</v>
      </c>
      <c r="G16" s="126"/>
      <c r="H16" s="12" t="s">
        <v>140</v>
      </c>
      <c r="I16" s="130">
        <f>IFERROR(G8*G15/G16,0)</f>
        <v>0</v>
      </c>
      <c r="J16" s="12" t="s">
        <v>116</v>
      </c>
    </row>
    <row r="17" spans="1:1025" ht="6" customHeight="1" x14ac:dyDescent="0.25">
      <c r="A17"/>
      <c r="B17"/>
      <c r="C17"/>
      <c r="D17"/>
      <c r="E17"/>
      <c r="F17"/>
      <c r="G17"/>
      <c r="H17"/>
    </row>
    <row r="18" spans="1:1025" ht="28.5" customHeight="1" x14ac:dyDescent="0.25">
      <c r="A18"/>
      <c r="B18" s="228" t="s">
        <v>134</v>
      </c>
      <c r="C18" s="228"/>
      <c r="D18" s="228"/>
      <c r="E18" s="228"/>
      <c r="F18" s="140" t="s">
        <v>10</v>
      </c>
      <c r="G18" s="131" t="e">
        <f>G13/G8</f>
        <v>#DIV/0!</v>
      </c>
      <c r="H18" s="127" t="e">
        <f>I16/G8</f>
        <v>#DIV/0!</v>
      </c>
    </row>
    <row r="19" spans="1:1025" s="121" customFormat="1" ht="14.25" customHeight="1" x14ac:dyDescent="0.25">
      <c r="B19" s="133"/>
      <c r="C19" s="133"/>
      <c r="D19" s="133"/>
      <c r="E19" s="133"/>
      <c r="F19" s="134"/>
      <c r="G19" s="135"/>
      <c r="H19" s="136"/>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2"/>
      <c r="VB19" s="122"/>
      <c r="VC19" s="122"/>
      <c r="VD19" s="122"/>
      <c r="VE19" s="122"/>
      <c r="VF19" s="122"/>
      <c r="VG19" s="122"/>
      <c r="VH19" s="122"/>
      <c r="VI19" s="122"/>
      <c r="VJ19" s="122"/>
      <c r="VK19" s="122"/>
      <c r="VL19" s="122"/>
      <c r="VM19" s="122"/>
      <c r="VN19" s="122"/>
      <c r="VO19" s="122"/>
      <c r="VP19" s="122"/>
      <c r="VQ19" s="122"/>
      <c r="VR19" s="122"/>
      <c r="VS19" s="122"/>
      <c r="VT19" s="122"/>
      <c r="VU19" s="122"/>
      <c r="VV19" s="122"/>
      <c r="VW19" s="122"/>
      <c r="VX19" s="122"/>
      <c r="VY19" s="122"/>
      <c r="VZ19" s="122"/>
      <c r="WA19" s="122"/>
      <c r="WB19" s="122"/>
      <c r="WC19" s="122"/>
      <c r="WD19" s="122"/>
      <c r="WE19" s="122"/>
      <c r="WF19" s="122"/>
      <c r="WG19" s="122"/>
      <c r="WH19" s="122"/>
      <c r="WI19" s="122"/>
      <c r="WJ19" s="122"/>
      <c r="WK19" s="122"/>
      <c r="WL19" s="122"/>
      <c r="WM19" s="122"/>
      <c r="WN19" s="122"/>
      <c r="WO19" s="122"/>
      <c r="WP19" s="122"/>
      <c r="WQ19" s="122"/>
      <c r="WR19" s="122"/>
      <c r="WS19" s="122"/>
      <c r="WT19" s="122"/>
      <c r="WU19" s="122"/>
      <c r="WV19" s="122"/>
      <c r="WW19" s="122"/>
      <c r="WX19" s="122"/>
      <c r="WY19" s="122"/>
      <c r="WZ19" s="122"/>
      <c r="XA19" s="122"/>
      <c r="XB19" s="122"/>
      <c r="XC19" s="122"/>
      <c r="XD19" s="122"/>
      <c r="XE19" s="122"/>
      <c r="XF19" s="122"/>
      <c r="XG19" s="122"/>
      <c r="XH19" s="122"/>
      <c r="XI19" s="122"/>
      <c r="XJ19" s="122"/>
      <c r="XK19" s="122"/>
      <c r="XL19" s="122"/>
      <c r="XM19" s="122"/>
      <c r="XN19" s="122"/>
      <c r="XO19" s="122"/>
      <c r="XP19" s="122"/>
      <c r="XQ19" s="122"/>
      <c r="XR19" s="122"/>
      <c r="XS19" s="122"/>
      <c r="XT19" s="122"/>
      <c r="XU19" s="122"/>
      <c r="XV19" s="122"/>
      <c r="XW19" s="122"/>
      <c r="XX19" s="122"/>
      <c r="XY19" s="122"/>
      <c r="XZ19" s="122"/>
      <c r="YA19" s="122"/>
      <c r="YB19" s="122"/>
      <c r="YC19" s="122"/>
      <c r="YD19" s="122"/>
      <c r="YE19" s="122"/>
      <c r="YF19" s="122"/>
      <c r="YG19" s="122"/>
      <c r="YH19" s="122"/>
      <c r="YI19" s="122"/>
      <c r="YJ19" s="122"/>
      <c r="YK19" s="122"/>
      <c r="YL19" s="122"/>
      <c r="YM19" s="122"/>
      <c r="YN19" s="122"/>
      <c r="YO19" s="122"/>
      <c r="YP19" s="122"/>
      <c r="YQ19" s="122"/>
      <c r="YR19" s="122"/>
      <c r="YS19" s="122"/>
      <c r="YT19" s="122"/>
      <c r="YU19" s="122"/>
      <c r="YV19" s="122"/>
      <c r="YW19" s="122"/>
      <c r="YX19" s="122"/>
      <c r="YY19" s="122"/>
      <c r="YZ19" s="122"/>
      <c r="ZA19" s="122"/>
      <c r="ZB19" s="122"/>
      <c r="ZC19" s="122"/>
      <c r="ZD19" s="122"/>
      <c r="ZE19" s="122"/>
      <c r="ZF19" s="122"/>
      <c r="ZG19" s="122"/>
      <c r="ZH19" s="122"/>
      <c r="ZI19" s="122"/>
      <c r="ZJ19" s="122"/>
      <c r="ZK19" s="122"/>
      <c r="ZL19" s="122"/>
      <c r="ZM19" s="122"/>
      <c r="ZN19" s="122"/>
      <c r="ZO19" s="122"/>
      <c r="ZP19" s="122"/>
      <c r="ZQ19" s="122"/>
      <c r="ZR19" s="122"/>
      <c r="ZS19" s="122"/>
      <c r="ZT19" s="122"/>
      <c r="ZU19" s="122"/>
      <c r="ZV19" s="122"/>
      <c r="ZW19" s="122"/>
      <c r="ZX19" s="122"/>
      <c r="ZY19" s="122"/>
      <c r="ZZ19" s="122"/>
      <c r="AAA19" s="122"/>
      <c r="AAB19" s="122"/>
      <c r="AAC19" s="122"/>
      <c r="AAD19" s="122"/>
      <c r="AAE19" s="122"/>
      <c r="AAF19" s="122"/>
      <c r="AAG19" s="122"/>
      <c r="AAH19" s="122"/>
      <c r="AAI19" s="122"/>
      <c r="AAJ19" s="122"/>
      <c r="AAK19" s="122"/>
      <c r="AAL19" s="122"/>
      <c r="AAM19" s="122"/>
      <c r="AAN19" s="122"/>
      <c r="AAO19" s="122"/>
      <c r="AAP19" s="122"/>
      <c r="AAQ19" s="122"/>
      <c r="AAR19" s="122"/>
      <c r="AAS19" s="122"/>
      <c r="AAT19" s="122"/>
      <c r="AAU19" s="122"/>
      <c r="AAV19" s="122"/>
      <c r="AAW19" s="122"/>
      <c r="AAX19" s="122"/>
      <c r="AAY19" s="122"/>
      <c r="AAZ19" s="122"/>
      <c r="ABA19" s="122"/>
      <c r="ABB19" s="122"/>
      <c r="ABC19" s="122"/>
      <c r="ABD19" s="122"/>
      <c r="ABE19" s="122"/>
      <c r="ABF19" s="122"/>
      <c r="ABG19" s="122"/>
      <c r="ABH19" s="122"/>
      <c r="ABI19" s="122"/>
      <c r="ABJ19" s="122"/>
      <c r="ABK19" s="122"/>
      <c r="ABL19" s="122"/>
      <c r="ABM19" s="122"/>
      <c r="ABN19" s="122"/>
      <c r="ABO19" s="122"/>
      <c r="ABP19" s="122"/>
      <c r="ABQ19" s="122"/>
      <c r="ABR19" s="122"/>
      <c r="ABS19" s="122"/>
      <c r="ABT19" s="122"/>
      <c r="ABU19" s="122"/>
      <c r="ABV19" s="122"/>
      <c r="ABW19" s="122"/>
      <c r="ABX19" s="122"/>
      <c r="ABY19" s="122"/>
      <c r="ABZ19" s="122"/>
      <c r="ACA19" s="122"/>
      <c r="ACB19" s="122"/>
      <c r="ACC19" s="122"/>
      <c r="ACD19" s="122"/>
      <c r="ACE19" s="122"/>
      <c r="ACF19" s="122"/>
      <c r="ACG19" s="122"/>
      <c r="ACH19" s="122"/>
      <c r="ACI19" s="122"/>
      <c r="ACJ19" s="122"/>
      <c r="ACK19" s="122"/>
      <c r="ACL19" s="122"/>
      <c r="ACM19" s="122"/>
      <c r="ACN19" s="122"/>
      <c r="ACO19" s="122"/>
      <c r="ACP19" s="122"/>
      <c r="ACQ19" s="122"/>
      <c r="ACR19" s="122"/>
      <c r="ACS19" s="122"/>
      <c r="ACT19" s="122"/>
      <c r="ACU19" s="122"/>
      <c r="ACV19" s="122"/>
      <c r="ACW19" s="122"/>
      <c r="ACX19" s="122"/>
      <c r="ACY19" s="122"/>
      <c r="ACZ19" s="122"/>
      <c r="ADA19" s="122"/>
      <c r="ADB19" s="122"/>
      <c r="ADC19" s="122"/>
      <c r="ADD19" s="122"/>
      <c r="ADE19" s="122"/>
      <c r="ADF19" s="122"/>
      <c r="ADG19" s="122"/>
      <c r="ADH19" s="122"/>
      <c r="ADI19" s="122"/>
      <c r="ADJ19" s="122"/>
      <c r="ADK19" s="122"/>
      <c r="ADL19" s="122"/>
      <c r="ADM19" s="122"/>
      <c r="ADN19" s="122"/>
      <c r="ADO19" s="122"/>
      <c r="ADP19" s="122"/>
      <c r="ADQ19" s="122"/>
      <c r="ADR19" s="122"/>
      <c r="ADS19" s="122"/>
      <c r="ADT19" s="122"/>
      <c r="ADU19" s="122"/>
      <c r="ADV19" s="122"/>
      <c r="ADW19" s="122"/>
      <c r="ADX19" s="122"/>
      <c r="ADY19" s="122"/>
      <c r="ADZ19" s="122"/>
      <c r="AEA19" s="122"/>
      <c r="AEB19" s="122"/>
      <c r="AEC19" s="122"/>
      <c r="AED19" s="122"/>
      <c r="AEE19" s="122"/>
      <c r="AEF19" s="122"/>
      <c r="AEG19" s="122"/>
      <c r="AEH19" s="122"/>
      <c r="AEI19" s="122"/>
      <c r="AEJ19" s="122"/>
      <c r="AEK19" s="122"/>
      <c r="AEL19" s="122"/>
      <c r="AEM19" s="122"/>
      <c r="AEN19" s="122"/>
      <c r="AEO19" s="122"/>
      <c r="AEP19" s="122"/>
      <c r="AEQ19" s="122"/>
      <c r="AER19" s="122"/>
      <c r="AES19" s="122"/>
      <c r="AET19" s="122"/>
      <c r="AEU19" s="122"/>
      <c r="AEV19" s="122"/>
      <c r="AEW19" s="122"/>
      <c r="AEX19" s="122"/>
      <c r="AEY19" s="122"/>
      <c r="AEZ19" s="122"/>
      <c r="AFA19" s="122"/>
      <c r="AFB19" s="122"/>
      <c r="AFC19" s="122"/>
      <c r="AFD19" s="122"/>
      <c r="AFE19" s="122"/>
      <c r="AFF19" s="122"/>
      <c r="AFG19" s="122"/>
      <c r="AFH19" s="122"/>
      <c r="AFI19" s="122"/>
      <c r="AFJ19" s="122"/>
      <c r="AFK19" s="122"/>
      <c r="AFL19" s="122"/>
      <c r="AFM19" s="122"/>
      <c r="AFN19" s="122"/>
      <c r="AFO19" s="122"/>
      <c r="AFP19" s="122"/>
      <c r="AFQ19" s="122"/>
      <c r="AFR19" s="122"/>
      <c r="AFS19" s="122"/>
      <c r="AFT19" s="122"/>
      <c r="AFU19" s="122"/>
      <c r="AFV19" s="122"/>
      <c r="AFW19" s="122"/>
      <c r="AFX19" s="122"/>
      <c r="AFY19" s="122"/>
      <c r="AFZ19" s="122"/>
      <c r="AGA19" s="122"/>
      <c r="AGB19" s="122"/>
      <c r="AGC19" s="122"/>
      <c r="AGD19" s="122"/>
      <c r="AGE19" s="122"/>
      <c r="AGF19" s="122"/>
      <c r="AGG19" s="122"/>
      <c r="AGH19" s="122"/>
      <c r="AGI19" s="122"/>
      <c r="AGJ19" s="122"/>
      <c r="AGK19" s="122"/>
      <c r="AGL19" s="122"/>
      <c r="AGM19" s="122"/>
      <c r="AGN19" s="122"/>
      <c r="AGO19" s="122"/>
      <c r="AGP19" s="122"/>
      <c r="AGQ19" s="122"/>
      <c r="AGR19" s="122"/>
      <c r="AGS19" s="122"/>
      <c r="AGT19" s="122"/>
      <c r="AGU19" s="122"/>
      <c r="AGV19" s="122"/>
      <c r="AGW19" s="122"/>
      <c r="AGX19" s="122"/>
      <c r="AGY19" s="122"/>
      <c r="AGZ19" s="122"/>
      <c r="AHA19" s="122"/>
      <c r="AHB19" s="122"/>
      <c r="AHC19" s="122"/>
      <c r="AHD19" s="122"/>
      <c r="AHE19" s="122"/>
      <c r="AHF19" s="122"/>
      <c r="AHG19" s="122"/>
      <c r="AHH19" s="122"/>
      <c r="AHI19" s="122"/>
      <c r="AHJ19" s="122"/>
      <c r="AHK19" s="122"/>
      <c r="AHL19" s="122"/>
      <c r="AHM19" s="122"/>
      <c r="AHN19" s="122"/>
      <c r="AHO19" s="122"/>
      <c r="AHP19" s="122"/>
      <c r="AHQ19" s="122"/>
      <c r="AHR19" s="122"/>
      <c r="AHS19" s="122"/>
      <c r="AHT19" s="122"/>
      <c r="AHU19" s="122"/>
      <c r="AHV19" s="122"/>
      <c r="AHW19" s="122"/>
      <c r="AHX19" s="122"/>
      <c r="AHY19" s="122"/>
      <c r="AHZ19" s="122"/>
      <c r="AIA19" s="122"/>
      <c r="AIB19" s="122"/>
      <c r="AIC19" s="122"/>
      <c r="AID19" s="122"/>
      <c r="AIE19" s="122"/>
      <c r="AIF19" s="122"/>
      <c r="AIG19" s="122"/>
      <c r="AIH19" s="122"/>
      <c r="AII19" s="122"/>
      <c r="AIJ19" s="122"/>
      <c r="AIK19" s="122"/>
      <c r="AIL19" s="122"/>
      <c r="AIM19" s="122"/>
      <c r="AIN19" s="122"/>
      <c r="AIO19" s="122"/>
      <c r="AIP19" s="122"/>
      <c r="AIQ19" s="122"/>
      <c r="AIR19" s="122"/>
      <c r="AIS19" s="122"/>
      <c r="AIT19" s="122"/>
      <c r="AIU19" s="122"/>
      <c r="AIV19" s="122"/>
      <c r="AIW19" s="122"/>
      <c r="AIX19" s="122"/>
      <c r="AIY19" s="122"/>
      <c r="AIZ19" s="122"/>
      <c r="AJA19" s="122"/>
      <c r="AJB19" s="122"/>
      <c r="AJC19" s="122"/>
      <c r="AJD19" s="122"/>
      <c r="AJE19" s="122"/>
      <c r="AJF19" s="122"/>
      <c r="AJG19" s="122"/>
      <c r="AJH19" s="122"/>
      <c r="AJI19" s="122"/>
      <c r="AJJ19" s="122"/>
      <c r="AJK19" s="122"/>
      <c r="AJL19" s="122"/>
      <c r="AJM19" s="122"/>
      <c r="AJN19" s="122"/>
      <c r="AJO19" s="122"/>
      <c r="AJP19" s="122"/>
      <c r="AJQ19" s="122"/>
      <c r="AJR19" s="122"/>
      <c r="AJS19" s="122"/>
      <c r="AJT19" s="122"/>
      <c r="AJU19" s="122"/>
      <c r="AJV19" s="122"/>
      <c r="AJW19" s="122"/>
      <c r="AJX19" s="122"/>
      <c r="AJY19" s="122"/>
      <c r="AJZ19" s="122"/>
      <c r="AKA19" s="122"/>
      <c r="AKB19" s="122"/>
      <c r="AKC19" s="122"/>
      <c r="AKD19" s="122"/>
      <c r="AKE19" s="122"/>
      <c r="AKF19" s="122"/>
      <c r="AKG19" s="122"/>
      <c r="AKH19" s="122"/>
      <c r="AKI19" s="122"/>
      <c r="AKJ19" s="122"/>
      <c r="AKK19" s="122"/>
      <c r="AKL19" s="122"/>
      <c r="AKM19" s="122"/>
      <c r="AKN19" s="122"/>
      <c r="AKO19" s="122"/>
      <c r="AKP19" s="122"/>
      <c r="AKQ19" s="122"/>
      <c r="AKR19" s="122"/>
      <c r="AKS19" s="122"/>
      <c r="AKT19" s="122"/>
      <c r="AKU19" s="122"/>
      <c r="AKV19" s="122"/>
      <c r="AKW19" s="122"/>
      <c r="AKX19" s="122"/>
      <c r="AKY19" s="122"/>
      <c r="AKZ19" s="122"/>
      <c r="ALA19" s="122"/>
      <c r="ALB19" s="122"/>
      <c r="ALC19" s="122"/>
      <c r="ALD19" s="122"/>
      <c r="ALE19" s="122"/>
      <c r="ALF19" s="122"/>
      <c r="ALG19" s="122"/>
      <c r="ALH19" s="122"/>
      <c r="ALI19" s="122"/>
      <c r="ALJ19" s="122"/>
      <c r="ALK19" s="122"/>
      <c r="ALL19" s="122"/>
      <c r="ALM19" s="122"/>
      <c r="ALN19" s="122"/>
      <c r="ALO19" s="122"/>
      <c r="ALP19" s="122"/>
      <c r="ALQ19" s="122"/>
      <c r="ALR19" s="122"/>
      <c r="ALS19" s="122"/>
      <c r="ALT19" s="122"/>
      <c r="ALU19" s="122"/>
      <c r="ALV19" s="122"/>
      <c r="ALW19" s="122"/>
      <c r="ALX19" s="122"/>
      <c r="ALY19" s="122"/>
      <c r="ALZ19" s="122"/>
      <c r="AMA19" s="122"/>
      <c r="AMB19" s="122"/>
      <c r="AMC19" s="122"/>
      <c r="AMD19" s="122"/>
      <c r="AME19" s="122"/>
      <c r="AMF19" s="122"/>
      <c r="AMG19" s="122"/>
      <c r="AMH19" s="122"/>
      <c r="AMI19" s="122"/>
      <c r="AMJ19" s="122"/>
      <c r="AMK19" s="122"/>
    </row>
    <row r="20" spans="1:1025" s="113" customFormat="1" x14ac:dyDescent="0.25">
      <c r="A20" s="112" t="s">
        <v>11</v>
      </c>
      <c r="B20" s="112" t="s">
        <v>130</v>
      </c>
      <c r="C20" s="112"/>
      <c r="H20" s="128"/>
    </row>
    <row r="21" spans="1:1025" ht="15.75" thickBot="1" x14ac:dyDescent="0.3">
      <c r="A21"/>
      <c r="B21" s="112" t="s">
        <v>12</v>
      </c>
      <c r="C21"/>
      <c r="D21"/>
      <c r="E21"/>
      <c r="F21"/>
      <c r="G21" t="s">
        <v>176</v>
      </c>
      <c r="H21" s="129"/>
    </row>
    <row r="22" spans="1:1025" ht="28.5" customHeight="1" thickBot="1" x14ac:dyDescent="0.3">
      <c r="A22"/>
      <c r="B22" s="228" t="s">
        <v>135</v>
      </c>
      <c r="C22" s="233"/>
      <c r="D22" s="233"/>
      <c r="E22" s="234"/>
      <c r="F22" s="140" t="s">
        <v>227</v>
      </c>
      <c r="G22" s="175" t="e">
        <f>G10*G18</f>
        <v>#DIV/0!</v>
      </c>
      <c r="H22" s="175" t="e">
        <f>G10*H18</f>
        <v>#DIV/0!</v>
      </c>
      <c r="I22" s="180" t="str">
        <f>IFERROR(IF(G22&gt;0,G22,IF(H22&gt;0,H22,"non calculé")),"non calculé")</f>
        <v>non calculé</v>
      </c>
      <c r="L22" s="174"/>
    </row>
    <row r="23" spans="1:1025" ht="15" customHeight="1" x14ac:dyDescent="0.25">
      <c r="A23"/>
      <c r="B23" s="17" t="s">
        <v>183</v>
      </c>
      <c r="C23" s="160"/>
      <c r="D23" s="160"/>
      <c r="E23" s="160"/>
      <c r="F23" s="18"/>
      <c r="H23" s="170"/>
    </row>
    <row r="24" spans="1:1025" x14ac:dyDescent="0.25">
      <c r="A24"/>
      <c r="B24"/>
      <c r="C24"/>
      <c r="D24"/>
      <c r="E24" t="s">
        <v>174</v>
      </c>
      <c r="F24"/>
      <c r="G24"/>
      <c r="H24"/>
    </row>
    <row r="25" spans="1:1025" x14ac:dyDescent="0.25">
      <c r="A25" s="116" t="s">
        <v>13</v>
      </c>
      <c r="B25" s="117"/>
      <c r="C25" s="117"/>
      <c r="D25" s="117"/>
      <c r="E25" s="117"/>
      <c r="F25" s="117"/>
      <c r="G25" s="117"/>
      <c r="H25" s="118"/>
    </row>
    <row r="26" spans="1:1025" s="120" customFormat="1" x14ac:dyDescent="0.25">
      <c r="A26" s="119" t="s">
        <v>4</v>
      </c>
      <c r="B26" s="119" t="s">
        <v>14</v>
      </c>
    </row>
    <row r="27" spans="1:1025" x14ac:dyDescent="0.25">
      <c r="A27"/>
      <c r="B27" s="9" t="s">
        <v>109</v>
      </c>
      <c r="C27" s="10"/>
      <c r="D27" s="10"/>
      <c r="E27" s="10"/>
      <c r="F27" s="11" t="s">
        <v>149</v>
      </c>
      <c r="G27" s="90"/>
      <c r="H27" s="12" t="s">
        <v>116</v>
      </c>
    </row>
    <row r="28" spans="1:1025" s="187" customFormat="1" ht="22.5" customHeight="1" x14ac:dyDescent="0.25">
      <c r="B28" s="143" t="s">
        <v>110</v>
      </c>
    </row>
    <row r="29" spans="1:1025" x14ac:dyDescent="0.25">
      <c r="A29"/>
      <c r="B29" s="12" t="s">
        <v>6</v>
      </c>
      <c r="C29"/>
      <c r="D29"/>
      <c r="E29"/>
      <c r="F29"/>
      <c r="G29"/>
      <c r="H29"/>
    </row>
    <row r="30" spans="1:1025" ht="33.75" customHeight="1" x14ac:dyDescent="0.25">
      <c r="A30"/>
      <c r="B30" s="235" t="s">
        <v>147</v>
      </c>
      <c r="C30" s="235"/>
      <c r="D30" s="235"/>
      <c r="E30" s="235"/>
      <c r="F30" s="188" t="s">
        <v>150</v>
      </c>
      <c r="G30" s="189"/>
      <c r="H30" s="190" t="s">
        <v>116</v>
      </c>
    </row>
    <row r="31" spans="1:1025" s="109" customFormat="1" ht="24" customHeight="1" x14ac:dyDescent="0.2">
      <c r="B31" s="141" t="s">
        <v>111</v>
      </c>
      <c r="C31" s="141"/>
      <c r="D31" s="141"/>
      <c r="E31" s="141"/>
    </row>
    <row r="32" spans="1:1025" x14ac:dyDescent="0.25">
      <c r="A32"/>
      <c r="B32" s="137" t="s">
        <v>136</v>
      </c>
      <c r="C32" s="138"/>
      <c r="D32" s="138"/>
      <c r="E32" s="138"/>
      <c r="F32" s="139" t="s">
        <v>151</v>
      </c>
      <c r="G32" s="132" t="e">
        <f>G30/G27</f>
        <v>#DIV/0!</v>
      </c>
      <c r="H32"/>
    </row>
    <row r="33" spans="1:8" ht="9" customHeight="1" x14ac:dyDescent="0.25">
      <c r="A33"/>
      <c r="B33"/>
      <c r="C33"/>
      <c r="D33"/>
      <c r="E33"/>
      <c r="F33"/>
      <c r="G33"/>
      <c r="H33"/>
    </row>
    <row r="34" spans="1:8" s="120" customFormat="1" x14ac:dyDescent="0.25">
      <c r="A34" s="119" t="s">
        <v>8</v>
      </c>
      <c r="B34" s="119" t="s">
        <v>9</v>
      </c>
    </row>
    <row r="35" spans="1:8" ht="32.1" customHeight="1" x14ac:dyDescent="0.25">
      <c r="A35"/>
      <c r="B35" s="235" t="s">
        <v>148</v>
      </c>
      <c r="C35" s="236"/>
      <c r="D35" s="236"/>
      <c r="E35" s="236"/>
      <c r="F35" s="237"/>
      <c r="G35" s="189"/>
      <c r="H35" s="190" t="s">
        <v>116</v>
      </c>
    </row>
    <row r="36" spans="1:8" ht="24" customHeight="1" x14ac:dyDescent="0.25">
      <c r="A36"/>
      <c r="B36" s="142" t="s">
        <v>112</v>
      </c>
      <c r="C36" s="142"/>
      <c r="D36" s="142"/>
      <c r="E36" s="142"/>
      <c r="G36"/>
    </row>
    <row r="37" spans="1:8" ht="28.35" customHeight="1" x14ac:dyDescent="0.25">
      <c r="A37"/>
      <c r="B37" s="228" t="s">
        <v>137</v>
      </c>
      <c r="C37" s="228"/>
      <c r="D37" s="228"/>
      <c r="E37" s="228"/>
      <c r="F37" s="140" t="s">
        <v>152</v>
      </c>
      <c r="G37" s="132" t="e">
        <f>G35/G30</f>
        <v>#DIV/0!</v>
      </c>
    </row>
    <row r="38" spans="1:8" ht="9.75" customHeight="1" x14ac:dyDescent="0.25">
      <c r="A38"/>
      <c r="B38"/>
      <c r="C38"/>
      <c r="D38"/>
      <c r="E38"/>
      <c r="F38"/>
    </row>
    <row r="39" spans="1:8" s="113" customFormat="1" x14ac:dyDescent="0.25">
      <c r="A39" s="112" t="s">
        <v>11</v>
      </c>
      <c r="B39" s="112" t="s">
        <v>132</v>
      </c>
      <c r="C39" s="112"/>
    </row>
    <row r="40" spans="1:8" s="113" customFormat="1" x14ac:dyDescent="0.25">
      <c r="B40" s="112" t="s">
        <v>12</v>
      </c>
    </row>
    <row r="41" spans="1:8" ht="35.25" customHeight="1" x14ac:dyDescent="0.25">
      <c r="B41" s="228" t="s">
        <v>138</v>
      </c>
      <c r="C41" s="233"/>
      <c r="D41" s="233"/>
      <c r="E41" s="234"/>
      <c r="F41" s="140" t="s">
        <v>225</v>
      </c>
      <c r="G41" s="182" t="str">
        <f>IFERROR(G32*G37,"non calculé")</f>
        <v>non calculé</v>
      </c>
    </row>
    <row r="42" spans="1:8" x14ac:dyDescent="0.25">
      <c r="B42" s="17" t="s">
        <v>183</v>
      </c>
      <c r="C42" s="17"/>
      <c r="D42" s="17"/>
      <c r="E42" s="17"/>
      <c r="F42" s="17"/>
      <c r="G42" s="17"/>
    </row>
  </sheetData>
  <mergeCells count="8">
    <mergeCell ref="B37:E37"/>
    <mergeCell ref="B41:E41"/>
    <mergeCell ref="B22:E22"/>
    <mergeCell ref="A1:H1"/>
    <mergeCell ref="C15:C16"/>
    <mergeCell ref="B18:E18"/>
    <mergeCell ref="B30:E30"/>
    <mergeCell ref="B35:F35"/>
  </mergeCells>
  <pageMargins left="0.70833333333333304" right="0.118055555555556" top="0.35416666666666702" bottom="0.35416666666666702" header="0.51180555555555496" footer="0.51180555555555496"/>
  <pageSetup paperSize="9" scale="83"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2"/>
  <sheetViews>
    <sheetView windowProtection="1" tabSelected="1" zoomScaleNormal="100" workbookViewId="0">
      <pane ySplit="8" topLeftCell="A49" activePane="bottomLeft" state="frozen"/>
      <selection activeCell="I14" sqref="I14"/>
      <selection pane="bottomLeft" activeCell="J52" sqref="J52"/>
    </sheetView>
  </sheetViews>
  <sheetFormatPr baseColWidth="10" defaultColWidth="9.140625" defaultRowHeight="15" x14ac:dyDescent="0.25"/>
  <cols>
    <col min="1" max="2" width="11.28515625" style="64" customWidth="1"/>
    <col min="3" max="3" width="82.7109375" style="1"/>
    <col min="4" max="4" width="10.42578125" style="1"/>
    <col min="5" max="5" width="15" style="1" customWidth="1"/>
    <col min="6" max="6" width="12.85546875" style="1" customWidth="1"/>
    <col min="7" max="7" width="15.140625" style="1" customWidth="1"/>
    <col min="8" max="8" width="10.7109375" style="114" customWidth="1"/>
    <col min="9" max="9" width="9.5703125" style="114" customWidth="1"/>
    <col min="10" max="10" width="22.42578125" style="1" customWidth="1"/>
    <col min="11" max="1024" width="9.140625" style="1"/>
  </cols>
  <sheetData>
    <row r="1" spans="1:10" ht="26.85" customHeight="1" x14ac:dyDescent="0.25">
      <c r="A1" s="244" t="s">
        <v>186</v>
      </c>
      <c r="B1" s="244"/>
      <c r="C1" s="244"/>
      <c r="D1" s="245"/>
      <c r="E1" s="245"/>
      <c r="F1" s="245"/>
      <c r="G1" s="245"/>
      <c r="H1" s="151"/>
      <c r="J1"/>
    </row>
    <row r="2" spans="1:10" ht="17.25" customHeight="1" x14ac:dyDescent="0.25">
      <c r="A2" s="252" t="s">
        <v>216</v>
      </c>
      <c r="B2" s="252"/>
      <c r="C2" s="99"/>
      <c r="D2" s="216" t="s">
        <v>218</v>
      </c>
      <c r="E2" s="52"/>
      <c r="F2" s="52"/>
      <c r="G2" s="52"/>
      <c r="H2" s="151"/>
      <c r="J2"/>
    </row>
    <row r="3" spans="1:10" ht="17.25" customHeight="1" x14ac:dyDescent="0.25">
      <c r="A3" s="252" t="s">
        <v>217</v>
      </c>
      <c r="B3" s="252"/>
      <c r="C3" s="99"/>
      <c r="D3" s="216" t="s">
        <v>218</v>
      </c>
      <c r="E3" s="52"/>
      <c r="F3" s="52"/>
      <c r="G3" s="52"/>
      <c r="H3" s="151"/>
      <c r="J3"/>
    </row>
    <row r="4" spans="1:10" ht="18.75" customHeight="1" x14ac:dyDescent="0.25">
      <c r="A4" s="65"/>
      <c r="B4" s="65"/>
      <c r="C4" s="103" t="s">
        <v>123</v>
      </c>
      <c r="D4" s="52"/>
      <c r="E4" s="52"/>
      <c r="F4" s="52"/>
      <c r="G4" s="52"/>
      <c r="H4" s="151"/>
      <c r="J4"/>
    </row>
    <row r="5" spans="1:10" ht="61.5" customHeight="1" x14ac:dyDescent="0.25">
      <c r="A5" s="246" t="s">
        <v>15</v>
      </c>
      <c r="B5" s="246" t="s">
        <v>16</v>
      </c>
      <c r="C5" s="247" t="s">
        <v>219</v>
      </c>
      <c r="D5" s="249" t="s">
        <v>107</v>
      </c>
      <c r="E5" s="249"/>
      <c r="F5" s="249" t="s">
        <v>108</v>
      </c>
      <c r="G5" s="249"/>
      <c r="H5" s="148"/>
      <c r="J5"/>
    </row>
    <row r="6" spans="1:10" ht="15.75" customHeight="1" x14ac:dyDescent="0.25">
      <c r="A6" s="246"/>
      <c r="B6" s="246"/>
      <c r="C6" s="248"/>
      <c r="D6" s="249" t="s">
        <v>17</v>
      </c>
      <c r="E6" s="249"/>
      <c r="F6" s="250" t="s">
        <v>18</v>
      </c>
      <c r="G6" s="251" t="s">
        <v>19</v>
      </c>
      <c r="H6" s="148"/>
      <c r="J6"/>
    </row>
    <row r="7" spans="1:10" ht="15.75" customHeight="1" x14ac:dyDescent="0.25">
      <c r="A7" s="246"/>
      <c r="B7" s="246"/>
      <c r="C7" s="248"/>
      <c r="D7" s="19" t="s">
        <v>20</v>
      </c>
      <c r="E7" s="20" t="s">
        <v>21</v>
      </c>
      <c r="F7" s="250"/>
      <c r="G7" s="251"/>
      <c r="H7" s="148"/>
      <c r="J7"/>
    </row>
    <row r="8" spans="1:10" ht="32.25" customHeight="1" x14ac:dyDescent="0.25">
      <c r="A8" s="246"/>
      <c r="B8" s="246"/>
      <c r="C8" s="21" t="s">
        <v>211</v>
      </c>
      <c r="D8" s="171">
        <f>MAX('1.2 Taux specialisation 2018'!I22,'1.2 Taux specialisation 2018'!G41)</f>
        <v>0</v>
      </c>
      <c r="E8" s="22" t="s">
        <v>153</v>
      </c>
      <c r="F8" s="172">
        <f>MAX('1.3 Taux specialisation 2021'!I22,'1.3 Taux specialisation 2021'!G41)</f>
        <v>0</v>
      </c>
      <c r="G8" s="23" t="s">
        <v>154</v>
      </c>
      <c r="H8" s="152" t="s">
        <v>22</v>
      </c>
      <c r="J8"/>
    </row>
    <row r="9" spans="1:10" x14ac:dyDescent="0.25">
      <c r="A9" s="67" t="s">
        <v>23</v>
      </c>
      <c r="B9" s="67" t="s">
        <v>24</v>
      </c>
      <c r="C9" s="24" t="s">
        <v>160</v>
      </c>
      <c r="D9" s="25"/>
      <c r="E9" s="83"/>
      <c r="F9" s="26"/>
      <c r="G9" s="85"/>
      <c r="H9" s="153" t="s">
        <v>25</v>
      </c>
      <c r="J9"/>
    </row>
    <row r="10" spans="1:10" x14ac:dyDescent="0.25">
      <c r="A10" s="67" t="s">
        <v>26</v>
      </c>
      <c r="B10" s="67" t="s">
        <v>27</v>
      </c>
      <c r="C10" s="24" t="s">
        <v>161</v>
      </c>
      <c r="D10" s="25"/>
      <c r="E10" s="84"/>
      <c r="F10" s="26"/>
      <c r="G10" s="84"/>
      <c r="H10" s="153" t="s">
        <v>28</v>
      </c>
      <c r="J10"/>
    </row>
    <row r="11" spans="1:10" x14ac:dyDescent="0.25">
      <c r="A11" s="68" t="s">
        <v>29</v>
      </c>
      <c r="B11" s="68"/>
      <c r="C11" s="10" t="s">
        <v>162</v>
      </c>
      <c r="D11" s="27"/>
      <c r="E11" s="95">
        <f>E9+E10</f>
        <v>0</v>
      </c>
      <c r="F11" s="26"/>
      <c r="G11" s="95">
        <f>G9+G10</f>
        <v>0</v>
      </c>
      <c r="H11" s="153" t="s">
        <v>30</v>
      </c>
      <c r="J11"/>
    </row>
    <row r="12" spans="1:10" x14ac:dyDescent="0.25">
      <c r="A12" s="63" t="s">
        <v>31</v>
      </c>
      <c r="B12" s="69">
        <v>713</v>
      </c>
      <c r="C12" s="24" t="s">
        <v>163</v>
      </c>
      <c r="D12" s="25"/>
      <c r="E12" s="84"/>
      <c r="F12" s="26"/>
      <c r="G12" s="84"/>
      <c r="H12" s="153" t="s">
        <v>32</v>
      </c>
      <c r="J12"/>
    </row>
    <row r="13" spans="1:10" x14ac:dyDescent="0.25">
      <c r="A13" s="67" t="s">
        <v>33</v>
      </c>
      <c r="B13" s="69">
        <v>72</v>
      </c>
      <c r="C13" s="24" t="s">
        <v>164</v>
      </c>
      <c r="D13" s="25"/>
      <c r="E13" s="84"/>
      <c r="F13" s="26"/>
      <c r="G13" s="84"/>
      <c r="H13" s="153" t="s">
        <v>34</v>
      </c>
      <c r="J13"/>
    </row>
    <row r="14" spans="1:10" x14ac:dyDescent="0.25">
      <c r="A14" s="67" t="s">
        <v>35</v>
      </c>
      <c r="B14" s="69">
        <v>74</v>
      </c>
      <c r="C14" s="24" t="s">
        <v>36</v>
      </c>
      <c r="D14" s="25"/>
      <c r="E14" s="29"/>
      <c r="F14" s="26"/>
      <c r="G14" s="29"/>
      <c r="H14" s="153"/>
      <c r="J14"/>
    </row>
    <row r="15" spans="1:10" x14ac:dyDescent="0.25">
      <c r="A15" s="67"/>
      <c r="B15" s="67"/>
      <c r="C15" s="24" t="s">
        <v>165</v>
      </c>
      <c r="D15" s="25"/>
      <c r="E15" s="84"/>
      <c r="F15" s="26"/>
      <c r="G15" s="84"/>
      <c r="H15" s="153" t="s">
        <v>37</v>
      </c>
      <c r="J15"/>
    </row>
    <row r="16" spans="1:10" x14ac:dyDescent="0.25">
      <c r="A16" s="67"/>
      <c r="B16" s="67"/>
      <c r="C16" s="24" t="s">
        <v>38</v>
      </c>
      <c r="D16" s="25"/>
      <c r="E16" s="95">
        <f>D17*D8</f>
        <v>0</v>
      </c>
      <c r="F16" s="26"/>
      <c r="G16" s="95">
        <f>F17*F8</f>
        <v>0</v>
      </c>
      <c r="H16" s="153" t="s">
        <v>39</v>
      </c>
      <c r="J16"/>
    </row>
    <row r="17" spans="1:10" x14ac:dyDescent="0.25">
      <c r="A17" s="67"/>
      <c r="B17" s="67"/>
      <c r="C17" s="30" t="s">
        <v>40</v>
      </c>
      <c r="D17" s="86"/>
      <c r="E17" s="31"/>
      <c r="F17" s="86"/>
      <c r="G17" s="31"/>
      <c r="H17" s="154" t="s">
        <v>41</v>
      </c>
      <c r="J17"/>
    </row>
    <row r="18" spans="1:10" ht="26.25" x14ac:dyDescent="0.25">
      <c r="A18" s="70" t="s">
        <v>42</v>
      </c>
      <c r="B18" s="69">
        <v>791</v>
      </c>
      <c r="C18" s="24" t="s">
        <v>166</v>
      </c>
      <c r="D18" s="25"/>
      <c r="E18" s="32"/>
      <c r="F18" s="26"/>
      <c r="G18" s="32"/>
      <c r="H18" s="153"/>
      <c r="J18"/>
    </row>
    <row r="19" spans="1:10" x14ac:dyDescent="0.25">
      <c r="A19" s="70"/>
      <c r="B19" s="69"/>
      <c r="C19" s="33" t="s">
        <v>43</v>
      </c>
      <c r="D19" s="25"/>
      <c r="E19" s="34"/>
      <c r="F19" s="26"/>
      <c r="G19" s="34"/>
      <c r="H19" s="153"/>
      <c r="J19"/>
    </row>
    <row r="20" spans="1:10" x14ac:dyDescent="0.25">
      <c r="A20" s="67"/>
      <c r="B20" s="69"/>
      <c r="C20" s="33" t="s">
        <v>165</v>
      </c>
      <c r="D20" s="25"/>
      <c r="E20" s="84"/>
      <c r="F20" s="26"/>
      <c r="G20" s="84"/>
      <c r="H20" s="153" t="s">
        <v>44</v>
      </c>
      <c r="J20"/>
    </row>
    <row r="21" spans="1:10" x14ac:dyDescent="0.25">
      <c r="A21" s="67"/>
      <c r="B21" s="69"/>
      <c r="C21" s="33" t="s">
        <v>45</v>
      </c>
      <c r="D21" s="25"/>
      <c r="E21" s="95">
        <f>D22*D8</f>
        <v>0</v>
      </c>
      <c r="F21" s="26"/>
      <c r="G21" s="95">
        <f>F22*F8</f>
        <v>0</v>
      </c>
      <c r="H21" s="153" t="s">
        <v>46</v>
      </c>
      <c r="J21"/>
    </row>
    <row r="22" spans="1:10" x14ac:dyDescent="0.25">
      <c r="A22" s="67"/>
      <c r="B22" s="69"/>
      <c r="C22" s="35" t="s">
        <v>47</v>
      </c>
      <c r="D22" s="84"/>
      <c r="E22" s="36"/>
      <c r="F22" s="84"/>
      <c r="G22" s="29"/>
      <c r="H22" s="153" t="s">
        <v>48</v>
      </c>
      <c r="J22"/>
    </row>
    <row r="23" spans="1:10" x14ac:dyDescent="0.25">
      <c r="A23" s="67"/>
      <c r="B23" s="69"/>
      <c r="C23" s="33" t="s">
        <v>49</v>
      </c>
      <c r="D23" s="25"/>
      <c r="E23" s="28"/>
      <c r="F23" s="26"/>
      <c r="G23" s="28"/>
      <c r="H23" s="153"/>
      <c r="J23"/>
    </row>
    <row r="24" spans="1:10" x14ac:dyDescent="0.25">
      <c r="A24" s="67"/>
      <c r="B24" s="69"/>
      <c r="C24" s="33" t="s">
        <v>165</v>
      </c>
      <c r="D24" s="25"/>
      <c r="E24" s="84"/>
      <c r="F24" s="26"/>
      <c r="G24" s="84"/>
      <c r="H24" s="153" t="s">
        <v>50</v>
      </c>
      <c r="J24"/>
    </row>
    <row r="25" spans="1:10" x14ac:dyDescent="0.25">
      <c r="A25" s="67"/>
      <c r="B25" s="69"/>
      <c r="C25" s="33" t="s">
        <v>51</v>
      </c>
      <c r="D25" s="25"/>
      <c r="E25" s="95">
        <f>D26*D8</f>
        <v>0</v>
      </c>
      <c r="F25" s="26"/>
      <c r="G25" s="95">
        <f>F26*F8</f>
        <v>0</v>
      </c>
      <c r="H25" s="153" t="s">
        <v>52</v>
      </c>
      <c r="J25"/>
    </row>
    <row r="26" spans="1:10" x14ac:dyDescent="0.25">
      <c r="A26" s="67"/>
      <c r="B26" s="69"/>
      <c r="C26" s="35" t="s">
        <v>53</v>
      </c>
      <c r="D26" s="84"/>
      <c r="E26" s="36"/>
      <c r="F26" s="84"/>
      <c r="G26" s="29"/>
      <c r="H26" s="153" t="s">
        <v>54</v>
      </c>
      <c r="J26"/>
    </row>
    <row r="27" spans="1:10" x14ac:dyDescent="0.25">
      <c r="A27" s="67"/>
      <c r="B27" s="67"/>
      <c r="C27" s="33" t="s">
        <v>55</v>
      </c>
      <c r="D27" s="25"/>
      <c r="E27" s="28"/>
      <c r="F27" s="26"/>
      <c r="G27" s="28"/>
      <c r="H27" s="153"/>
      <c r="J27"/>
    </row>
    <row r="28" spans="1:10" x14ac:dyDescent="0.25">
      <c r="A28" s="67"/>
      <c r="B28" s="67"/>
      <c r="C28" s="33" t="s">
        <v>165</v>
      </c>
      <c r="D28" s="25"/>
      <c r="E28" s="84"/>
      <c r="F28" s="26"/>
      <c r="G28" s="84"/>
      <c r="H28" s="153" t="s">
        <v>56</v>
      </c>
      <c r="J28"/>
    </row>
    <row r="29" spans="1:10" x14ac:dyDescent="0.25">
      <c r="A29" s="67"/>
      <c r="B29" s="67"/>
      <c r="C29" s="33" t="s">
        <v>57</v>
      </c>
      <c r="D29" s="25"/>
      <c r="E29" s="95">
        <f>D30*D8</f>
        <v>0</v>
      </c>
      <c r="F29" s="26"/>
      <c r="G29" s="95">
        <f>F30*F8</f>
        <v>0</v>
      </c>
      <c r="H29" s="153" t="s">
        <v>58</v>
      </c>
      <c r="J29"/>
    </row>
    <row r="30" spans="1:10" x14ac:dyDescent="0.25">
      <c r="A30" s="67"/>
      <c r="B30" s="67"/>
      <c r="C30" s="35" t="s">
        <v>59</v>
      </c>
      <c r="D30" s="84"/>
      <c r="E30" s="36"/>
      <c r="F30" s="84"/>
      <c r="G30" s="29"/>
      <c r="H30" s="153" t="s">
        <v>60</v>
      </c>
      <c r="J30"/>
    </row>
    <row r="31" spans="1:10" x14ac:dyDescent="0.25">
      <c r="A31" s="67" t="s">
        <v>61</v>
      </c>
      <c r="B31" s="67"/>
      <c r="C31" s="37" t="s">
        <v>62</v>
      </c>
      <c r="D31" s="28"/>
      <c r="E31" s="86"/>
      <c r="F31" s="28"/>
      <c r="G31" s="86"/>
      <c r="H31" s="153" t="s">
        <v>63</v>
      </c>
      <c r="J31"/>
    </row>
    <row r="32" spans="1:10" ht="45" customHeight="1" x14ac:dyDescent="0.25">
      <c r="A32" s="71"/>
      <c r="B32" s="71"/>
      <c r="C32" s="10" t="s">
        <v>64</v>
      </c>
      <c r="D32" s="27"/>
      <c r="E32" s="95">
        <f>SUM(E11:E29)-E31</f>
        <v>0</v>
      </c>
      <c r="F32" s="29"/>
      <c r="G32" s="95">
        <f>SUM(G11:G29)-G31</f>
        <v>0</v>
      </c>
      <c r="H32" s="155" t="s">
        <v>65</v>
      </c>
      <c r="J32"/>
    </row>
    <row r="33" spans="1:10" x14ac:dyDescent="0.25">
      <c r="A33" s="67" t="s">
        <v>66</v>
      </c>
      <c r="B33" s="67" t="s">
        <v>67</v>
      </c>
      <c r="C33" s="24" t="s">
        <v>167</v>
      </c>
      <c r="D33" s="25"/>
      <c r="E33" s="84"/>
      <c r="F33" s="26"/>
      <c r="G33" s="84"/>
      <c r="H33" s="153" t="s">
        <v>68</v>
      </c>
      <c r="J33"/>
    </row>
    <row r="34" spans="1:10" x14ac:dyDescent="0.25">
      <c r="A34" s="67" t="s">
        <v>69</v>
      </c>
      <c r="B34" s="69">
        <v>6037</v>
      </c>
      <c r="C34" s="24" t="s">
        <v>168</v>
      </c>
      <c r="D34" s="25"/>
      <c r="E34" s="84"/>
      <c r="F34" s="26"/>
      <c r="G34" s="84"/>
      <c r="H34" s="153" t="s">
        <v>70</v>
      </c>
      <c r="J34"/>
    </row>
    <row r="35" spans="1:10" x14ac:dyDescent="0.25">
      <c r="A35" s="67" t="s">
        <v>71</v>
      </c>
      <c r="B35" s="67" t="s">
        <v>72</v>
      </c>
      <c r="C35" s="24" t="s">
        <v>169</v>
      </c>
      <c r="D35" s="25"/>
      <c r="E35" s="84"/>
      <c r="F35" s="26"/>
      <c r="G35" s="84"/>
      <c r="H35" s="153" t="s">
        <v>73</v>
      </c>
      <c r="J35"/>
    </row>
    <row r="36" spans="1:10" x14ac:dyDescent="0.25">
      <c r="A36" s="67" t="s">
        <v>74</v>
      </c>
      <c r="B36" s="67" t="s">
        <v>75</v>
      </c>
      <c r="C36" s="24" t="s">
        <v>170</v>
      </c>
      <c r="D36" s="25"/>
      <c r="E36" s="84"/>
      <c r="F36" s="26"/>
      <c r="G36" s="84"/>
      <c r="H36" s="153" t="s">
        <v>76</v>
      </c>
      <c r="J36"/>
    </row>
    <row r="37" spans="1:10" x14ac:dyDescent="0.25">
      <c r="A37" s="67" t="s">
        <v>77</v>
      </c>
      <c r="B37" s="67" t="s">
        <v>78</v>
      </c>
      <c r="C37" s="24" t="s">
        <v>79</v>
      </c>
      <c r="D37" s="25"/>
      <c r="E37" s="32"/>
      <c r="F37" s="26"/>
      <c r="G37" s="32"/>
      <c r="H37" s="153"/>
      <c r="J37"/>
    </row>
    <row r="38" spans="1:10" x14ac:dyDescent="0.25">
      <c r="A38" s="67"/>
      <c r="B38" s="67"/>
      <c r="C38" s="33" t="s">
        <v>171</v>
      </c>
      <c r="D38" s="25"/>
      <c r="E38" s="84"/>
      <c r="F38" s="26"/>
      <c r="G38" s="84"/>
      <c r="H38" s="153" t="s">
        <v>80</v>
      </c>
      <c r="J38"/>
    </row>
    <row r="39" spans="1:10" x14ac:dyDescent="0.25">
      <c r="A39" s="67"/>
      <c r="B39" s="67"/>
      <c r="C39" s="33" t="s">
        <v>81</v>
      </c>
      <c r="D39" s="25"/>
      <c r="E39" s="95">
        <f>D40*D8</f>
        <v>0</v>
      </c>
      <c r="F39" s="95"/>
      <c r="G39" s="95">
        <f>F40*F8</f>
        <v>0</v>
      </c>
      <c r="H39" s="153" t="s">
        <v>82</v>
      </c>
      <c r="J39"/>
    </row>
    <row r="40" spans="1:10" x14ac:dyDescent="0.25">
      <c r="A40" s="67"/>
      <c r="B40" s="67"/>
      <c r="C40" s="35" t="s">
        <v>83</v>
      </c>
      <c r="D40" s="87"/>
      <c r="E40" s="31"/>
      <c r="F40" s="87"/>
      <c r="G40" s="38"/>
      <c r="H40" s="154" t="s">
        <v>84</v>
      </c>
      <c r="J40"/>
    </row>
    <row r="41" spans="1:10" x14ac:dyDescent="0.25">
      <c r="A41" s="67" t="s">
        <v>85</v>
      </c>
      <c r="B41" s="69">
        <v>63</v>
      </c>
      <c r="C41" s="24" t="s">
        <v>86</v>
      </c>
      <c r="D41" s="25"/>
      <c r="E41" s="32"/>
      <c r="F41" s="26"/>
      <c r="G41" s="32"/>
      <c r="H41" s="153"/>
      <c r="J41"/>
    </row>
    <row r="42" spans="1:10" x14ac:dyDescent="0.25">
      <c r="A42" s="67"/>
      <c r="B42" s="67"/>
      <c r="C42" s="33" t="s">
        <v>171</v>
      </c>
      <c r="D42" s="25"/>
      <c r="E42" s="84"/>
      <c r="F42" s="26"/>
      <c r="G42" s="84"/>
      <c r="H42" s="153" t="s">
        <v>87</v>
      </c>
      <c r="J42"/>
    </row>
    <row r="43" spans="1:10" x14ac:dyDescent="0.25">
      <c r="A43" s="67"/>
      <c r="B43" s="67"/>
      <c r="C43" s="33" t="s">
        <v>88</v>
      </c>
      <c r="D43" s="25"/>
      <c r="E43" s="95">
        <f>D44*D8</f>
        <v>0</v>
      </c>
      <c r="F43" s="88"/>
      <c r="G43" s="95">
        <f>F44*F8</f>
        <v>0</v>
      </c>
      <c r="H43" s="153" t="s">
        <v>89</v>
      </c>
      <c r="J43"/>
    </row>
    <row r="44" spans="1:10" x14ac:dyDescent="0.25">
      <c r="A44" s="67"/>
      <c r="B44" s="67"/>
      <c r="C44" s="35" t="s">
        <v>90</v>
      </c>
      <c r="D44" s="87"/>
      <c r="E44" s="31"/>
      <c r="F44" s="87"/>
      <c r="G44" s="39"/>
      <c r="H44" s="154" t="s">
        <v>91</v>
      </c>
      <c r="J44"/>
    </row>
    <row r="45" spans="1:10" x14ac:dyDescent="0.25">
      <c r="A45" s="67" t="s">
        <v>92</v>
      </c>
      <c r="B45" s="69">
        <v>64</v>
      </c>
      <c r="C45" s="24" t="s">
        <v>93</v>
      </c>
      <c r="D45" s="25"/>
      <c r="E45" s="32"/>
      <c r="F45" s="26"/>
      <c r="G45" s="32"/>
      <c r="H45" s="153"/>
      <c r="J45"/>
    </row>
    <row r="46" spans="1:10" x14ac:dyDescent="0.25">
      <c r="A46" s="67"/>
      <c r="B46" s="67"/>
      <c r="C46" s="33" t="s">
        <v>171</v>
      </c>
      <c r="D46" s="25"/>
      <c r="E46" s="84"/>
      <c r="F46" s="26"/>
      <c r="G46" s="84"/>
      <c r="H46" s="153" t="s">
        <v>94</v>
      </c>
      <c r="J46"/>
    </row>
    <row r="47" spans="1:10" x14ac:dyDescent="0.25">
      <c r="A47" s="67"/>
      <c r="B47" s="67"/>
      <c r="C47" s="33" t="s">
        <v>95</v>
      </c>
      <c r="D47" s="25"/>
      <c r="E47" s="95">
        <f>D48*D8</f>
        <v>0</v>
      </c>
      <c r="F47" s="26"/>
      <c r="G47" s="95">
        <f>F48*F8</f>
        <v>0</v>
      </c>
      <c r="H47" s="153" t="s">
        <v>96</v>
      </c>
      <c r="J47"/>
    </row>
    <row r="48" spans="1:10" x14ac:dyDescent="0.25">
      <c r="A48" s="67"/>
      <c r="B48" s="67"/>
      <c r="C48" s="35" t="s">
        <v>97</v>
      </c>
      <c r="D48" s="87"/>
      <c r="E48" s="31"/>
      <c r="F48" s="87"/>
      <c r="G48" s="39"/>
      <c r="H48" s="154" t="s">
        <v>98</v>
      </c>
      <c r="J48"/>
    </row>
    <row r="49" spans="1:10" x14ac:dyDescent="0.25">
      <c r="A49" s="67" t="s">
        <v>99</v>
      </c>
      <c r="B49" s="67"/>
      <c r="C49" s="37" t="s">
        <v>100</v>
      </c>
      <c r="D49" s="40"/>
      <c r="E49" s="89"/>
      <c r="F49" s="40"/>
      <c r="G49" s="89"/>
      <c r="H49" s="154" t="s">
        <v>101</v>
      </c>
      <c r="J49"/>
    </row>
    <row r="50" spans="1:10" ht="29.25" x14ac:dyDescent="0.25">
      <c r="A50" s="67"/>
      <c r="B50" s="67"/>
      <c r="C50" s="41" t="s">
        <v>102</v>
      </c>
      <c r="D50" s="42"/>
      <c r="E50" s="89"/>
      <c r="F50" s="42"/>
      <c r="G50" s="89"/>
      <c r="H50" s="154" t="s">
        <v>103</v>
      </c>
      <c r="J50"/>
    </row>
    <row r="51" spans="1:10" ht="34.5" x14ac:dyDescent="0.25">
      <c r="A51" s="72"/>
      <c r="B51" s="72"/>
      <c r="C51" s="43" t="s">
        <v>104</v>
      </c>
      <c r="D51" s="43"/>
      <c r="E51" s="94">
        <f>SUM(E33:E48)-E49-E50</f>
        <v>0</v>
      </c>
      <c r="F51" s="44"/>
      <c r="G51" s="93">
        <f>SUM(G33:G48)-G49-G50</f>
        <v>0</v>
      </c>
      <c r="H51" s="156" t="s">
        <v>105</v>
      </c>
      <c r="I51" s="148"/>
      <c r="J51" s="62"/>
    </row>
    <row r="52" spans="1:10" x14ac:dyDescent="0.25">
      <c r="A52" s="73"/>
      <c r="B52" s="73"/>
      <c r="C52" s="45"/>
      <c r="D52" s="45"/>
      <c r="E52" s="46"/>
      <c r="F52" s="46"/>
      <c r="G52" s="46"/>
      <c r="H52" s="149"/>
      <c r="I52" s="148"/>
      <c r="J52" s="62"/>
    </row>
    <row r="53" spans="1:10" x14ac:dyDescent="0.25">
      <c r="A53" s="74" t="s">
        <v>156</v>
      </c>
      <c r="B53" s="75"/>
      <c r="C53" s="47"/>
      <c r="D53" s="48" t="s">
        <v>158</v>
      </c>
      <c r="E53" s="191">
        <f>E32-E51</f>
        <v>0</v>
      </c>
      <c r="F53" s="49" t="s">
        <v>159</v>
      </c>
      <c r="G53" s="192">
        <f>G32-G51</f>
        <v>0</v>
      </c>
      <c r="H53" s="169"/>
      <c r="I53" s="148"/>
    </row>
    <row r="54" spans="1:10" ht="33.75" customHeight="1" x14ac:dyDescent="0.25">
      <c r="A54" s="74"/>
      <c r="B54" s="75"/>
      <c r="C54" s="47" t="s">
        <v>190</v>
      </c>
      <c r="D54" s="166" t="s">
        <v>180</v>
      </c>
      <c r="E54" s="196">
        <f>E53-G53</f>
        <v>0</v>
      </c>
      <c r="F54" s="167" t="s">
        <v>181</v>
      </c>
      <c r="G54" s="168">
        <f>IFERROR((E53-G53)/ABS(E53),0)</f>
        <v>0</v>
      </c>
      <c r="H54" s="195" t="str">
        <f>IF(G54&lt;0.3,"INELIGIBLE tx 30% non atteint","taux perte éligible")</f>
        <v>INELIGIBLE tx 30% non atteint</v>
      </c>
      <c r="I54" s="148"/>
      <c r="J54" s="115"/>
    </row>
    <row r="55" spans="1:10" x14ac:dyDescent="0.25">
      <c r="A55" s="74" t="s">
        <v>155</v>
      </c>
      <c r="B55" s="75"/>
      <c r="C55" s="47"/>
      <c r="D55" s="48" t="s">
        <v>157</v>
      </c>
      <c r="E55" s="193"/>
      <c r="F55" s="50" t="s">
        <v>106</v>
      </c>
      <c r="G55" s="193"/>
      <c r="I55" s="148"/>
    </row>
    <row r="56" spans="1:10" x14ac:dyDescent="0.25">
      <c r="A56" s="76"/>
      <c r="B56" s="76"/>
      <c r="C56" s="8"/>
      <c r="D56" s="194" t="s">
        <v>191</v>
      </c>
      <c r="E56" s="183">
        <f>G55-E55</f>
        <v>0</v>
      </c>
      <c r="F56" s="184">
        <f>IFERROR(E56/ABS(E55),0)</f>
        <v>0</v>
      </c>
      <c r="G56" s="115" t="s">
        <v>119</v>
      </c>
      <c r="H56" s="114" t="str">
        <f>IF(F56&gt;=0,"INELIGIBLE","OK")</f>
        <v>INELIGIBLE</v>
      </c>
      <c r="I56" s="148"/>
    </row>
    <row r="57" spans="1:10" x14ac:dyDescent="0.25">
      <c r="A57" s="185" t="s">
        <v>123</v>
      </c>
    </row>
    <row r="58" spans="1:10" x14ac:dyDescent="0.25">
      <c r="A58" s="185" t="s">
        <v>231</v>
      </c>
    </row>
    <row r="59" spans="1:10" x14ac:dyDescent="0.25">
      <c r="A59" s="186" t="s">
        <v>188</v>
      </c>
    </row>
    <row r="60" spans="1:10" x14ac:dyDescent="0.25">
      <c r="A60" s="186" t="s">
        <v>189</v>
      </c>
    </row>
    <row r="62" spans="1:10" x14ac:dyDescent="0.25">
      <c r="A62" s="100" t="s">
        <v>113</v>
      </c>
      <c r="B62" s="77"/>
      <c r="C62" s="53"/>
      <c r="D62" s="53"/>
      <c r="E62" s="53"/>
      <c r="F62" s="53"/>
      <c r="G62" s="54"/>
    </row>
    <row r="63" spans="1:10" ht="18" customHeight="1" x14ac:dyDescent="0.25">
      <c r="A63" s="104" t="s">
        <v>127</v>
      </c>
      <c r="B63" s="105"/>
      <c r="C63" s="106"/>
      <c r="D63" s="157" t="s">
        <v>114</v>
      </c>
      <c r="E63" s="157" t="s">
        <v>115</v>
      </c>
      <c r="F63" s="107" t="s">
        <v>128</v>
      </c>
      <c r="G63" s="56"/>
    </row>
    <row r="64" spans="1:10" x14ac:dyDescent="0.25">
      <c r="A64" s="79"/>
      <c r="B64" s="78"/>
      <c r="C64" s="57" t="s">
        <v>126</v>
      </c>
      <c r="D64" s="242"/>
      <c r="E64" s="243"/>
      <c r="F64" s="55" t="s">
        <v>116</v>
      </c>
      <c r="G64" s="56"/>
    </row>
    <row r="65" spans="1:7" x14ac:dyDescent="0.25">
      <c r="A65" s="80"/>
      <c r="B65" s="81"/>
      <c r="C65" s="108" t="s">
        <v>129</v>
      </c>
      <c r="D65" s="58"/>
      <c r="E65" s="58"/>
      <c r="F65" s="58"/>
      <c r="G65" s="59"/>
    </row>
    <row r="66" spans="1:7" ht="15.75" customHeight="1" x14ac:dyDescent="0.25">
      <c r="A66" s="214" t="s">
        <v>212</v>
      </c>
      <c r="B66" s="78"/>
      <c r="C66" s="213"/>
      <c r="D66" s="157" t="s">
        <v>114</v>
      </c>
      <c r="E66" s="157" t="s">
        <v>115</v>
      </c>
      <c r="F66" s="107" t="s">
        <v>128</v>
      </c>
      <c r="G66" s="56"/>
    </row>
    <row r="67" spans="1:7" ht="27.75" customHeight="1" x14ac:dyDescent="0.25">
      <c r="A67" s="240" t="s">
        <v>214</v>
      </c>
      <c r="B67" s="241"/>
      <c r="C67" s="241"/>
      <c r="D67" s="215" t="s">
        <v>213</v>
      </c>
      <c r="E67" s="55"/>
      <c r="F67" s="55"/>
      <c r="G67" s="56"/>
    </row>
    <row r="68" spans="1:7" x14ac:dyDescent="0.25">
      <c r="A68" s="100" t="s">
        <v>197</v>
      </c>
      <c r="B68" s="77"/>
      <c r="C68" s="206" t="s">
        <v>210</v>
      </c>
      <c r="D68" s="207" t="s">
        <v>114</v>
      </c>
      <c r="E68" s="207" t="s">
        <v>115</v>
      </c>
      <c r="F68" s="208" t="s">
        <v>128</v>
      </c>
      <c r="G68" s="54"/>
    </row>
    <row r="69" spans="1:7" x14ac:dyDescent="0.25">
      <c r="A69" s="209"/>
      <c r="B69" s="81"/>
      <c r="C69" s="210" t="s">
        <v>215</v>
      </c>
      <c r="D69" s="211" t="s">
        <v>114</v>
      </c>
      <c r="E69" s="211" t="s">
        <v>115</v>
      </c>
      <c r="F69" s="212" t="s">
        <v>128</v>
      </c>
      <c r="G69" s="59"/>
    </row>
    <row r="70" spans="1:7" x14ac:dyDescent="0.25">
      <c r="A70" s="79"/>
      <c r="B70" s="78"/>
      <c r="C70" s="203" t="s">
        <v>187</v>
      </c>
      <c r="D70" s="165" t="s">
        <v>178</v>
      </c>
      <c r="E70" s="238" t="str">
        <f>IF($G$54&gt;=0.3,MIN(MAX(MIN(0.6*E$54,E$54-D$64),0), 4000000),"inéligible, tx de perte non atteint")</f>
        <v>inéligible, tx de perte non atteint</v>
      </c>
      <c r="F70" s="239"/>
      <c r="G70" s="202" t="str">
        <f>IF(E70&lt;1000, "&lt;seuil, inéligible","ok")</f>
        <v>ok</v>
      </c>
    </row>
    <row r="71" spans="1:7" x14ac:dyDescent="0.25">
      <c r="A71" s="79"/>
      <c r="B71" s="78"/>
      <c r="C71" s="55"/>
      <c r="D71" s="165" t="s">
        <v>179</v>
      </c>
      <c r="E71" s="238" t="str">
        <f>IF($G$54&gt;=0.3,MIN(MAX(MIN(0.8*E$54,E$54-D$64),0), 4000000),"inéligible, tx de perte non atteint")</f>
        <v>inéligible, tx de perte non atteint</v>
      </c>
      <c r="F71" s="239"/>
      <c r="G71" s="202" t="str">
        <f>IF(E71&lt;1000, "&lt;seuil, inéligible","ok")</f>
        <v>ok</v>
      </c>
    </row>
    <row r="72" spans="1:7" x14ac:dyDescent="0.25">
      <c r="A72" s="82" t="s">
        <v>195</v>
      </c>
      <c r="B72" s="77"/>
      <c r="C72" s="53"/>
      <c r="D72" s="53"/>
      <c r="E72" s="53"/>
      <c r="F72" s="53"/>
      <c r="G72" s="54"/>
    </row>
    <row r="73" spans="1:7" x14ac:dyDescent="0.25">
      <c r="A73" s="60" t="s">
        <v>117</v>
      </c>
      <c r="B73" s="78"/>
      <c r="C73" s="55"/>
      <c r="D73" s="55"/>
      <c r="E73" s="55"/>
      <c r="F73" s="55"/>
      <c r="G73" s="56"/>
    </row>
    <row r="74" spans="1:7" x14ac:dyDescent="0.25">
      <c r="A74" s="61"/>
      <c r="B74" s="78"/>
      <c r="C74" s="97"/>
      <c r="D74" s="97"/>
      <c r="E74" s="97"/>
      <c r="F74" s="97"/>
      <c r="G74" s="146"/>
    </row>
    <row r="75" spans="1:7" x14ac:dyDescent="0.25">
      <c r="A75" s="60" t="s">
        <v>118</v>
      </c>
      <c r="B75" s="96"/>
      <c r="C75" s="97"/>
      <c r="D75" s="55"/>
      <c r="E75" s="55"/>
      <c r="F75" s="55"/>
      <c r="G75" s="56"/>
    </row>
    <row r="76" spans="1:7" x14ac:dyDescent="0.25">
      <c r="A76" s="60" t="s">
        <v>120</v>
      </c>
      <c r="B76" s="78"/>
      <c r="C76" s="97"/>
      <c r="D76" s="97"/>
      <c r="E76" s="97"/>
      <c r="F76" s="97"/>
      <c r="G76" s="146"/>
    </row>
    <row r="77" spans="1:7" x14ac:dyDescent="0.25">
      <c r="A77" s="60"/>
      <c r="B77" s="78"/>
      <c r="C77" s="97"/>
      <c r="D77" s="97"/>
      <c r="E77" s="97"/>
      <c r="F77" s="97"/>
      <c r="G77" s="146"/>
    </row>
    <row r="78" spans="1:7" x14ac:dyDescent="0.25">
      <c r="A78" s="60"/>
      <c r="B78" s="78"/>
      <c r="C78" s="97"/>
      <c r="D78" s="97"/>
      <c r="E78" s="97"/>
      <c r="F78" s="97"/>
      <c r="G78" s="146"/>
    </row>
    <row r="79" spans="1:7" x14ac:dyDescent="0.25">
      <c r="A79" s="79"/>
      <c r="B79" s="78"/>
      <c r="C79" s="97"/>
      <c r="D79" s="97"/>
      <c r="E79" s="97"/>
      <c r="F79" s="97"/>
      <c r="G79" s="146"/>
    </row>
    <row r="80" spans="1:7" x14ac:dyDescent="0.25">
      <c r="A80" s="79"/>
      <c r="B80" s="78"/>
      <c r="C80" s="97"/>
      <c r="D80" s="97"/>
      <c r="E80" s="97"/>
      <c r="F80" s="97"/>
      <c r="G80" s="146"/>
    </row>
    <row r="81" spans="1:9" x14ac:dyDescent="0.25">
      <c r="A81" s="81"/>
      <c r="B81" s="81"/>
      <c r="C81" s="98"/>
      <c r="D81" s="98"/>
      <c r="E81" s="98"/>
      <c r="F81" s="98"/>
      <c r="G81" s="147"/>
    </row>
    <row r="82" spans="1:9" s="145" customFormat="1" x14ac:dyDescent="0.25">
      <c r="A82" s="144" t="s">
        <v>185</v>
      </c>
      <c r="B82" s="144"/>
      <c r="H82" s="150"/>
      <c r="I82" s="150"/>
    </row>
  </sheetData>
  <mergeCells count="15">
    <mergeCell ref="E70:F70"/>
    <mergeCell ref="E71:F71"/>
    <mergeCell ref="A67:C67"/>
    <mergeCell ref="D64:E64"/>
    <mergeCell ref="A1:G1"/>
    <mergeCell ref="A5:A8"/>
    <mergeCell ref="B5:B8"/>
    <mergeCell ref="C5:C7"/>
    <mergeCell ref="D5:E5"/>
    <mergeCell ref="F5:G5"/>
    <mergeCell ref="D6:E6"/>
    <mergeCell ref="F6:F7"/>
    <mergeCell ref="G6:G7"/>
    <mergeCell ref="A2:B2"/>
    <mergeCell ref="A3:B3"/>
  </mergeCells>
  <pageMargins left="0.23622047244094491" right="0.23622047244094491" top="0.19685039370078741" bottom="0.19685039370078741" header="0" footer="0"/>
  <pageSetup paperSize="9" scale="59" firstPageNumber="0" fitToHeight="0"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1.1 Notice</vt:lpstr>
      <vt:lpstr>1.2 Taux specialisation 2018</vt:lpstr>
      <vt:lpstr>1.3 Taux specialisation 2021</vt:lpstr>
      <vt:lpstr>1.4 EBE-RECAP-attestation</vt:lpstr>
      <vt:lpstr>'1.1 Notice'!Print_Area_0</vt:lpstr>
      <vt:lpstr>'1.2 Taux specialisation 2018'!Print_Area_0</vt:lpstr>
      <vt:lpstr>'1.3 Taux specialisation 2021'!Print_Area_0</vt:lpstr>
      <vt:lpstr>'1.1 Notice'!Zone_d_impression</vt:lpstr>
      <vt:lpstr>'1.2 Taux specialisation 2018'!Zone_d_impression</vt:lpstr>
      <vt:lpstr>'1.3 Taux specialisation 2021'!Zone_d_impression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catherine.armengau</dc:creator>
  <cp:lastModifiedBy>MARCHAU Sophie</cp:lastModifiedBy>
  <cp:revision>55</cp:revision>
  <cp:lastPrinted>2022-02-10T14:48:58Z</cp:lastPrinted>
  <dcterms:created xsi:type="dcterms:W3CDTF">2016-06-15T09:44:25Z</dcterms:created>
  <dcterms:modified xsi:type="dcterms:W3CDTF">2022-02-21T14:55:15Z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