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12150" tabRatio="480" firstSheet="4" activeTab="6"/>
  </bookViews>
  <sheets>
    <sheet name="FAB-oléo-protéagineux" sheetId="1" r:id="rId1"/>
    <sheet name="FAB  oléo" sheetId="2" r:id="rId2"/>
    <sheet name="FAB touteaux" sheetId="3" r:id="rId3"/>
    <sheet name="MEO-département" sheetId="4" r:id="rId4"/>
    <sheet name="stock FAB-département" sheetId="5" r:id="rId5"/>
    <sheet name="colza" sheetId="6" r:id="rId6"/>
    <sheet name="tournesol" sheetId="7" r:id="rId7"/>
    <sheet name="lin" sheetId="8" r:id="rId8"/>
    <sheet name="soja" sheetId="9" r:id="rId9"/>
    <sheet name="pois" sheetId="10" r:id="rId10"/>
    <sheet name="féves" sheetId="11" r:id="rId11"/>
    <sheet name="lupin" sheetId="12" r:id="rId12"/>
    <sheet name="tourteaux colza" sheetId="13" r:id="rId13"/>
    <sheet name="tourteaux tournesol" sheetId="14" r:id="rId14"/>
    <sheet name="tourteaux soja" sheetId="15" r:id="rId15"/>
    <sheet name="tourteaux lin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Titles" localSheetId="3">'MEO-département'!$A:$A,'MEO-département'!$1:$7</definedName>
    <definedName name="_xlnm.Print_Titles" localSheetId="4">'stock FAB-département'!$A:$A,'stock FAB-département'!$1:$7</definedName>
    <definedName name="_xlnm.Print_Area" localSheetId="1">'FAB  oléo'!$A$1:$AJ$66</definedName>
    <definedName name="_xlnm.Print_Area" localSheetId="0">'FAB-oléo-protéagineux'!$A$1:$P$77</definedName>
    <definedName name="_xlnm.Print_Area" localSheetId="10">'féves'!$A$1:$P$92</definedName>
    <definedName name="_xlnm.Print_Area" localSheetId="11">'lupin'!$A$1:$P$61</definedName>
    <definedName name="_xlnm.Print_Area" localSheetId="12">'tourteaux colza'!$A$1:$T$88</definedName>
  </definedNames>
  <calcPr fullCalcOnLoad="1"/>
</workbook>
</file>

<file path=xl/sharedStrings.xml><?xml version="1.0" encoding="utf-8"?>
<sst xmlns="http://schemas.openxmlformats.org/spreadsheetml/2006/main" count="988" uniqueCount="258">
  <si>
    <t>%</t>
  </si>
  <si>
    <t>Centre</t>
  </si>
  <si>
    <t>Bourgogne</t>
  </si>
  <si>
    <t>Bretagne</t>
  </si>
  <si>
    <t>Aquitaine</t>
  </si>
  <si>
    <t>Auvergne</t>
  </si>
  <si>
    <t>Champagne-Ardenne</t>
  </si>
  <si>
    <t>Haute-Normandie</t>
  </si>
  <si>
    <t>Poitou-Charentes</t>
  </si>
  <si>
    <t>Midi-Pyrénées</t>
  </si>
  <si>
    <t>Languedoc-Roussillon</t>
  </si>
  <si>
    <t>Limousin</t>
  </si>
  <si>
    <t>Picardie</t>
  </si>
  <si>
    <t>Lorraine</t>
  </si>
  <si>
    <t>Alsace</t>
  </si>
  <si>
    <t>Basse-Normandie</t>
  </si>
  <si>
    <t>Ile-de-France</t>
  </si>
  <si>
    <t>Nord-Pas-de-Calais</t>
  </si>
  <si>
    <t>Franche-Comté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</si>
  <si>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</si>
  <si>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</si>
  <si>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</si>
  <si>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</si>
  <si>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</si>
  <si>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</si>
  <si>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</si>
  <si>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</si>
  <si>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</si>
  <si>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</si>
  <si>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</si>
  <si>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</si>
  <si>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</si>
  <si>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France</t>
  </si>
  <si>
    <t>PACA</t>
  </si>
  <si>
    <t>FAB</t>
  </si>
  <si>
    <t>Soja</t>
  </si>
  <si>
    <t>2010/11</t>
  </si>
  <si>
    <t>2011/12</t>
  </si>
  <si>
    <t>Pays-de-la-Loire</t>
  </si>
  <si>
    <t>.</t>
  </si>
  <si>
    <t>lin</t>
  </si>
  <si>
    <t>Juillet</t>
  </si>
  <si>
    <t>Août</t>
  </si>
  <si>
    <t>Septembre</t>
  </si>
  <si>
    <t>Octobre</t>
  </si>
  <si>
    <t>Novembre</t>
  </si>
  <si>
    <t>Janvier</t>
  </si>
  <si>
    <t>Fevrier</t>
  </si>
  <si>
    <t>Mars</t>
  </si>
  <si>
    <t>Avril</t>
  </si>
  <si>
    <t>Mai</t>
  </si>
  <si>
    <t>Juin</t>
  </si>
  <si>
    <t>Stocks en colza</t>
  </si>
  <si>
    <t>Stocks en soja</t>
  </si>
  <si>
    <t>Stocks en pois</t>
  </si>
  <si>
    <t>Stocks en tourteaux colza</t>
  </si>
  <si>
    <t>Stocks en tourteaux tournesol</t>
  </si>
  <si>
    <t>Stocks en tourteaux soja</t>
  </si>
  <si>
    <t>Stocks en tourteaux lin</t>
  </si>
  <si>
    <t>Stocks en lin</t>
  </si>
  <si>
    <t>Stocks en lupin</t>
  </si>
  <si>
    <t>Moy 1999/08</t>
  </si>
  <si>
    <t>Stocks  en féveroles</t>
  </si>
  <si>
    <t>juillet</t>
  </si>
  <si>
    <t>septembre</t>
  </si>
  <si>
    <t>octobre</t>
  </si>
  <si>
    <t>novembre</t>
  </si>
  <si>
    <t>décembre</t>
  </si>
  <si>
    <t>janvier</t>
  </si>
  <si>
    <t>février</t>
  </si>
  <si>
    <t>avril</t>
  </si>
  <si>
    <t>Décembre</t>
  </si>
  <si>
    <t>Février</t>
  </si>
  <si>
    <t>2012/13</t>
  </si>
  <si>
    <t>total</t>
  </si>
  <si>
    <t xml:space="preserve"> cumul des incorporations </t>
  </si>
  <si>
    <t>total FRANCE</t>
  </si>
  <si>
    <t xml:space="preserve"> Oléoprotéagineux et tourteaux</t>
  </si>
  <si>
    <r>
      <t>stocks</t>
    </r>
    <r>
      <rPr>
        <b/>
        <i/>
        <sz val="12"/>
        <color indexed="9"/>
        <rFont val="Arial"/>
        <family val="2"/>
      </rPr>
      <t xml:space="preserve"> </t>
    </r>
  </si>
  <si>
    <t>2011/12 et 2012/11 y compris totaux tourteaux</t>
  </si>
  <si>
    <t>2007/08</t>
  </si>
  <si>
    <t>2008/09</t>
  </si>
  <si>
    <t>2009/10</t>
  </si>
  <si>
    <t>Franche-Conte</t>
  </si>
  <si>
    <t>Rhône-Alpes</t>
  </si>
  <si>
    <t>Provence-Alpes-Côte d'Azur</t>
  </si>
  <si>
    <t>Colza</t>
  </si>
  <si>
    <t>Tournesol</t>
  </si>
  <si>
    <t>Pois</t>
  </si>
  <si>
    <t>Lupin</t>
  </si>
  <si>
    <t>Corses</t>
  </si>
  <si>
    <t>12 ILE-DE-LRANCE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</si>
  <si>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</si>
  <si>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</si>
  <si>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</si>
  <si>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</si>
  <si>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</si>
  <si>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</si>
  <si>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</si>
  <si>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</si>
  <si>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</si>
  <si>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</si>
  <si>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</si>
  <si>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</si>
  <si>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</si>
  <si>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</si>
  <si>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</si>
  <si>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</si>
  <si>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</si>
  <si>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</si>
  <si>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</si>
  <si>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</si>
  <si>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</si>
  <si>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</si>
  <si>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</si>
  <si>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</si>
  <si>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</si>
  <si>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</si>
  <si>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</si>
  <si>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</si>
  <si>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</si>
  <si>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</si>
  <si>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</si>
  <si>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</si>
  <si>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</si>
  <si>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</si>
  <si>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</si>
  <si>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</si>
  <si>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</si>
  <si>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</si>
  <si>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</si>
  <si>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</si>
  <si>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</si>
  <si>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</si>
  <si>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</si>
  <si>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</si>
  <si>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</si>
  <si>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</si>
  <si>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</si>
  <si>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</si>
  <si>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</si>
  <si>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</si>
  <si>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</si>
  <si>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</si>
  <si>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</si>
  <si>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</si>
  <si>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</si>
  <si>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</si>
  <si>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</si>
  <si>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</si>
  <si>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</si>
  <si>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</si>
  <si>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</si>
  <si>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</si>
  <si>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</si>
  <si>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</si>
  <si>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</si>
  <si>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</si>
  <si>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</si>
  <si>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</si>
  <si>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</si>
  <si>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</si>
  <si>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</si>
  <si>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</si>
  <si>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</si>
  <si>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</si>
  <si>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</si>
  <si>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</si>
  <si>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</si>
  <si>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</si>
  <si>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</si>
  <si>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</si>
  <si>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</si>
  <si>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</si>
  <si>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</si>
  <si>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</si>
  <si>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</si>
  <si>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</si>
  <si>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</si>
  <si>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</si>
  <si>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</si>
  <si>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</si>
  <si>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</si>
  <si>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</si>
  <si>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</si>
  <si>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</si>
  <si>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</si>
  <si>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</si>
  <si>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</si>
  <si>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</si>
  <si>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</si>
  <si>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</si>
  <si>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</si>
  <si>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</si>
  <si>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</si>
  <si>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</si>
  <si>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</si>
  <si>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</si>
  <si>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</si>
  <si>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</si>
  <si>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</si>
  <si>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</si>
  <si>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</si>
  <si>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</si>
  <si>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</si>
  <si>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</si>
  <si>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</si>
  <si>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</si>
  <si>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</si>
  <si>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</si>
  <si>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(1) départements non précisés</t>
  </si>
  <si>
    <t>colza</t>
  </si>
  <si>
    <t>tournesol</t>
  </si>
  <si>
    <t>soja</t>
  </si>
  <si>
    <t>pois</t>
  </si>
  <si>
    <t>féves</t>
  </si>
  <si>
    <t>lupin</t>
  </si>
  <si>
    <t>tourteaux colza</t>
  </si>
  <si>
    <t>tourteaux tournesol</t>
  </si>
  <si>
    <t>tourteaux soja</t>
  </si>
  <si>
    <t>tourteaux lin</t>
  </si>
  <si>
    <r>
      <t>1/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 xml:space="preserve">/CONJONCTURE de FranceAgriMER 2013/@ FranceAgriMer </t>
    </r>
  </si>
  <si>
    <t>source: FranceAgriMer</t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</si>
  <si>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/2</t>
    </r>
  </si>
  <si>
    <r>
      <t>3/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</si>
  <si>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t>Incorporations</t>
  </si>
  <si>
    <t>Incorporations en colza</t>
  </si>
  <si>
    <t>Incorporations en tournesol</t>
  </si>
  <si>
    <t>Incorporations en soja</t>
  </si>
  <si>
    <t>Inocorporations en lin</t>
  </si>
  <si>
    <t>Incorporations en pois</t>
  </si>
  <si>
    <t>Incorporations en féveroles</t>
  </si>
  <si>
    <t>Incorporations en lupin</t>
  </si>
  <si>
    <t>Incorporations trourteaux colza</t>
  </si>
  <si>
    <t>Incorporations tourteaux tournesol</t>
  </si>
  <si>
    <t>Incorporations en tourteaux soja</t>
  </si>
  <si>
    <t>Incorporations tourteaux lin</t>
  </si>
  <si>
    <t>Incorporations en lin</t>
  </si>
  <si>
    <t>Incorporations en tourteaux colza</t>
  </si>
  <si>
    <t>Incorporations en tourteaux tournesol</t>
  </si>
  <si>
    <t>Incorporations en tourteaux lin</t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</si>
  <si>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/4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</si>
  <si>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/5</t>
    </r>
  </si>
  <si>
    <r>
      <t>6/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</si>
  <si>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/7</t>
    </r>
  </si>
  <si>
    <r>
      <t>8/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</si>
  <si>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/9</t>
    </r>
  </si>
  <si>
    <r>
      <t>10/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</si>
  <si>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/11</t>
    </r>
  </si>
  <si>
    <r>
      <t>12/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</si>
  <si>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/13</t>
    </r>
  </si>
  <si>
    <r>
      <t>14/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</si>
  <si>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/15</t>
    </r>
  </si>
  <si>
    <r>
      <t>16/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</si>
  <si>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t>France</t>
  </si>
  <si>
    <t>stocks en tournesol</t>
  </si>
  <si>
    <t>campagnes 2012/13 et  2013/14</t>
  </si>
  <si>
    <t>Campagnes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</si>
</sst>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  <numFmt numFmtId="181" formatCode="General_)"/>
    <numFmt numFmtId="182" formatCode="mmmm"/>
    <numFmt numFmtId="183" formatCode="mmm"/>
  </numFmts>
  <fonts count="130">
    <font>
      <sz val="10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18"/>
      <name val="Arial"/>
      <family val="0"/>
    </font>
    <font>
      <b/>
      <sz val="8"/>
      <color indexed="8"/>
      <name val="Arial"/>
      <family val="2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b/>
      <sz val="9"/>
      <color indexed="52"/>
      <name val="arial"/>
      <family val="0"/>
    </font>
    <font>
      <b/>
      <sz val="10"/>
      <color indexed="51"/>
      <name val="Arial"/>
      <family val="2"/>
    </font>
    <font>
      <b/>
      <i/>
      <sz val="10"/>
      <name val="Arial"/>
      <family val="2"/>
    </font>
    <font>
      <sz val="14"/>
      <color indexed="8"/>
      <name val="Arial Black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20"/>
      <color indexed="8"/>
      <name val="Arial Black"/>
      <family val="2"/>
    </font>
    <font>
      <sz val="8"/>
      <color indexed="8"/>
      <name val="arial"/>
      <family val="0"/>
    </font>
    <font>
      <b/>
      <sz val="9"/>
      <color indexed="9"/>
      <name val="Arial Black"/>
      <family val="2"/>
    </font>
    <font>
      <sz val="8"/>
      <name val="Arial Black"/>
      <family val="2"/>
    </font>
    <font>
      <sz val="8"/>
      <color indexed="51"/>
      <name val="Arial Black"/>
      <family val="2"/>
    </font>
    <font>
      <sz val="8"/>
      <color indexed="22"/>
      <name val="Arial"/>
      <family val="2"/>
    </font>
    <font>
      <b/>
      <sz val="8"/>
      <color indexed="51"/>
      <name val="Arial"/>
      <family val="2"/>
    </font>
    <font>
      <b/>
      <sz val="8"/>
      <color indexed="47"/>
      <name val="Arial"/>
      <family val="2"/>
    </font>
    <font>
      <b/>
      <sz val="8"/>
      <color indexed="6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sz val="7"/>
      <name val="Arial"/>
      <family val="2"/>
    </font>
    <font>
      <sz val="7"/>
      <color indexed="2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47"/>
      <name val="Arial Black"/>
      <family val="2"/>
    </font>
    <font>
      <b/>
      <sz val="12"/>
      <color indexed="9"/>
      <name val="Arial"/>
      <family val="2"/>
    </font>
    <font>
      <sz val="12"/>
      <name val="Arial"/>
      <family val="0"/>
    </font>
    <font>
      <sz val="10"/>
      <color indexed="47"/>
      <name val="Arial"/>
      <family val="0"/>
    </font>
    <font>
      <b/>
      <i/>
      <sz val="8"/>
      <color indexed="9"/>
      <name val="Arial"/>
      <family val="2"/>
    </font>
    <font>
      <sz val="10"/>
      <color indexed="9"/>
      <name val="Arial Black"/>
      <family val="2"/>
    </font>
    <font>
      <b/>
      <sz val="8"/>
      <color indexed="47"/>
      <name val="Arial Black"/>
      <family val="2"/>
    </font>
    <font>
      <b/>
      <sz val="7"/>
      <color indexed="47"/>
      <name val="Arial"/>
      <family val="2"/>
    </font>
    <font>
      <b/>
      <sz val="8"/>
      <color indexed="22"/>
      <name val="Arial"/>
      <family val="2"/>
    </font>
    <font>
      <b/>
      <sz val="7"/>
      <color indexed="47"/>
      <name val="Arial Black"/>
      <family val="2"/>
    </font>
    <font>
      <sz val="9.25"/>
      <name val="Arial"/>
      <family val="0"/>
    </font>
    <font>
      <sz val="9.5"/>
      <name val="Arial"/>
      <family val="0"/>
    </font>
    <font>
      <sz val="8.75"/>
      <name val="Arial"/>
      <family val="0"/>
    </font>
    <font>
      <sz val="9"/>
      <name val="arial"/>
      <family val="0"/>
    </font>
    <font>
      <sz val="8"/>
      <color indexed="9"/>
      <name val="Arial Black"/>
      <family val="2"/>
    </font>
    <font>
      <sz val="11"/>
      <name val="Arial Black"/>
      <family val="2"/>
    </font>
    <font>
      <b/>
      <sz val="10"/>
      <color indexed="8"/>
      <name val="Verdana"/>
      <family val="2"/>
    </font>
    <font>
      <sz val="14"/>
      <color indexed="9"/>
      <name val="Arial Black"/>
      <family val="2"/>
    </font>
    <font>
      <b/>
      <sz val="10"/>
      <color indexed="9"/>
      <name val="Arial, Helvetica, sans-serif"/>
      <family val="0"/>
    </font>
    <font>
      <sz val="1.75"/>
      <name val="Arial"/>
      <family val="0"/>
    </font>
    <font>
      <b/>
      <sz val="1.75"/>
      <name val="Arial"/>
      <family val="2"/>
    </font>
    <font>
      <sz val="1.5"/>
      <name val="Arial"/>
      <family val="2"/>
    </font>
    <font>
      <b/>
      <sz val="11"/>
      <color indexed="9"/>
      <name val="Arial"/>
      <family val="2"/>
    </font>
    <font>
      <b/>
      <i/>
      <sz val="16"/>
      <color indexed="8"/>
      <name val="Times New Roman"/>
      <family val="1"/>
    </font>
    <font>
      <b/>
      <i/>
      <sz val="12"/>
      <color indexed="9"/>
      <name val="Arial"/>
      <family val="2"/>
    </font>
    <font>
      <i/>
      <sz val="14"/>
      <color indexed="8"/>
      <name val="Times New Roman"/>
      <family val="1"/>
    </font>
    <font>
      <i/>
      <sz val="8"/>
      <color indexed="43"/>
      <name val="Arial Black"/>
      <family val="2"/>
    </font>
    <font>
      <sz val="8"/>
      <color indexed="43"/>
      <name val="Arial Black"/>
      <family val="2"/>
    </font>
    <font>
      <b/>
      <i/>
      <sz val="8"/>
      <color indexed="17"/>
      <name val="Arial"/>
      <family val="2"/>
    </font>
    <font>
      <b/>
      <sz val="9"/>
      <color indexed="51"/>
      <name val="Arial"/>
      <family val="0"/>
    </font>
    <font>
      <b/>
      <i/>
      <sz val="9"/>
      <name val="Arial"/>
      <family val="0"/>
    </font>
    <font>
      <i/>
      <sz val="18"/>
      <color indexed="8"/>
      <name val="Times New Roman"/>
      <family val="1"/>
    </font>
    <font>
      <sz val="12"/>
      <color indexed="17"/>
      <name val="Arial"/>
      <family val="2"/>
    </font>
    <font>
      <b/>
      <sz val="10"/>
      <color indexed="8"/>
      <name val="Arial, Helvetica, sans-serif"/>
      <family val="0"/>
    </font>
    <font>
      <sz val="10"/>
      <color indexed="8"/>
      <name val="Arial, Helvetica, sans-serif"/>
      <family val="0"/>
    </font>
    <font>
      <sz val="14"/>
      <color indexed="10"/>
      <name val="Arial Black"/>
      <family val="2"/>
    </font>
    <font>
      <sz val="20"/>
      <color indexed="10"/>
      <name val="Arial Black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Verdana"/>
      <family val="2"/>
    </font>
    <font>
      <b/>
      <sz val="8"/>
      <color indexed="10"/>
      <name val="Arial"/>
      <family val="0"/>
    </font>
    <font>
      <i/>
      <sz val="10"/>
      <color indexed="10"/>
      <name val="Times New Roman"/>
      <family val="1"/>
    </font>
    <font>
      <sz val="18"/>
      <color indexed="10"/>
      <name val="Arial"/>
      <family val="0"/>
    </font>
    <font>
      <sz val="10"/>
      <color indexed="8"/>
      <name val="Arial Black"/>
      <family val="2"/>
    </font>
    <font>
      <b/>
      <sz val="8"/>
      <color indexed="8"/>
      <name val="Arial, Helvetica, sans-serif"/>
      <family val="0"/>
    </font>
    <font>
      <b/>
      <sz val="11"/>
      <color indexed="43"/>
      <name val="Arial"/>
      <family val="0"/>
    </font>
    <font>
      <b/>
      <sz val="11"/>
      <color indexed="8"/>
      <name val="Arial"/>
      <family val="0"/>
    </font>
    <font>
      <b/>
      <sz val="9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sz val="10"/>
      <color indexed="43"/>
      <name val="Arial"/>
      <family val="2"/>
    </font>
    <font>
      <sz val="10"/>
      <color indexed="50"/>
      <name val="Arial Black"/>
      <family val="2"/>
    </font>
    <font>
      <b/>
      <sz val="10"/>
      <color indexed="47"/>
      <name val="Arial Black"/>
      <family val="2"/>
    </font>
    <font>
      <sz val="10"/>
      <name val="Helv"/>
      <family val="0"/>
    </font>
    <font>
      <sz val="17.5"/>
      <color indexed="9"/>
      <name val="Arial"/>
      <family val="0"/>
    </font>
    <font>
      <b/>
      <sz val="13"/>
      <color indexed="9"/>
      <name val="Arial"/>
      <family val="2"/>
    </font>
    <font>
      <sz val="10"/>
      <color indexed="9"/>
      <name val="Arial, Helvetica, sans-serif"/>
      <family val="0"/>
    </font>
    <font>
      <sz val="9"/>
      <color indexed="9"/>
      <name val="Arial"/>
      <family val="2"/>
    </font>
    <font>
      <i/>
      <sz val="10"/>
      <color indexed="9"/>
      <name val="Times New Roman"/>
      <family val="1"/>
    </font>
    <font>
      <sz val="18"/>
      <color indexed="9"/>
      <name val="Arial"/>
      <family val="0"/>
    </font>
    <font>
      <sz val="8"/>
      <color indexed="8"/>
      <name val="Arial Black"/>
      <family val="2"/>
    </font>
    <font>
      <b/>
      <sz val="7"/>
      <color indexed="9"/>
      <name val="Arial"/>
      <family val="2"/>
    </font>
    <font>
      <sz val="8.5"/>
      <name val="Arial"/>
      <family val="2"/>
    </font>
    <font>
      <sz val="14"/>
      <color indexed="47"/>
      <name val="Arial Black"/>
      <family val="2"/>
    </font>
    <font>
      <sz val="13"/>
      <color indexed="47"/>
      <name val="Arial Black"/>
      <family val="2"/>
    </font>
    <font>
      <b/>
      <sz val="8"/>
      <name val="arial"/>
      <family val="0"/>
    </font>
    <font>
      <b/>
      <sz val="14"/>
      <color indexed="9"/>
      <name val="Arial Black"/>
      <family val="2"/>
    </font>
    <font>
      <b/>
      <i/>
      <sz val="16"/>
      <color indexed="9"/>
      <name val="Arial"/>
      <family val="2"/>
    </font>
    <font>
      <b/>
      <sz val="9"/>
      <color indexed="9"/>
      <name val="arial"/>
      <family val="0"/>
    </font>
    <font>
      <b/>
      <i/>
      <sz val="10"/>
      <color indexed="9"/>
      <name val="Times New Roman"/>
      <family val="1"/>
    </font>
    <font>
      <b/>
      <sz val="18"/>
      <color indexed="9"/>
      <name val="Arial"/>
      <family val="0"/>
    </font>
    <font>
      <b/>
      <sz val="11"/>
      <name val="Arial Black"/>
      <family val="2"/>
    </font>
    <font>
      <sz val="12"/>
      <color indexed="47"/>
      <name val="Arial Black"/>
      <family val="2"/>
    </font>
    <font>
      <b/>
      <sz val="11"/>
      <name val="Arial"/>
      <family val="2"/>
    </font>
    <font>
      <b/>
      <sz val="8"/>
      <color indexed="9"/>
      <name val="Arial, Helvetica, sans-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>
        <color indexed="63"/>
      </bottom>
    </border>
    <border>
      <left style="hair">
        <color indexed="47"/>
      </left>
      <right>
        <color indexed="63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 style="hair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hair">
        <color indexed="51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 style="hair">
        <color indexed="47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hair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hair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43"/>
      </top>
      <bottom style="thin">
        <color indexed="4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3"/>
      </top>
      <bottom>
        <color indexed="63"/>
      </bottom>
    </border>
    <border>
      <left>
        <color indexed="63"/>
      </left>
      <right style="thin">
        <color indexed="47"/>
      </right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hair">
        <color indexed="47"/>
      </right>
      <top>
        <color indexed="63"/>
      </top>
      <bottom style="hair">
        <color indexed="47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hair">
        <color indexed="43"/>
      </left>
      <right style="thin">
        <color indexed="47"/>
      </right>
      <top>
        <color indexed="63"/>
      </top>
      <bottom>
        <color indexed="63"/>
      </bottom>
    </border>
    <border>
      <left style="hair">
        <color indexed="43"/>
      </left>
      <right style="thin">
        <color indexed="47"/>
      </right>
      <top style="thin">
        <color indexed="43"/>
      </top>
      <bottom style="thin">
        <color indexed="43"/>
      </bottom>
    </border>
    <border>
      <left style="hair">
        <color indexed="47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 style="hair">
        <color indexed="47"/>
      </right>
      <top>
        <color indexed="63"/>
      </top>
      <bottom style="thin">
        <color indexed="43"/>
      </bottom>
    </border>
    <border>
      <left style="hair">
        <color indexed="51"/>
      </left>
      <right>
        <color indexed="63"/>
      </right>
      <top style="hair">
        <color indexed="51"/>
      </top>
      <bottom style="hair">
        <color indexed="51"/>
      </bottom>
    </border>
    <border>
      <left>
        <color indexed="63"/>
      </left>
      <right>
        <color indexed="63"/>
      </right>
      <top style="hair">
        <color indexed="51"/>
      </top>
      <bottom style="hair">
        <color indexed="51"/>
      </bottom>
    </border>
    <border>
      <left>
        <color indexed="63"/>
      </left>
      <right style="double">
        <color indexed="51"/>
      </right>
      <top style="hair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hair">
        <color indexed="51"/>
      </top>
      <bottom style="medium">
        <color indexed="51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108" fillId="0" borderId="0">
      <alignment/>
      <protection/>
    </xf>
    <xf numFmtId="0" fontId="61" fillId="0" borderId="0">
      <alignment/>
      <protection/>
    </xf>
    <xf numFmtId="9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 vertical="justify" wrapText="1"/>
    </xf>
    <xf numFmtId="3" fontId="4" fillId="0" borderId="0" xfId="0" applyNumberFormat="1" applyFont="1" applyBorder="1" applyAlignment="1">
      <alignment horizontal="centerContinuous"/>
    </xf>
    <xf numFmtId="3" fontId="17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9" fontId="26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9" fontId="28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justify"/>
    </xf>
    <xf numFmtId="3" fontId="27" fillId="0" borderId="0" xfId="0" applyNumberFormat="1" applyFont="1" applyFill="1" applyAlignment="1">
      <alignment/>
    </xf>
    <xf numFmtId="3" fontId="32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25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21" fillId="0" borderId="1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2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9" fontId="18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2" xfId="0" applyNumberFormat="1" applyFont="1" applyBorder="1" applyAlignment="1">
      <alignment/>
    </xf>
    <xf numFmtId="3" fontId="21" fillId="0" borderId="3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21" fillId="0" borderId="4" xfId="0" applyNumberFormat="1" applyFont="1" applyBorder="1" applyAlignment="1">
      <alignment horizontal="left"/>
    </xf>
    <xf numFmtId="3" fontId="33" fillId="2" borderId="0" xfId="0" applyNumberFormat="1" applyFont="1" applyFill="1" applyBorder="1" applyAlignment="1">
      <alignment vertical="top" wrapText="1"/>
    </xf>
    <xf numFmtId="3" fontId="33" fillId="2" borderId="5" xfId="0" applyNumberFormat="1" applyFont="1" applyFill="1" applyBorder="1" applyAlignment="1">
      <alignment vertical="top" wrapText="1"/>
    </xf>
    <xf numFmtId="3" fontId="33" fillId="2" borderId="6" xfId="0" applyNumberFormat="1" applyFont="1" applyFill="1" applyBorder="1" applyAlignment="1">
      <alignment vertical="top" wrapText="1"/>
    </xf>
    <xf numFmtId="3" fontId="21" fillId="0" borderId="0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40" fillId="0" borderId="0" xfId="0" applyNumberFormat="1" applyFont="1" applyBorder="1" applyAlignment="1">
      <alignment horizontal="right"/>
    </xf>
    <xf numFmtId="3" fontId="40" fillId="0" borderId="2" xfId="0" applyNumberFormat="1" applyFont="1" applyBorder="1" applyAlignment="1">
      <alignment horizontal="right"/>
    </xf>
    <xf numFmtId="3" fontId="40" fillId="0" borderId="3" xfId="0" applyNumberFormat="1" applyFont="1" applyBorder="1" applyAlignment="1">
      <alignment horizontal="right"/>
    </xf>
    <xf numFmtId="9" fontId="2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44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44" fillId="0" borderId="3" xfId="0" applyNumberFormat="1" applyFont="1" applyBorder="1" applyAlignment="1">
      <alignment/>
    </xf>
    <xf numFmtId="3" fontId="44" fillId="0" borderId="2" xfId="0" applyNumberFormat="1" applyFont="1" applyBorder="1" applyAlignment="1">
      <alignment/>
    </xf>
    <xf numFmtId="9" fontId="46" fillId="0" borderId="0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Fill="1" applyAlignment="1">
      <alignment/>
    </xf>
    <xf numFmtId="3" fontId="47" fillId="0" borderId="3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Alignment="1">
      <alignment/>
    </xf>
    <xf numFmtId="3" fontId="47" fillId="0" borderId="2" xfId="0" applyNumberFormat="1" applyFont="1" applyBorder="1" applyAlignment="1">
      <alignment/>
    </xf>
    <xf numFmtId="3" fontId="47" fillId="0" borderId="3" xfId="0" applyNumberFormat="1" applyFont="1" applyBorder="1" applyAlignment="1">
      <alignment horizontal="right"/>
    </xf>
    <xf numFmtId="3" fontId="47" fillId="0" borderId="2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3" fontId="44" fillId="0" borderId="0" xfId="0" applyNumberFormat="1" applyFont="1" applyAlignment="1">
      <alignment/>
    </xf>
    <xf numFmtId="3" fontId="44" fillId="0" borderId="3" xfId="0" applyNumberFormat="1" applyFont="1" applyBorder="1" applyAlignment="1">
      <alignment horizontal="right"/>
    </xf>
    <xf numFmtId="3" fontId="44" fillId="0" borderId="2" xfId="0" applyNumberFormat="1" applyFont="1" applyBorder="1" applyAlignment="1">
      <alignment horizontal="right"/>
    </xf>
    <xf numFmtId="3" fontId="21" fillId="0" borderId="4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left"/>
    </xf>
    <xf numFmtId="3" fontId="45" fillId="0" borderId="0" xfId="0" applyNumberFormat="1" applyFont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 wrapText="1"/>
    </xf>
    <xf numFmtId="3" fontId="29" fillId="0" borderId="0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/>
    </xf>
    <xf numFmtId="3" fontId="18" fillId="0" borderId="1" xfId="0" applyNumberFormat="1" applyFont="1" applyFill="1" applyBorder="1" applyAlignment="1">
      <alignment horizontal="left"/>
    </xf>
    <xf numFmtId="3" fontId="51" fillId="0" borderId="0" xfId="0" applyNumberFormat="1" applyFont="1" applyAlignment="1">
      <alignment/>
    </xf>
    <xf numFmtId="3" fontId="47" fillId="0" borderId="7" xfId="0" applyNumberFormat="1" applyFont="1" applyBorder="1" applyAlignment="1">
      <alignment/>
    </xf>
    <xf numFmtId="3" fontId="47" fillId="0" borderId="7" xfId="0" applyNumberFormat="1" applyFont="1" applyBorder="1" applyAlignment="1">
      <alignment horizontal="right"/>
    </xf>
    <xf numFmtId="3" fontId="44" fillId="0" borderId="7" xfId="0" applyNumberFormat="1" applyFont="1" applyBorder="1" applyAlignment="1">
      <alignment horizontal="right"/>
    </xf>
    <xf numFmtId="3" fontId="47" fillId="0" borderId="1" xfId="0" applyNumberFormat="1" applyFont="1" applyFill="1" applyBorder="1" applyAlignment="1">
      <alignment/>
    </xf>
    <xf numFmtId="3" fontId="20" fillId="0" borderId="0" xfId="0" applyNumberFormat="1" applyFont="1" applyAlignment="1">
      <alignment vertical="justify"/>
    </xf>
    <xf numFmtId="3" fontId="20" fillId="0" borderId="0" xfId="0" applyNumberFormat="1" applyFont="1" applyFill="1" applyBorder="1" applyAlignment="1">
      <alignment vertical="justify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left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35" fillId="0" borderId="0" xfId="0" applyNumberFormat="1" applyFont="1" applyBorder="1" applyAlignment="1">
      <alignment wrapText="1"/>
    </xf>
    <xf numFmtId="3" fontId="44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39" fillId="0" borderId="0" xfId="0" applyNumberFormat="1" applyFont="1" applyAlignment="1">
      <alignment/>
    </xf>
    <xf numFmtId="3" fontId="2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47" fillId="0" borderId="1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 horizontal="right"/>
    </xf>
    <xf numFmtId="3" fontId="48" fillId="0" borderId="1" xfId="0" applyNumberFormat="1" applyFont="1" applyFill="1" applyBorder="1" applyAlignment="1">
      <alignment horizontal="left"/>
    </xf>
    <xf numFmtId="3" fontId="21" fillId="2" borderId="1" xfId="0" applyNumberFormat="1" applyFont="1" applyFill="1" applyBorder="1" applyAlignment="1">
      <alignment horizontal="left"/>
    </xf>
    <xf numFmtId="3" fontId="21" fillId="0" borderId="8" xfId="0" applyNumberFormat="1" applyFont="1" applyBorder="1" applyAlignment="1">
      <alignment/>
    </xf>
    <xf numFmtId="3" fontId="21" fillId="0" borderId="7" xfId="0" applyNumberFormat="1" applyFont="1" applyBorder="1" applyAlignment="1">
      <alignment/>
    </xf>
    <xf numFmtId="3" fontId="21" fillId="0" borderId="7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/>
    </xf>
    <xf numFmtId="3" fontId="54" fillId="0" borderId="1" xfId="0" applyNumberFormat="1" applyFont="1" applyFill="1" applyBorder="1" applyAlignment="1">
      <alignment horizontal="left"/>
    </xf>
    <xf numFmtId="3" fontId="54" fillId="0" borderId="1" xfId="0" applyNumberFormat="1" applyFont="1" applyBorder="1" applyAlignment="1">
      <alignment horizontal="left"/>
    </xf>
    <xf numFmtId="3" fontId="54" fillId="0" borderId="1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3" fontId="55" fillId="0" borderId="0" xfId="0" applyNumberFormat="1" applyFont="1" applyFill="1" applyAlignment="1">
      <alignment/>
    </xf>
    <xf numFmtId="3" fontId="55" fillId="0" borderId="3" xfId="0" applyNumberFormat="1" applyFont="1" applyFill="1" applyBorder="1" applyAlignment="1">
      <alignment/>
    </xf>
    <xf numFmtId="3" fontId="55" fillId="0" borderId="2" xfId="0" applyNumberFormat="1" applyFont="1" applyFill="1" applyBorder="1" applyAlignment="1">
      <alignment/>
    </xf>
    <xf numFmtId="9" fontId="55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3" xfId="0" applyNumberFormat="1" applyFont="1" applyBorder="1" applyAlignment="1">
      <alignment/>
    </xf>
    <xf numFmtId="3" fontId="55" fillId="0" borderId="2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55" fillId="0" borderId="3" xfId="0" applyNumberFormat="1" applyFont="1" applyBorder="1" applyAlignment="1">
      <alignment horizontal="right"/>
    </xf>
    <xf numFmtId="3" fontId="55" fillId="0" borderId="2" xfId="0" applyNumberFormat="1" applyFont="1" applyBorder="1" applyAlignment="1">
      <alignment horizontal="right"/>
    </xf>
    <xf numFmtId="3" fontId="55" fillId="0" borderId="7" xfId="0" applyNumberFormat="1" applyFont="1" applyBorder="1" applyAlignment="1">
      <alignment/>
    </xf>
    <xf numFmtId="3" fontId="55" fillId="0" borderId="1" xfId="0" applyNumberFormat="1" applyFont="1" applyFill="1" applyBorder="1" applyAlignment="1">
      <alignment/>
    </xf>
    <xf numFmtId="3" fontId="55" fillId="0" borderId="7" xfId="0" applyNumberFormat="1" applyFont="1" applyFill="1" applyBorder="1" applyAlignment="1">
      <alignment/>
    </xf>
    <xf numFmtId="3" fontId="39" fillId="0" borderId="7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9" fillId="0" borderId="2" xfId="0" applyNumberFormat="1" applyFont="1" applyBorder="1" applyAlignment="1">
      <alignment/>
    </xf>
    <xf numFmtId="3" fontId="39" fillId="0" borderId="3" xfId="0" applyNumberFormat="1" applyFont="1" applyBorder="1" applyAlignment="1">
      <alignment/>
    </xf>
    <xf numFmtId="3" fontId="39" fillId="0" borderId="2" xfId="0" applyNumberFormat="1" applyFont="1" applyBorder="1" applyAlignment="1">
      <alignment/>
    </xf>
    <xf numFmtId="3" fontId="39" fillId="0" borderId="1" xfId="0" applyNumberFormat="1" applyFont="1" applyBorder="1" applyAlignment="1">
      <alignment/>
    </xf>
    <xf numFmtId="3" fontId="39" fillId="0" borderId="1" xfId="0" applyNumberFormat="1" applyFont="1" applyBorder="1" applyAlignment="1">
      <alignment horizontal="right"/>
    </xf>
    <xf numFmtId="3" fontId="21" fillId="0" borderId="4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3" fontId="56" fillId="0" borderId="0" xfId="0" applyNumberFormat="1" applyFont="1" applyAlignment="1">
      <alignment/>
    </xf>
    <xf numFmtId="3" fontId="57" fillId="0" borderId="0" xfId="0" applyNumberFormat="1" applyFont="1" applyBorder="1" applyAlignment="1">
      <alignment/>
    </xf>
    <xf numFmtId="3" fontId="57" fillId="0" borderId="0" xfId="0" applyNumberFormat="1" applyFont="1" applyAlignment="1">
      <alignment/>
    </xf>
    <xf numFmtId="3" fontId="57" fillId="0" borderId="2" xfId="0" applyNumberFormat="1" applyFont="1" applyBorder="1" applyAlignment="1">
      <alignment/>
    </xf>
    <xf numFmtId="3" fontId="57" fillId="0" borderId="3" xfId="0" applyNumberFormat="1" applyFont="1" applyBorder="1" applyAlignment="1">
      <alignment/>
    </xf>
    <xf numFmtId="3" fontId="57" fillId="0" borderId="2" xfId="0" applyNumberFormat="1" applyFont="1" applyBorder="1" applyAlignment="1">
      <alignment/>
    </xf>
    <xf numFmtId="9" fontId="57" fillId="0" borderId="0" xfId="0" applyNumberFormat="1" applyFont="1" applyFill="1" applyBorder="1" applyAlignment="1">
      <alignment/>
    </xf>
    <xf numFmtId="3" fontId="33" fillId="2" borderId="10" xfId="0" applyNumberFormat="1" applyFont="1" applyFill="1" applyBorder="1" applyAlignment="1">
      <alignment vertical="top" wrapText="1"/>
    </xf>
    <xf numFmtId="3" fontId="33" fillId="2" borderId="11" xfId="0" applyNumberFormat="1" applyFont="1" applyFill="1" applyBorder="1" applyAlignment="1">
      <alignment vertical="top" wrapText="1"/>
    </xf>
    <xf numFmtId="3" fontId="33" fillId="2" borderId="12" xfId="0" applyNumberFormat="1" applyFont="1" applyFill="1" applyBorder="1" applyAlignment="1">
      <alignment vertical="top" wrapText="1"/>
    </xf>
    <xf numFmtId="3" fontId="21" fillId="0" borderId="7" xfId="0" applyNumberFormat="1" applyFont="1" applyBorder="1" applyAlignment="1">
      <alignment/>
    </xf>
    <xf numFmtId="3" fontId="33" fillId="0" borderId="0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3" fontId="33" fillId="0" borderId="3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/>
    </xf>
    <xf numFmtId="3" fontId="33" fillId="0" borderId="3" xfId="0" applyNumberFormat="1" applyFont="1" applyBorder="1" applyAlignment="1">
      <alignment/>
    </xf>
    <xf numFmtId="3" fontId="21" fillId="2" borderId="0" xfId="0" applyNumberFormat="1" applyFont="1" applyFill="1" applyBorder="1" applyAlignment="1">
      <alignment vertical="top" wrapText="1"/>
    </xf>
    <xf numFmtId="3" fontId="21" fillId="2" borderId="7" xfId="0" applyNumberFormat="1" applyFont="1" applyFill="1" applyBorder="1" applyAlignment="1">
      <alignment vertical="top" wrapText="1"/>
    </xf>
    <xf numFmtId="3" fontId="21" fillId="2" borderId="1" xfId="0" applyNumberFormat="1" applyFont="1" applyFill="1" applyBorder="1" applyAlignment="1">
      <alignment vertical="top" wrapText="1"/>
    </xf>
    <xf numFmtId="3" fontId="39" fillId="0" borderId="0" xfId="0" applyNumberFormat="1" applyFont="1" applyBorder="1" applyAlignment="1">
      <alignment/>
    </xf>
    <xf numFmtId="3" fontId="39" fillId="0" borderId="7" xfId="0" applyNumberFormat="1" applyFont="1" applyBorder="1" applyAlignment="1">
      <alignment/>
    </xf>
    <xf numFmtId="3" fontId="39" fillId="0" borderId="1" xfId="0" applyNumberFormat="1" applyFont="1" applyBorder="1" applyAlignment="1">
      <alignment/>
    </xf>
    <xf numFmtId="3" fontId="39" fillId="0" borderId="3" xfId="0" applyNumberFormat="1" applyFont="1" applyBorder="1" applyAlignment="1">
      <alignment/>
    </xf>
    <xf numFmtId="3" fontId="21" fillId="2" borderId="2" xfId="0" applyNumberFormat="1" applyFont="1" applyFill="1" applyBorder="1" applyAlignment="1">
      <alignment vertical="top" wrapText="1"/>
    </xf>
    <xf numFmtId="3" fontId="21" fillId="2" borderId="3" xfId="0" applyNumberFormat="1" applyFont="1" applyFill="1" applyBorder="1" applyAlignment="1">
      <alignment vertical="top" wrapText="1"/>
    </xf>
    <xf numFmtId="3" fontId="39" fillId="0" borderId="2" xfId="0" applyNumberFormat="1" applyFont="1" applyBorder="1" applyAlignment="1">
      <alignment horizontal="right"/>
    </xf>
    <xf numFmtId="3" fontId="39" fillId="0" borderId="3" xfId="0" applyNumberFormat="1" applyFont="1" applyBorder="1" applyAlignment="1">
      <alignment horizontal="right"/>
    </xf>
    <xf numFmtId="9" fontId="39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20" fillId="0" borderId="0" xfId="0" applyNumberFormat="1" applyFont="1" applyBorder="1" applyAlignment="1">
      <alignment wrapText="1"/>
    </xf>
    <xf numFmtId="3" fontId="20" fillId="0" borderId="0" xfId="0" applyNumberFormat="1" applyFont="1" applyAlignment="1" quotePrefix="1">
      <alignment/>
    </xf>
    <xf numFmtId="3" fontId="22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 vertical="center"/>
    </xf>
    <xf numFmtId="3" fontId="62" fillId="0" borderId="0" xfId="0" applyNumberFormat="1" applyFont="1" applyBorder="1" applyAlignment="1">
      <alignment wrapText="1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Border="1" applyAlignment="1">
      <alignment horizontal="right"/>
    </xf>
    <xf numFmtId="3" fontId="39" fillId="0" borderId="1" xfId="0" applyNumberFormat="1" applyFont="1" applyFill="1" applyBorder="1" applyAlignment="1">
      <alignment horizontal="left"/>
    </xf>
    <xf numFmtId="3" fontId="39" fillId="0" borderId="1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3" fontId="21" fillId="0" borderId="9" xfId="0" applyNumberFormat="1" applyFont="1" applyBorder="1" applyAlignment="1">
      <alignment horizontal="left"/>
    </xf>
    <xf numFmtId="3" fontId="33" fillId="2" borderId="7" xfId="0" applyNumberFormat="1" applyFont="1" applyFill="1" applyBorder="1" applyAlignment="1">
      <alignment vertical="top" wrapText="1"/>
    </xf>
    <xf numFmtId="3" fontId="33" fillId="0" borderId="7" xfId="0" applyNumberFormat="1" applyFont="1" applyBorder="1" applyAlignment="1">
      <alignment horizontal="right"/>
    </xf>
    <xf numFmtId="3" fontId="33" fillId="2" borderId="1" xfId="0" applyNumberFormat="1" applyFont="1" applyFill="1" applyBorder="1" applyAlignment="1">
      <alignment vertical="top" wrapText="1"/>
    </xf>
    <xf numFmtId="3" fontId="20" fillId="0" borderId="0" xfId="0" applyNumberFormat="1" applyFont="1" applyAlignment="1">
      <alignment horizontal="right"/>
    </xf>
    <xf numFmtId="0" fontId="63" fillId="0" borderId="0" xfId="0" applyFont="1" applyAlignment="1">
      <alignment horizontal="center"/>
    </xf>
    <xf numFmtId="3" fontId="29" fillId="0" borderId="0" xfId="0" applyNumberFormat="1" applyFont="1" applyBorder="1" applyAlignment="1">
      <alignment horizontal="left" wrapText="1"/>
    </xf>
    <xf numFmtId="3" fontId="32" fillId="0" borderId="0" xfId="0" applyNumberFormat="1" applyFont="1" applyAlignment="1">
      <alignment horizontal="center" vertical="center"/>
    </xf>
    <xf numFmtId="3" fontId="2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" fontId="11" fillId="0" borderId="0" xfId="0" applyNumberFormat="1" applyFont="1" applyAlignment="1" quotePrefix="1">
      <alignment/>
    </xf>
    <xf numFmtId="9" fontId="12" fillId="0" borderId="0" xfId="0" applyNumberFormat="1" applyFont="1" applyAlignment="1">
      <alignment horizontal="center"/>
    </xf>
    <xf numFmtId="3" fontId="11" fillId="0" borderId="0" xfId="0" applyNumberFormat="1" applyFont="1" applyAlignment="1" quotePrefix="1">
      <alignment horizontal="right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64" fillId="0" borderId="0" xfId="0" applyFont="1" applyFill="1" applyBorder="1" applyAlignment="1">
      <alignment horizontal="left" vertical="top" wrapText="1"/>
    </xf>
    <xf numFmtId="9" fontId="16" fillId="0" borderId="0" xfId="0" applyNumberFormat="1" applyFont="1" applyFill="1" applyBorder="1" applyAlignment="1">
      <alignment/>
    </xf>
    <xf numFmtId="9" fontId="11" fillId="0" borderId="0" xfId="0" applyNumberFormat="1" applyFont="1" applyAlignment="1">
      <alignment/>
    </xf>
    <xf numFmtId="3" fontId="65" fillId="0" borderId="0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3" fontId="20" fillId="0" borderId="0" xfId="0" applyNumberFormat="1" applyFont="1" applyFill="1" applyBorder="1" applyAlignment="1" quotePrefix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vertical="justify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0" fillId="0" borderId="0" xfId="0" applyNumberFormat="1" applyFont="1" applyFill="1" applyAlignment="1">
      <alignment vertical="justify"/>
    </xf>
    <xf numFmtId="3" fontId="31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 applyProtection="1">
      <alignment horizontal="center" wrapText="1"/>
      <protection/>
    </xf>
    <xf numFmtId="3" fontId="41" fillId="0" borderId="0" xfId="0" applyNumberFormat="1" applyFont="1" applyBorder="1" applyAlignment="1">
      <alignment horizontal="center" wrapText="1"/>
    </xf>
    <xf numFmtId="3" fontId="21" fillId="0" borderId="0" xfId="0" applyNumberFormat="1" applyFont="1" applyFill="1" applyBorder="1" applyAlignment="1" quotePrefix="1">
      <alignment/>
    </xf>
    <xf numFmtId="3" fontId="21" fillId="0" borderId="13" xfId="0" applyNumberFormat="1" applyFont="1" applyFill="1" applyBorder="1" applyAlignment="1" quotePrefix="1">
      <alignment/>
    </xf>
    <xf numFmtId="3" fontId="21" fillId="0" borderId="13" xfId="0" applyNumberFormat="1" applyFont="1" applyFill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vertical="justify" wrapText="1"/>
    </xf>
    <xf numFmtId="3" fontId="21" fillId="0" borderId="14" xfId="0" applyNumberFormat="1" applyFont="1" applyFill="1" applyBorder="1" applyAlignment="1">
      <alignment horizontal="left"/>
    </xf>
    <xf numFmtId="3" fontId="21" fillId="0" borderId="15" xfId="0" applyNumberFormat="1" applyFont="1" applyBorder="1" applyAlignment="1">
      <alignment horizontal="left"/>
    </xf>
    <xf numFmtId="3" fontId="44" fillId="0" borderId="0" xfId="0" applyNumberFormat="1" applyFont="1" applyBorder="1" applyAlignment="1">
      <alignment/>
    </xf>
    <xf numFmtId="3" fontId="21" fillId="0" borderId="2" xfId="0" applyNumberFormat="1" applyFont="1" applyBorder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8" fillId="0" borderId="0" xfId="0" applyNumberFormat="1" applyFont="1" applyFill="1" applyBorder="1" applyAlignment="1">
      <alignment horizontal="left"/>
    </xf>
    <xf numFmtId="3" fontId="74" fillId="0" borderId="2" xfId="0" applyNumberFormat="1" applyFont="1" applyFill="1" applyBorder="1" applyAlignment="1">
      <alignment horizontal="left"/>
    </xf>
    <xf numFmtId="3" fontId="55" fillId="0" borderId="0" xfId="0" applyNumberFormat="1" applyFont="1" applyBorder="1" applyAlignment="1">
      <alignment horizontal="right"/>
    </xf>
    <xf numFmtId="3" fontId="75" fillId="0" borderId="2" xfId="0" applyNumberFormat="1" applyFont="1" applyBorder="1" applyAlignment="1">
      <alignment horizontal="left"/>
    </xf>
    <xf numFmtId="3" fontId="21" fillId="2" borderId="0" xfId="0" applyNumberFormat="1" applyFont="1" applyFill="1" applyBorder="1" applyAlignment="1">
      <alignment horizontal="left"/>
    </xf>
    <xf numFmtId="3" fontId="21" fillId="2" borderId="2" xfId="0" applyNumberFormat="1" applyFont="1" applyFill="1" applyBorder="1" applyAlignment="1">
      <alignment horizontal="left"/>
    </xf>
    <xf numFmtId="3" fontId="47" fillId="2" borderId="3" xfId="0" applyNumberFormat="1" applyFont="1" applyFill="1" applyBorder="1" applyAlignment="1">
      <alignment horizontal="right"/>
    </xf>
    <xf numFmtId="3" fontId="47" fillId="2" borderId="0" xfId="0" applyNumberFormat="1" applyFont="1" applyFill="1" applyBorder="1" applyAlignment="1">
      <alignment horizontal="right"/>
    </xf>
    <xf numFmtId="3" fontId="47" fillId="0" borderId="16" xfId="0" applyNumberFormat="1" applyFont="1" applyBorder="1" applyAlignment="1">
      <alignment horizontal="right"/>
    </xf>
    <xf numFmtId="3" fontId="44" fillId="0" borderId="17" xfId="0" applyNumberFormat="1" applyFont="1" applyBorder="1" applyAlignment="1">
      <alignment/>
    </xf>
    <xf numFmtId="3" fontId="30" fillId="0" borderId="18" xfId="0" applyNumberFormat="1" applyFont="1" applyFill="1" applyBorder="1" applyAlignment="1">
      <alignment horizontal="left"/>
    </xf>
    <xf numFmtId="3" fontId="76" fillId="0" borderId="19" xfId="0" applyNumberFormat="1" applyFont="1" applyBorder="1" applyAlignment="1">
      <alignment horizontal="center"/>
    </xf>
    <xf numFmtId="3" fontId="46" fillId="0" borderId="20" xfId="0" applyNumberFormat="1" applyFont="1" applyBorder="1" applyAlignment="1">
      <alignment horizontal="right"/>
    </xf>
    <xf numFmtId="3" fontId="46" fillId="0" borderId="18" xfId="0" applyNumberFormat="1" applyFont="1" applyBorder="1" applyAlignment="1">
      <alignment horizontal="right"/>
    </xf>
    <xf numFmtId="9" fontId="77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79" fillId="0" borderId="0" xfId="0" applyNumberFormat="1" applyFont="1" applyAlignment="1">
      <alignment vertical="justify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Fill="1" applyAlignment="1" quotePrefix="1">
      <alignment/>
    </xf>
    <xf numFmtId="9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81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Alignment="1">
      <alignment horizontal="right"/>
    </xf>
    <xf numFmtId="0" fontId="81" fillId="0" borderId="0" xfId="0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Fill="1" applyAlignment="1" quotePrefix="1">
      <alignment horizontal="right"/>
    </xf>
    <xf numFmtId="0" fontId="81" fillId="0" borderId="0" xfId="0" applyNumberFormat="1" applyFont="1" applyFill="1" applyBorder="1" applyAlignment="1" applyProtection="1">
      <alignment horizontal="left" vertical="top" wrapText="1"/>
      <protection/>
    </xf>
    <xf numFmtId="3" fontId="82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1" xfId="0" applyNumberFormat="1" applyFont="1" applyBorder="1" applyAlignment="1">
      <alignment horizontal="left"/>
    </xf>
    <xf numFmtId="9" fontId="47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62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Alignment="1" quotePrefix="1">
      <alignment/>
    </xf>
    <xf numFmtId="0" fontId="5" fillId="0" borderId="0" xfId="0" applyFont="1" applyFill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vertical="center"/>
    </xf>
    <xf numFmtId="3" fontId="65" fillId="0" borderId="0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3" fontId="83" fillId="0" borderId="0" xfId="0" applyNumberFormat="1" applyFont="1" applyBorder="1" applyAlignment="1">
      <alignment horizontal="left" wrapText="1"/>
    </xf>
    <xf numFmtId="3" fontId="84" fillId="0" borderId="0" xfId="0" applyNumberFormat="1" applyFont="1" applyAlignment="1">
      <alignment horizontal="center" vertical="center"/>
    </xf>
    <xf numFmtId="3" fontId="84" fillId="0" borderId="0" xfId="0" applyNumberFormat="1" applyFont="1" applyBorder="1" applyAlignment="1">
      <alignment horizontal="center" vertical="center"/>
    </xf>
    <xf numFmtId="3" fontId="85" fillId="0" borderId="0" xfId="0" applyNumberFormat="1" applyFont="1" applyAlignment="1">
      <alignment/>
    </xf>
    <xf numFmtId="3" fontId="86" fillId="0" borderId="0" xfId="0" applyNumberFormat="1" applyFont="1" applyAlignment="1">
      <alignment/>
    </xf>
    <xf numFmtId="3" fontId="87" fillId="0" borderId="0" xfId="0" applyNumberFormat="1" applyFont="1" applyAlignment="1">
      <alignment/>
    </xf>
    <xf numFmtId="3" fontId="87" fillId="0" borderId="0" xfId="0" applyNumberFormat="1" applyFont="1" applyAlignment="1">
      <alignment horizontal="center"/>
    </xf>
    <xf numFmtId="3" fontId="87" fillId="0" borderId="0" xfId="0" applyNumberFormat="1" applyFont="1" applyBorder="1" applyAlignment="1">
      <alignment horizontal="center"/>
    </xf>
    <xf numFmtId="3" fontId="83" fillId="0" borderId="0" xfId="0" applyNumberFormat="1" applyFont="1" applyFill="1" applyBorder="1" applyAlignment="1">
      <alignment vertical="center"/>
    </xf>
    <xf numFmtId="3" fontId="88" fillId="0" borderId="0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 horizontal="center"/>
    </xf>
    <xf numFmtId="3" fontId="85" fillId="0" borderId="0" xfId="0" applyNumberFormat="1" applyFont="1" applyAlignment="1" quotePrefix="1">
      <alignment/>
    </xf>
    <xf numFmtId="3" fontId="89" fillId="0" borderId="0" xfId="0" applyNumberFormat="1" applyFont="1" applyFill="1" applyBorder="1" applyAlignment="1">
      <alignment horizontal="center"/>
    </xf>
    <xf numFmtId="3" fontId="85" fillId="0" borderId="0" xfId="0" applyNumberFormat="1" applyFont="1" applyBorder="1" applyAlignment="1">
      <alignment/>
    </xf>
    <xf numFmtId="9" fontId="86" fillId="0" borderId="0" xfId="0" applyNumberFormat="1" applyFont="1" applyBorder="1" applyAlignment="1">
      <alignment horizontal="center"/>
    </xf>
    <xf numFmtId="9" fontId="86" fillId="0" borderId="0" xfId="0" applyNumberFormat="1" applyFont="1" applyAlignment="1">
      <alignment horizontal="center"/>
    </xf>
    <xf numFmtId="3" fontId="85" fillId="0" borderId="0" xfId="0" applyNumberFormat="1" applyFont="1" applyAlignment="1">
      <alignment horizontal="right"/>
    </xf>
    <xf numFmtId="3" fontId="85" fillId="0" borderId="0" xfId="0" applyNumberFormat="1" applyFont="1" applyAlignment="1" quotePrefix="1">
      <alignment horizontal="right"/>
    </xf>
    <xf numFmtId="3" fontId="86" fillId="0" borderId="0" xfId="0" applyNumberFormat="1" applyFont="1" applyAlignment="1">
      <alignment horizontal="center"/>
    </xf>
    <xf numFmtId="0" fontId="85" fillId="0" borderId="0" xfId="0" applyNumberFormat="1" applyFont="1" applyAlignment="1" quotePrefix="1">
      <alignment horizontal="right"/>
    </xf>
    <xf numFmtId="3" fontId="91" fillId="0" borderId="0" xfId="0" applyNumberFormat="1" applyFont="1" applyBorder="1" applyAlignment="1">
      <alignment/>
    </xf>
    <xf numFmtId="3" fontId="86" fillId="0" borderId="0" xfId="0" applyNumberFormat="1" applyFont="1" applyAlignment="1">
      <alignment horizontal="right"/>
    </xf>
    <xf numFmtId="3" fontId="90" fillId="0" borderId="0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3" fontId="85" fillId="0" borderId="0" xfId="0" applyNumberFormat="1" applyFont="1" applyAlignment="1">
      <alignment horizontal="center"/>
    </xf>
    <xf numFmtId="3" fontId="86" fillId="0" borderId="0" xfId="0" applyNumberFormat="1" applyFont="1" applyFill="1" applyBorder="1" applyAlignment="1">
      <alignment horizontal="right"/>
    </xf>
    <xf numFmtId="3" fontId="85" fillId="0" borderId="0" xfId="0" applyNumberFormat="1" applyFont="1" applyBorder="1" applyAlignment="1">
      <alignment horizontal="right"/>
    </xf>
    <xf numFmtId="3" fontId="90" fillId="0" borderId="0" xfId="0" applyNumberFormat="1" applyFont="1" applyFill="1" applyBorder="1" applyAlignment="1">
      <alignment/>
    </xf>
    <xf numFmtId="9" fontId="92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 horizontal="left" vertical="top" wrapText="1"/>
    </xf>
    <xf numFmtId="3" fontId="90" fillId="0" borderId="0" xfId="0" applyNumberFormat="1" applyFont="1" applyAlignment="1">
      <alignment horizontal="left"/>
    </xf>
    <xf numFmtId="9" fontId="89" fillId="0" borderId="0" xfId="0" applyNumberFormat="1" applyFont="1" applyFill="1" applyBorder="1" applyAlignment="1">
      <alignment/>
    </xf>
    <xf numFmtId="9" fontId="85" fillId="0" borderId="0" xfId="0" applyNumberFormat="1" applyFont="1" applyAlignment="1">
      <alignment/>
    </xf>
    <xf numFmtId="3" fontId="91" fillId="0" borderId="0" xfId="0" applyNumberFormat="1" applyFont="1" applyBorder="1" applyAlignment="1">
      <alignment horizontal="right"/>
    </xf>
    <xf numFmtId="3" fontId="91" fillId="0" borderId="0" xfId="0" applyNumberFormat="1" applyFont="1" applyAlignment="1">
      <alignment horizontal="right"/>
    </xf>
    <xf numFmtId="3" fontId="94" fillId="0" borderId="0" xfId="0" applyNumberFormat="1" applyFont="1" applyBorder="1" applyAlignment="1">
      <alignment vertical="top" wrapText="1"/>
    </xf>
    <xf numFmtId="3" fontId="91" fillId="0" borderId="0" xfId="0" applyNumberFormat="1" applyFont="1" applyBorder="1" applyAlignment="1">
      <alignment vertical="top" wrapText="1"/>
    </xf>
    <xf numFmtId="3" fontId="85" fillId="0" borderId="0" xfId="0" applyNumberFormat="1" applyFont="1" applyBorder="1" applyAlignment="1">
      <alignment/>
    </xf>
    <xf numFmtId="3" fontId="85" fillId="0" borderId="0" xfId="0" applyNumberFormat="1" applyFont="1" applyAlignment="1">
      <alignment/>
    </xf>
    <xf numFmtId="3" fontId="90" fillId="0" borderId="0" xfId="0" applyNumberFormat="1" applyFont="1" applyBorder="1" applyAlignment="1">
      <alignment/>
    </xf>
    <xf numFmtId="3" fontId="95" fillId="0" borderId="0" xfId="0" applyNumberFormat="1" applyFont="1" applyBorder="1" applyAlignment="1">
      <alignment vertical="justify" wrapText="1"/>
    </xf>
    <xf numFmtId="3" fontId="95" fillId="0" borderId="0" xfId="0" applyNumberFormat="1" applyFont="1" applyAlignment="1">
      <alignment vertical="justify" wrapText="1"/>
    </xf>
    <xf numFmtId="3" fontId="96" fillId="0" borderId="0" xfId="0" applyNumberFormat="1" applyFont="1" applyBorder="1" applyAlignment="1">
      <alignment vertical="top"/>
    </xf>
    <xf numFmtId="3" fontId="96" fillId="0" borderId="0" xfId="0" applyNumberFormat="1" applyFont="1" applyAlignment="1">
      <alignment vertical="top"/>
    </xf>
    <xf numFmtId="3" fontId="85" fillId="0" borderId="0" xfId="0" applyNumberFormat="1" applyFont="1" applyBorder="1" applyAlignment="1">
      <alignment vertical="justify" wrapText="1"/>
    </xf>
    <xf numFmtId="3" fontId="21" fillId="0" borderId="0" xfId="0" applyNumberFormat="1" applyFont="1" applyFill="1" applyBorder="1" applyAlignment="1">
      <alignment vertical="justify" wrapText="1"/>
    </xf>
    <xf numFmtId="3" fontId="21" fillId="0" borderId="21" xfId="0" applyNumberFormat="1" applyFont="1" applyFill="1" applyBorder="1" applyAlignment="1">
      <alignment vertical="justify" wrapText="1"/>
    </xf>
    <xf numFmtId="3" fontId="30" fillId="0" borderId="22" xfId="0" applyNumberFormat="1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81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Fill="1" applyAlignment="1" quotePrefix="1">
      <alignment horizontal="right"/>
    </xf>
    <xf numFmtId="3" fontId="12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21" fillId="0" borderId="0" xfId="0" applyNumberFormat="1" applyFont="1" applyFill="1" applyBorder="1" applyAlignment="1" quotePrefix="1">
      <alignment horizontal="right"/>
    </xf>
    <xf numFmtId="3" fontId="21" fillId="0" borderId="13" xfId="0" applyNumberFormat="1" applyFont="1" applyFill="1" applyBorder="1" applyAlignment="1" quotePrefix="1">
      <alignment horizontal="right"/>
    </xf>
    <xf numFmtId="3" fontId="5" fillId="0" borderId="0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9" fontId="18" fillId="0" borderId="0" xfId="0" applyNumberFormat="1" applyFont="1" applyBorder="1" applyAlignment="1">
      <alignment horizontal="center"/>
    </xf>
    <xf numFmtId="9" fontId="18" fillId="0" borderId="0" xfId="0" applyNumberFormat="1" applyFont="1" applyAlignment="1">
      <alignment horizontal="center"/>
    </xf>
    <xf numFmtId="0" fontId="98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33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99" fillId="0" borderId="0" xfId="22" applyNumberFormat="1" applyFont="1" applyFill="1" applyBorder="1" applyAlignment="1">
      <alignment horizontal="left"/>
      <protection/>
    </xf>
    <xf numFmtId="3" fontId="100" fillId="0" borderId="0" xfId="22" applyNumberFormat="1" applyFont="1" applyFill="1" applyBorder="1" applyAlignment="1">
      <alignment/>
      <protection/>
    </xf>
    <xf numFmtId="3" fontId="11" fillId="0" borderId="0" xfId="22" applyNumberFormat="1" applyFont="1" applyFill="1" applyBorder="1" applyAlignment="1">
      <alignment horizontal="left"/>
      <protection/>
    </xf>
    <xf numFmtId="3" fontId="101" fillId="0" borderId="25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left"/>
      <protection/>
    </xf>
    <xf numFmtId="3" fontId="0" fillId="0" borderId="25" xfId="22" applyNumberFormat="1" applyFont="1" applyFill="1" applyBorder="1" applyAlignment="1">
      <alignment horizontal="right"/>
      <protection/>
    </xf>
    <xf numFmtId="3" fontId="16" fillId="2" borderId="26" xfId="22" applyNumberFormat="1" applyFont="1" applyFill="1" applyBorder="1" applyAlignment="1">
      <alignment horizontal="right"/>
      <protection/>
    </xf>
    <xf numFmtId="3" fontId="16" fillId="2" borderId="27" xfId="22" applyNumberFormat="1" applyFont="1" applyFill="1" applyBorder="1" applyAlignment="1">
      <alignment horizontal="right"/>
      <protection/>
    </xf>
    <xf numFmtId="3" fontId="12" fillId="0" borderId="26" xfId="22" applyNumberFormat="1" applyFont="1" applyFill="1" applyBorder="1" applyAlignment="1">
      <alignment horizontal="right"/>
      <protection/>
    </xf>
    <xf numFmtId="3" fontId="12" fillId="0" borderId="27" xfId="22" applyNumberFormat="1" applyFont="1" applyFill="1" applyBorder="1" applyAlignment="1">
      <alignment horizontal="right"/>
      <protection/>
    </xf>
    <xf numFmtId="3" fontId="12" fillId="0" borderId="26" xfId="22" applyNumberFormat="1" applyFont="1" applyFill="1" applyBorder="1" applyAlignment="1">
      <alignment horizontal="right"/>
      <protection/>
    </xf>
    <xf numFmtId="3" fontId="12" fillId="0" borderId="27" xfId="22" applyNumberFormat="1" applyFont="1" applyFill="1" applyBorder="1" applyAlignment="1">
      <alignment horizontal="right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3" fillId="0" borderId="25" xfId="22" applyNumberFormat="1" applyFont="1" applyFill="1" applyBorder="1" applyAlignment="1">
      <alignment horizontal="right"/>
      <protection/>
    </xf>
    <xf numFmtId="3" fontId="102" fillId="0" borderId="25" xfId="22" applyNumberFormat="1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left"/>
      <protection/>
    </xf>
    <xf numFmtId="3" fontId="12" fillId="0" borderId="25" xfId="22" applyNumberFormat="1" applyFont="1" applyFill="1" applyBorder="1" applyAlignment="1">
      <alignment horizontal="right"/>
      <protection/>
    </xf>
    <xf numFmtId="1" fontId="0" fillId="0" borderId="0" xfId="0" applyNumberFormat="1" applyFont="1" applyBorder="1" applyAlignment="1">
      <alignment vertical="top"/>
    </xf>
    <xf numFmtId="1" fontId="103" fillId="0" borderId="0" xfId="0" applyNumberFormat="1" applyFont="1" applyFill="1" applyBorder="1" applyAlignment="1">
      <alignment vertical="top"/>
    </xf>
    <xf numFmtId="1" fontId="61" fillId="0" borderId="0" xfId="22" applyNumberFormat="1" applyBorder="1">
      <alignment/>
      <protection/>
    </xf>
    <xf numFmtId="1" fontId="8" fillId="0" borderId="0" xfId="22" applyNumberFormat="1" applyFont="1" applyBorder="1">
      <alignment/>
      <protection/>
    </xf>
    <xf numFmtId="1" fontId="104" fillId="0" borderId="0" xfId="22" applyNumberFormat="1" applyFont="1" applyFill="1" applyBorder="1">
      <alignment/>
      <protection/>
    </xf>
    <xf numFmtId="1" fontId="90" fillId="0" borderId="0" xfId="22" applyNumberFormat="1" applyFont="1">
      <alignment/>
      <protection/>
    </xf>
    <xf numFmtId="1" fontId="104" fillId="0" borderId="0" xfId="22" applyNumberFormat="1" applyFont="1" applyFill="1">
      <alignment/>
      <protection/>
    </xf>
    <xf numFmtId="1" fontId="61" fillId="0" borderId="0" xfId="22" applyNumberFormat="1">
      <alignment/>
      <protection/>
    </xf>
    <xf numFmtId="1" fontId="8" fillId="0" borderId="0" xfId="22" applyNumberFormat="1" applyFont="1">
      <alignment/>
      <protection/>
    </xf>
    <xf numFmtId="1" fontId="104" fillId="0" borderId="0" xfId="22" applyNumberFormat="1" applyFont="1" applyFill="1">
      <alignment/>
      <protection/>
    </xf>
    <xf numFmtId="1" fontId="53" fillId="3" borderId="0" xfId="0" applyNumberFormat="1" applyFont="1" applyFill="1" applyBorder="1" applyAlignment="1" quotePrefix="1">
      <alignment horizontal="center" vertical="center"/>
    </xf>
    <xf numFmtId="3" fontId="24" fillId="0" borderId="0" xfId="0" applyNumberFormat="1" applyFont="1" applyBorder="1" applyAlignment="1">
      <alignment wrapText="1"/>
    </xf>
    <xf numFmtId="1" fontId="53" fillId="3" borderId="13" xfId="0" applyNumberFormat="1" applyFont="1" applyFill="1" applyBorder="1" applyAlignment="1" quotePrefix="1">
      <alignment horizontal="center" vertical="center"/>
    </xf>
    <xf numFmtId="3" fontId="101" fillId="0" borderId="28" xfId="22" applyNumberFormat="1" applyFont="1" applyFill="1" applyBorder="1" applyAlignment="1">
      <alignment horizontal="right"/>
      <protection/>
    </xf>
    <xf numFmtId="3" fontId="0" fillId="0" borderId="28" xfId="22" applyNumberFormat="1" applyFont="1" applyFill="1" applyBorder="1" applyAlignment="1">
      <alignment horizontal="right"/>
      <protection/>
    </xf>
    <xf numFmtId="3" fontId="16" fillId="2" borderId="29" xfId="22" applyNumberFormat="1" applyFont="1" applyFill="1" applyBorder="1" applyAlignment="1">
      <alignment horizontal="right"/>
      <protection/>
    </xf>
    <xf numFmtId="3" fontId="12" fillId="0" borderId="29" xfId="22" applyNumberFormat="1" applyFont="1" applyFill="1" applyBorder="1" applyAlignment="1">
      <alignment horizontal="right"/>
      <protection/>
    </xf>
    <xf numFmtId="3" fontId="12" fillId="0" borderId="29" xfId="22" applyNumberFormat="1" applyFont="1" applyFill="1" applyBorder="1" applyAlignment="1">
      <alignment horizontal="right"/>
      <protection/>
    </xf>
    <xf numFmtId="3" fontId="3" fillId="0" borderId="28" xfId="22" applyNumberFormat="1" applyFont="1" applyFill="1" applyBorder="1" applyAlignment="1">
      <alignment horizontal="right"/>
      <protection/>
    </xf>
    <xf numFmtId="3" fontId="102" fillId="0" borderId="28" xfId="22" applyNumberFormat="1" applyFont="1" applyFill="1" applyBorder="1" applyAlignment="1">
      <alignment horizontal="right"/>
      <protection/>
    </xf>
    <xf numFmtId="3" fontId="12" fillId="0" borderId="28" xfId="22" applyNumberFormat="1" applyFont="1" applyFill="1" applyBorder="1" applyAlignment="1">
      <alignment horizontal="right"/>
      <protection/>
    </xf>
    <xf numFmtId="3" fontId="0" fillId="0" borderId="0" xfId="21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1" fontId="0" fillId="0" borderId="0" xfId="21" applyFont="1" applyAlignment="1">
      <alignment/>
      <protection/>
    </xf>
    <xf numFmtId="3" fontId="41" fillId="0" borderId="0" xfId="0" applyNumberFormat="1" applyFont="1" applyBorder="1" applyAlignment="1">
      <alignment wrapText="1"/>
    </xf>
    <xf numFmtId="3" fontId="41" fillId="0" borderId="0" xfId="0" applyNumberFormat="1" applyFont="1" applyFill="1" applyBorder="1" applyAlignment="1">
      <alignment vertical="center"/>
    </xf>
    <xf numFmtId="3" fontId="0" fillId="0" borderId="0" xfId="21" applyNumberFormat="1" applyFont="1" applyFill="1" applyAlignment="1" applyProtection="1">
      <alignment horizontal="right"/>
      <protection/>
    </xf>
    <xf numFmtId="3" fontId="97" fillId="0" borderId="0" xfId="0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 quotePrefix="1">
      <alignment horizontal="center"/>
    </xf>
    <xf numFmtId="3" fontId="22" fillId="3" borderId="0" xfId="0" applyNumberFormat="1" applyFont="1" applyFill="1" applyBorder="1" applyAlignment="1" quotePrefix="1">
      <alignment horizontal="center"/>
    </xf>
    <xf numFmtId="3" fontId="22" fillId="3" borderId="31" xfId="0" applyNumberFormat="1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center"/>
    </xf>
    <xf numFmtId="3" fontId="7" fillId="3" borderId="26" xfId="22" applyNumberFormat="1" applyFont="1" applyFill="1" applyBorder="1" applyAlignment="1">
      <alignment horizontal="left"/>
      <protection/>
    </xf>
    <xf numFmtId="3" fontId="12" fillId="3" borderId="25" xfId="22" applyNumberFormat="1" applyFont="1" applyFill="1" applyBorder="1" applyAlignment="1">
      <alignment horizontal="right"/>
      <protection/>
    </xf>
    <xf numFmtId="3" fontId="12" fillId="3" borderId="0" xfId="22" applyNumberFormat="1" applyFont="1" applyFill="1" applyBorder="1" applyAlignment="1">
      <alignment horizontal="right"/>
      <protection/>
    </xf>
    <xf numFmtId="3" fontId="12" fillId="3" borderId="28" xfId="22" applyNumberFormat="1" applyFont="1" applyFill="1" applyBorder="1" applyAlignment="1">
      <alignment horizontal="right"/>
      <protection/>
    </xf>
    <xf numFmtId="3" fontId="12" fillId="3" borderId="13" xfId="22" applyNumberFormat="1" applyFont="1" applyFill="1" applyBorder="1" applyAlignment="1">
      <alignment horizontal="right"/>
      <protection/>
    </xf>
    <xf numFmtId="3" fontId="6" fillId="3" borderId="0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right"/>
    </xf>
    <xf numFmtId="3" fontId="6" fillId="3" borderId="17" xfId="0" applyNumberFormat="1" applyFont="1" applyFill="1" applyBorder="1" applyAlignment="1">
      <alignment horizontal="center"/>
    </xf>
    <xf numFmtId="9" fontId="18" fillId="3" borderId="0" xfId="0" applyNumberFormat="1" applyFont="1" applyFill="1" applyBorder="1" applyAlignment="1">
      <alignment/>
    </xf>
    <xf numFmtId="3" fontId="18" fillId="3" borderId="0" xfId="0" applyNumberFormat="1" applyFont="1" applyFill="1" applyBorder="1" applyAlignment="1">
      <alignment/>
    </xf>
    <xf numFmtId="3" fontId="22" fillId="3" borderId="0" xfId="0" applyNumberFormat="1" applyFont="1" applyFill="1" applyBorder="1" applyAlignment="1">
      <alignment horizontal="left"/>
    </xf>
    <xf numFmtId="9" fontId="46" fillId="3" borderId="0" xfId="0" applyNumberFormat="1" applyFont="1" applyFill="1" applyBorder="1" applyAlignment="1">
      <alignment/>
    </xf>
    <xf numFmtId="3" fontId="34" fillId="3" borderId="0" xfId="0" applyNumberFormat="1" applyFont="1" applyFill="1" applyBorder="1" applyAlignment="1">
      <alignment vertical="center"/>
    </xf>
    <xf numFmtId="3" fontId="22" fillId="3" borderId="17" xfId="0" applyNumberFormat="1" applyFont="1" applyFill="1" applyBorder="1" applyAlignment="1">
      <alignment horizontal="center"/>
    </xf>
    <xf numFmtId="9" fontId="18" fillId="3" borderId="32" xfId="0" applyNumberFormat="1" applyFont="1" applyFill="1" applyBorder="1" applyAlignment="1">
      <alignment/>
    </xf>
    <xf numFmtId="3" fontId="18" fillId="3" borderId="17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/>
    </xf>
    <xf numFmtId="3" fontId="30" fillId="3" borderId="0" xfId="0" applyNumberFormat="1" applyFont="1" applyFill="1" applyAlignment="1">
      <alignment/>
    </xf>
    <xf numFmtId="3" fontId="18" fillId="3" borderId="0" xfId="0" applyNumberFormat="1" applyFont="1" applyFill="1" applyAlignment="1">
      <alignment/>
    </xf>
    <xf numFmtId="3" fontId="104" fillId="0" borderId="33" xfId="22" applyNumberFormat="1" applyFont="1" applyFill="1" applyBorder="1" applyAlignment="1">
      <alignment horizontal="left"/>
      <protection/>
    </xf>
    <xf numFmtId="3" fontId="104" fillId="0" borderId="0" xfId="22" applyNumberFormat="1" applyFont="1" applyFill="1" applyBorder="1" applyAlignment="1">
      <alignment horizontal="left"/>
      <protection/>
    </xf>
    <xf numFmtId="3" fontId="103" fillId="0" borderId="0" xfId="22" applyNumberFormat="1" applyFont="1" applyFill="1" applyBorder="1" applyAlignment="1">
      <alignment horizontal="left"/>
      <protection/>
    </xf>
    <xf numFmtId="3" fontId="21" fillId="0" borderId="28" xfId="0" applyNumberFormat="1" applyFont="1" applyFill="1" applyBorder="1" applyAlignment="1" quotePrefix="1">
      <alignment horizontal="right"/>
    </xf>
    <xf numFmtId="3" fontId="21" fillId="0" borderId="28" xfId="0" applyNumberFormat="1" applyFont="1" applyFill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41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justify" wrapText="1"/>
    </xf>
    <xf numFmtId="0" fontId="0" fillId="0" borderId="0" xfId="0" applyBorder="1" applyAlignment="1">
      <alignment/>
    </xf>
    <xf numFmtId="3" fontId="41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30" fillId="0" borderId="23" xfId="0" applyNumberFormat="1" applyFont="1" applyBorder="1" applyAlignment="1">
      <alignment/>
    </xf>
    <xf numFmtId="3" fontId="21" fillId="0" borderId="10" xfId="0" applyNumberFormat="1" applyFont="1" applyFill="1" applyBorder="1" applyAlignment="1" quotePrefix="1">
      <alignment/>
    </xf>
    <xf numFmtId="3" fontId="21" fillId="0" borderId="34" xfId="0" applyNumberFormat="1" applyFont="1" applyFill="1" applyBorder="1" applyAlignment="1" quotePrefix="1">
      <alignment/>
    </xf>
    <xf numFmtId="3" fontId="21" fillId="0" borderId="14" xfId="0" applyNumberFormat="1" applyFont="1" applyFill="1" applyBorder="1" applyAlignment="1">
      <alignment vertical="justify" wrapText="1"/>
    </xf>
    <xf numFmtId="3" fontId="33" fillId="0" borderId="35" xfId="0" applyNumberFormat="1" applyFont="1" applyFill="1" applyBorder="1" applyAlignment="1">
      <alignment/>
    </xf>
    <xf numFmtId="3" fontId="22" fillId="3" borderId="0" xfId="0" applyNumberFormat="1" applyFont="1" applyFill="1" applyBorder="1" applyAlignment="1">
      <alignment horizontal="center" vertical="center" wrapText="1"/>
    </xf>
    <xf numFmtId="3" fontId="22" fillId="3" borderId="3" xfId="0" applyNumberFormat="1" applyFont="1" applyFill="1" applyBorder="1" applyAlignment="1">
      <alignment horizontal="center" vertical="center" wrapText="1"/>
    </xf>
    <xf numFmtId="3" fontId="22" fillId="3" borderId="2" xfId="0" applyNumberFormat="1" applyFont="1" applyFill="1" applyBorder="1" applyAlignment="1">
      <alignment horizontal="center" vertical="center" wrapText="1"/>
    </xf>
    <xf numFmtId="3" fontId="22" fillId="3" borderId="36" xfId="0" applyNumberFormat="1" applyFont="1" applyFill="1" applyBorder="1" applyAlignment="1">
      <alignment horizontal="center" vertical="center" wrapText="1"/>
    </xf>
    <xf numFmtId="3" fontId="22" fillId="3" borderId="16" xfId="0" applyNumberFormat="1" applyFont="1" applyFill="1" applyBorder="1" applyAlignment="1">
      <alignment horizontal="center" vertical="center" wrapText="1"/>
    </xf>
    <xf numFmtId="3" fontId="22" fillId="3" borderId="37" xfId="0" applyNumberFormat="1" applyFont="1" applyFill="1" applyBorder="1" applyAlignment="1">
      <alignment horizontal="right" vertical="center" wrapText="1"/>
    </xf>
    <xf numFmtId="3" fontId="22" fillId="3" borderId="0" xfId="0" applyNumberFormat="1" applyFont="1" applyFill="1" applyBorder="1" applyAlignment="1">
      <alignment horizontal="right" vertical="center" wrapText="1"/>
    </xf>
    <xf numFmtId="3" fontId="22" fillId="3" borderId="3" xfId="0" applyNumberFormat="1" applyFont="1" applyFill="1" applyBorder="1" applyAlignment="1">
      <alignment horizontal="right" vertical="center" wrapText="1"/>
    </xf>
    <xf numFmtId="3" fontId="22" fillId="3" borderId="2" xfId="0" applyNumberFormat="1" applyFont="1" applyFill="1" applyBorder="1" applyAlignment="1">
      <alignment horizontal="right" vertical="center" wrapText="1"/>
    </xf>
    <xf numFmtId="3" fontId="22" fillId="3" borderId="38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109" fillId="0" borderId="0" xfId="0" applyNumberFormat="1" applyFont="1" applyAlignment="1">
      <alignment vertical="center" wrapText="1"/>
    </xf>
    <xf numFmtId="3" fontId="109" fillId="0" borderId="0" xfId="0" applyNumberFormat="1" applyFont="1" applyFill="1" applyBorder="1" applyAlignment="1">
      <alignment vertical="center" wrapText="1"/>
    </xf>
    <xf numFmtId="3" fontId="11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5" fillId="0" borderId="0" xfId="0" applyNumberFormat="1" applyFont="1" applyFill="1" applyAlignment="1" quotePrefix="1">
      <alignment/>
    </xf>
    <xf numFmtId="9" fontId="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9" fontId="7" fillId="0" borderId="0" xfId="0" applyNumberFormat="1" applyFont="1" applyAlignment="1">
      <alignment horizontal="center"/>
    </xf>
    <xf numFmtId="0" fontId="66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 quotePrefix="1">
      <alignment horizontal="right"/>
    </xf>
    <xf numFmtId="0" fontId="66" fillId="0" borderId="0" xfId="0" applyNumberFormat="1" applyFont="1" applyFill="1" applyBorder="1" applyAlignment="1" applyProtection="1">
      <alignment horizontal="left" vertical="top" wrapText="1"/>
      <protection/>
    </xf>
    <xf numFmtId="3" fontId="111" fillId="0" borderId="0" xfId="0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quotePrefix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22" fillId="0" borderId="0" xfId="0" applyNumberFormat="1" applyFont="1" applyBorder="1" applyAlignment="1">
      <alignment/>
    </xf>
    <xf numFmtId="3" fontId="112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 quotePrefix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17" applyNumberFormat="1" applyFont="1" applyFill="1" applyBorder="1" applyAlignment="1" quotePrefix="1">
      <alignment horizontal="right"/>
    </xf>
    <xf numFmtId="3" fontId="20" fillId="0" borderId="0" xfId="17" applyNumberFormat="1" applyFont="1" applyFill="1" applyBorder="1" applyAlignment="1">
      <alignment/>
    </xf>
    <xf numFmtId="3" fontId="22" fillId="0" borderId="0" xfId="17" applyNumberFormat="1" applyFont="1" applyFill="1" applyBorder="1" applyAlignment="1">
      <alignment horizontal="right"/>
    </xf>
    <xf numFmtId="3" fontId="20" fillId="0" borderId="0" xfId="17" applyNumberFormat="1" applyFont="1" applyFill="1" applyBorder="1" applyAlignment="1">
      <alignment horizontal="right"/>
    </xf>
    <xf numFmtId="3" fontId="22" fillId="0" borderId="0" xfId="17" applyNumberFormat="1" applyFont="1" applyFill="1" applyAlignment="1">
      <alignment horizontal="right"/>
    </xf>
    <xf numFmtId="9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/>
    </xf>
    <xf numFmtId="3" fontId="112" fillId="0" borderId="0" xfId="0" applyNumberFormat="1" applyFont="1" applyBorder="1" applyAlignment="1">
      <alignment/>
    </xf>
    <xf numFmtId="3" fontId="112" fillId="0" borderId="0" xfId="0" applyNumberFormat="1" applyFont="1" applyFill="1" applyBorder="1" applyAlignment="1">
      <alignment/>
    </xf>
    <xf numFmtId="3" fontId="113" fillId="0" borderId="0" xfId="0" applyNumberFormat="1" applyFont="1" applyAlignment="1">
      <alignment vertical="justify" wrapText="1"/>
    </xf>
    <xf numFmtId="3" fontId="113" fillId="0" borderId="0" xfId="0" applyNumberFormat="1" applyFont="1" applyFill="1" applyBorder="1" applyAlignment="1">
      <alignment vertical="justify" wrapText="1"/>
    </xf>
    <xf numFmtId="3" fontId="114" fillId="0" borderId="0" xfId="0" applyNumberFormat="1" applyFont="1" applyAlignment="1">
      <alignment vertical="top"/>
    </xf>
    <xf numFmtId="3" fontId="114" fillId="0" borderId="0" xfId="0" applyNumberFormat="1" applyFont="1" applyFill="1" applyBorder="1" applyAlignment="1">
      <alignment vertical="top"/>
    </xf>
    <xf numFmtId="3" fontId="44" fillId="0" borderId="0" xfId="0" applyNumberFormat="1" applyFont="1" applyFill="1" applyBorder="1" applyAlignment="1">
      <alignment/>
    </xf>
    <xf numFmtId="181" fontId="0" fillId="0" borderId="0" xfId="21" applyFont="1" applyAlignment="1">
      <alignment horizontal="right"/>
      <protection/>
    </xf>
    <xf numFmtId="3" fontId="101" fillId="0" borderId="39" xfId="22" applyNumberFormat="1" applyFont="1" applyFill="1" applyBorder="1" applyAlignment="1">
      <alignment horizontal="right"/>
      <protection/>
    </xf>
    <xf numFmtId="3" fontId="0" fillId="0" borderId="39" xfId="22" applyNumberFormat="1" applyFont="1" applyFill="1" applyBorder="1" applyAlignment="1">
      <alignment horizontal="right"/>
      <protection/>
    </xf>
    <xf numFmtId="3" fontId="16" fillId="2" borderId="40" xfId="22" applyNumberFormat="1" applyFont="1" applyFill="1" applyBorder="1" applyAlignment="1">
      <alignment horizontal="right"/>
      <protection/>
    </xf>
    <xf numFmtId="3" fontId="12" fillId="0" borderId="40" xfId="22" applyNumberFormat="1" applyFont="1" applyFill="1" applyBorder="1" applyAlignment="1">
      <alignment horizontal="right"/>
      <protection/>
    </xf>
    <xf numFmtId="3" fontId="12" fillId="0" borderId="40" xfId="22" applyNumberFormat="1" applyFont="1" applyFill="1" applyBorder="1" applyAlignment="1">
      <alignment horizontal="right"/>
      <protection/>
    </xf>
    <xf numFmtId="3" fontId="3" fillId="0" borderId="39" xfId="22" applyNumberFormat="1" applyFont="1" applyFill="1" applyBorder="1" applyAlignment="1">
      <alignment horizontal="right"/>
      <protection/>
    </xf>
    <xf numFmtId="3" fontId="102" fillId="0" borderId="39" xfId="22" applyNumberFormat="1" applyFont="1" applyFill="1" applyBorder="1" applyAlignment="1">
      <alignment horizontal="right"/>
      <protection/>
    </xf>
    <xf numFmtId="3" fontId="12" fillId="0" borderId="39" xfId="22" applyNumberFormat="1" applyFont="1" applyFill="1" applyBorder="1" applyAlignment="1">
      <alignment horizontal="right"/>
      <protection/>
    </xf>
    <xf numFmtId="3" fontId="44" fillId="0" borderId="6" xfId="0" applyNumberFormat="1" applyFont="1" applyBorder="1" applyAlignment="1">
      <alignment/>
    </xf>
    <xf numFmtId="3" fontId="44" fillId="0" borderId="5" xfId="0" applyNumberFormat="1" applyFont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3" fontId="15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 quotePrefix="1">
      <alignment/>
    </xf>
    <xf numFmtId="3" fontId="18" fillId="0" borderId="13" xfId="0" applyNumberFormat="1" applyFont="1" applyFill="1" applyBorder="1" applyAlignment="1" quotePrefix="1">
      <alignment/>
    </xf>
    <xf numFmtId="3" fontId="18" fillId="0" borderId="13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13" xfId="0" applyNumberFormat="1" applyFont="1" applyBorder="1" applyAlignment="1">
      <alignment horizontal="right"/>
    </xf>
    <xf numFmtId="3" fontId="18" fillId="0" borderId="10" xfId="0" applyNumberFormat="1" applyFont="1" applyFill="1" applyBorder="1" applyAlignment="1" quotePrefix="1">
      <alignment/>
    </xf>
    <xf numFmtId="3" fontId="18" fillId="0" borderId="34" xfId="0" applyNumberFormat="1" applyFont="1" applyFill="1" applyBorder="1" applyAlignment="1" quotePrefix="1">
      <alignment/>
    </xf>
    <xf numFmtId="3" fontId="18" fillId="0" borderId="0" xfId="0" applyNumberFormat="1" applyFont="1" applyFill="1" applyBorder="1" applyAlignment="1" quotePrefix="1">
      <alignment horizontal="right"/>
    </xf>
    <xf numFmtId="3" fontId="18" fillId="0" borderId="13" xfId="0" applyNumberFormat="1" applyFont="1" applyFill="1" applyBorder="1" applyAlignment="1" quotePrefix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41" xfId="22" applyNumberFormat="1" applyFont="1" applyFill="1" applyBorder="1" applyAlignment="1">
      <alignment horizontal="right"/>
      <protection/>
    </xf>
    <xf numFmtId="3" fontId="0" fillId="0" borderId="42" xfId="22" applyNumberFormat="1" applyFont="1" applyFill="1" applyBorder="1" applyAlignment="1">
      <alignment horizontal="right"/>
      <protection/>
    </xf>
    <xf numFmtId="0" fontId="33" fillId="0" borderId="0" xfId="0" applyFont="1" applyFill="1" applyAlignment="1">
      <alignment/>
    </xf>
    <xf numFmtId="3" fontId="115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 quotePrefix="1">
      <alignment/>
    </xf>
    <xf numFmtId="0" fontId="11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39" fillId="0" borderId="3" xfId="0" applyNumberFormat="1" applyFont="1" applyFill="1" applyBorder="1" applyAlignment="1">
      <alignment/>
    </xf>
    <xf numFmtId="3" fontId="39" fillId="0" borderId="2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21" fillId="0" borderId="1" xfId="0" applyNumberFormat="1" applyFont="1" applyFill="1" applyBorder="1" applyAlignment="1">
      <alignment/>
    </xf>
    <xf numFmtId="3" fontId="39" fillId="0" borderId="1" xfId="0" applyNumberFormat="1" applyFont="1" applyFill="1" applyBorder="1" applyAlignment="1">
      <alignment/>
    </xf>
    <xf numFmtId="3" fontId="39" fillId="0" borderId="7" xfId="0" applyNumberFormat="1" applyFont="1" applyFill="1" applyBorder="1" applyAlignment="1">
      <alignment/>
    </xf>
    <xf numFmtId="3" fontId="15" fillId="0" borderId="7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Alignment="1">
      <alignment horizontal="right"/>
    </xf>
    <xf numFmtId="3" fontId="39" fillId="0" borderId="7" xfId="0" applyNumberFormat="1" applyFont="1" applyFill="1" applyBorder="1" applyAlignment="1">
      <alignment horizontal="right"/>
    </xf>
    <xf numFmtId="3" fontId="39" fillId="0" borderId="1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48" fillId="0" borderId="1" xfId="0" applyNumberFormat="1" applyFont="1" applyBorder="1" applyAlignment="1">
      <alignment horizontal="left"/>
    </xf>
    <xf numFmtId="3" fontId="48" fillId="0" borderId="1" xfId="0" applyNumberFormat="1" applyFont="1" applyBorder="1" applyAlignment="1">
      <alignment/>
    </xf>
    <xf numFmtId="3" fontId="21" fillId="0" borderId="3" xfId="0" applyNumberFormat="1" applyFont="1" applyFill="1" applyBorder="1" applyAlignment="1">
      <alignment horizontal="right"/>
    </xf>
    <xf numFmtId="3" fontId="39" fillId="0" borderId="3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/>
    </xf>
    <xf numFmtId="3" fontId="15" fillId="0" borderId="3" xfId="0" applyNumberFormat="1" applyFont="1" applyBorder="1" applyAlignment="1">
      <alignment/>
    </xf>
    <xf numFmtId="3" fontId="21" fillId="0" borderId="2" xfId="0" applyNumberFormat="1" applyFont="1" applyFill="1" applyBorder="1" applyAlignment="1">
      <alignment horizontal="right"/>
    </xf>
    <xf numFmtId="3" fontId="39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9" fontId="116" fillId="3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43" fillId="3" borderId="0" xfId="0" applyNumberFormat="1" applyFont="1" applyFill="1" applyBorder="1" applyAlignment="1">
      <alignment vertical="top"/>
    </xf>
    <xf numFmtId="3" fontId="34" fillId="3" borderId="0" xfId="0" applyNumberFormat="1" applyFont="1" applyFill="1" applyBorder="1" applyAlignment="1">
      <alignment vertical="top"/>
    </xf>
    <xf numFmtId="182" fontId="5" fillId="0" borderId="0" xfId="0" applyNumberFormat="1" applyFont="1" applyAlignment="1">
      <alignment/>
    </xf>
    <xf numFmtId="3" fontId="33" fillId="2" borderId="43" xfId="0" applyNumberFormat="1" applyFont="1" applyFill="1" applyBorder="1" applyAlignment="1">
      <alignment vertical="top" wrapText="1"/>
    </xf>
    <xf numFmtId="3" fontId="33" fillId="2" borderId="44" xfId="0" applyNumberFormat="1" applyFont="1" applyFill="1" applyBorder="1" applyAlignment="1">
      <alignment vertical="top" wrapText="1"/>
    </xf>
    <xf numFmtId="182" fontId="7" fillId="0" borderId="0" xfId="0" applyNumberFormat="1" applyFont="1" applyAlignment="1">
      <alignment/>
    </xf>
    <xf numFmtId="9" fontId="120" fillId="0" borderId="0" xfId="0" applyNumberFormat="1" applyFont="1" applyFill="1" applyBorder="1" applyAlignment="1" applyProtection="1">
      <alignment vertical="center"/>
      <protection locked="0"/>
    </xf>
    <xf numFmtId="9" fontId="18" fillId="0" borderId="0" xfId="0" applyNumberFormat="1" applyFont="1" applyFill="1" applyBorder="1" applyAlignment="1">
      <alignment/>
    </xf>
    <xf numFmtId="9" fontId="18" fillId="0" borderId="45" xfId="0" applyNumberFormat="1" applyFont="1" applyBorder="1" applyAlignment="1">
      <alignment horizontal="right"/>
    </xf>
    <xf numFmtId="9" fontId="18" fillId="0" borderId="46" xfId="0" applyNumberFormat="1" applyFont="1" applyBorder="1" applyAlignment="1">
      <alignment horizontal="right"/>
    </xf>
    <xf numFmtId="9" fontId="120" fillId="0" borderId="47" xfId="0" applyNumberFormat="1" applyFont="1" applyFill="1" applyBorder="1" applyAlignment="1" applyProtection="1">
      <alignment vertical="center"/>
      <protection locked="0"/>
    </xf>
    <xf numFmtId="9" fontId="18" fillId="0" borderId="47" xfId="0" applyNumberFormat="1" applyFont="1" applyFill="1" applyBorder="1" applyAlignment="1">
      <alignment/>
    </xf>
    <xf numFmtId="3" fontId="121" fillId="0" borderId="0" xfId="0" applyNumberFormat="1" applyFont="1" applyBorder="1" applyAlignment="1">
      <alignment horizontal="left" wrapText="1"/>
    </xf>
    <xf numFmtId="3" fontId="122" fillId="0" borderId="0" xfId="0" applyNumberFormat="1" applyFont="1" applyAlignment="1">
      <alignment/>
    </xf>
    <xf numFmtId="3" fontId="121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9" fontId="31" fillId="0" borderId="0" xfId="0" applyNumberFormat="1" applyFont="1" applyFill="1" applyBorder="1" applyAlignment="1">
      <alignment/>
    </xf>
    <xf numFmtId="9" fontId="123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24" fillId="0" borderId="0" xfId="0" applyNumberFormat="1" applyFont="1" applyAlignment="1">
      <alignment vertical="justify" wrapText="1"/>
    </xf>
    <xf numFmtId="3" fontId="125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justify" wrapText="1"/>
    </xf>
    <xf numFmtId="3" fontId="119" fillId="0" borderId="0" xfId="0" applyNumberFormat="1" applyFont="1" applyBorder="1" applyAlignment="1">
      <alignment wrapText="1"/>
    </xf>
    <xf numFmtId="3" fontId="128" fillId="0" borderId="0" xfId="0" applyNumberFormat="1" applyFont="1" applyAlignment="1">
      <alignment/>
    </xf>
    <xf numFmtId="0" fontId="11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3" fontId="115" fillId="0" borderId="0" xfId="0" applyNumberFormat="1" applyFont="1" applyFill="1" applyBorder="1" applyAlignment="1" quotePrefix="1">
      <alignment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62" fillId="0" borderId="0" xfId="0" applyNumberFormat="1" applyFont="1" applyFill="1" applyBorder="1" applyAlignment="1" quotePrefix="1">
      <alignment wrapText="1"/>
    </xf>
    <xf numFmtId="3" fontId="20" fillId="0" borderId="0" xfId="0" applyNumberFormat="1" applyFont="1" applyFill="1" applyBorder="1" applyAlignment="1" quotePrefix="1">
      <alignment horizontal="right"/>
    </xf>
    <xf numFmtId="3" fontId="20" fillId="0" borderId="0" xfId="0" applyNumberFormat="1" applyFont="1" applyAlignment="1" quotePrefix="1">
      <alignment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justify"/>
    </xf>
    <xf numFmtId="0" fontId="20" fillId="0" borderId="0" xfId="0" applyFont="1" applyFill="1" applyAlignment="1" quotePrefix="1">
      <alignment/>
    </xf>
    <xf numFmtId="3" fontId="5" fillId="0" borderId="0" xfId="0" applyNumberFormat="1" applyFont="1" applyFill="1" applyBorder="1" applyAlignment="1" quotePrefix="1">
      <alignment/>
    </xf>
    <xf numFmtId="181" fontId="5" fillId="0" borderId="0" xfId="21" applyFont="1" applyAlignment="1">
      <alignment/>
      <protection/>
    </xf>
    <xf numFmtId="3" fontId="129" fillId="3" borderId="0" xfId="0" applyNumberFormat="1" applyFont="1" applyFill="1" applyBorder="1" applyAlignment="1">
      <alignment horizontal="center"/>
    </xf>
    <xf numFmtId="0" fontId="129" fillId="3" borderId="17" xfId="0" applyNumberFormat="1" applyFont="1" applyFill="1" applyBorder="1" applyAlignment="1">
      <alignment horizontal="center"/>
    </xf>
    <xf numFmtId="0" fontId="129" fillId="3" borderId="0" xfId="0" applyNumberFormat="1" applyFont="1" applyFill="1" applyBorder="1" applyAlignment="1">
      <alignment horizontal="center"/>
    </xf>
    <xf numFmtId="49" fontId="129" fillId="3" borderId="0" xfId="0" applyNumberFormat="1" applyFont="1" applyFill="1" applyBorder="1" applyAlignment="1">
      <alignment horizontal="center"/>
    </xf>
    <xf numFmtId="0" fontId="129" fillId="3" borderId="0" xfId="0" applyNumberFormat="1" applyFont="1" applyFill="1" applyBorder="1" applyAlignment="1" applyProtection="1">
      <alignment horizontal="center" wrapText="1"/>
      <protection/>
    </xf>
    <xf numFmtId="3" fontId="127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80" fillId="0" borderId="0" xfId="0" applyNumberFormat="1" applyFont="1" applyAlignment="1">
      <alignment horizontal="center"/>
    </xf>
    <xf numFmtId="3" fontId="63" fillId="0" borderId="0" xfId="0" applyNumberFormat="1" applyFont="1" applyFill="1" applyBorder="1" applyAlignment="1">
      <alignment horizontal="center" vertical="center"/>
    </xf>
    <xf numFmtId="3" fontId="49" fillId="3" borderId="30" xfId="0" applyNumberFormat="1" applyFont="1" applyFill="1" applyBorder="1" applyAlignment="1">
      <alignment horizontal="center" vertical="center" wrapText="1"/>
    </xf>
    <xf numFmtId="3" fontId="49" fillId="3" borderId="0" xfId="0" applyNumberFormat="1" applyFont="1" applyFill="1" applyBorder="1" applyAlignment="1">
      <alignment horizontal="center" vertical="center" wrapText="1"/>
    </xf>
    <xf numFmtId="3" fontId="49" fillId="3" borderId="31" xfId="0" applyNumberFormat="1" applyFont="1" applyFill="1" applyBorder="1" applyAlignment="1">
      <alignment horizontal="center" vertical="center" wrapText="1"/>
    </xf>
    <xf numFmtId="3" fontId="49" fillId="3" borderId="48" xfId="0" applyNumberFormat="1" applyFont="1" applyFill="1" applyBorder="1" applyAlignment="1">
      <alignment horizontal="center" vertical="center" wrapText="1"/>
    </xf>
    <xf numFmtId="3" fontId="128" fillId="0" borderId="0" xfId="0" applyNumberFormat="1" applyFont="1" applyAlignment="1">
      <alignment horizontal="left"/>
    </xf>
    <xf numFmtId="3" fontId="118" fillId="0" borderId="0" xfId="0" applyNumberFormat="1" applyFont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center" vertical="center" wrapText="1"/>
    </xf>
    <xf numFmtId="181" fontId="0" fillId="0" borderId="0" xfId="21" applyFont="1" applyAlignment="1">
      <alignment horizontal="center"/>
      <protection/>
    </xf>
    <xf numFmtId="3" fontId="128" fillId="0" borderId="0" xfId="0" applyNumberFormat="1" applyFont="1" applyAlignment="1">
      <alignment horizontal="center"/>
    </xf>
    <xf numFmtId="3" fontId="97" fillId="0" borderId="35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37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3" fontId="6" fillId="3" borderId="38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wrapText="1"/>
    </xf>
    <xf numFmtId="181" fontId="0" fillId="0" borderId="0" xfId="21" applyFont="1" applyAlignment="1">
      <alignment horizontal="right"/>
      <protection/>
    </xf>
    <xf numFmtId="0" fontId="25" fillId="0" borderId="0" xfId="0" applyFont="1" applyAlignment="1">
      <alignment horizontal="center"/>
    </xf>
    <xf numFmtId="3" fontId="126" fillId="0" borderId="0" xfId="0" applyNumberFormat="1" applyFont="1" applyBorder="1" applyAlignment="1">
      <alignment horizontal="center" wrapText="1"/>
    </xf>
    <xf numFmtId="3" fontId="15" fillId="0" borderId="0" xfId="0" applyNumberFormat="1" applyFont="1" applyFill="1" applyBorder="1" applyAlignment="1" quotePrefix="1">
      <alignment horizontal="left"/>
    </xf>
    <xf numFmtId="3" fontId="36" fillId="0" borderId="0" xfId="0" applyNumberFormat="1" applyFont="1" applyBorder="1" applyAlignment="1">
      <alignment horizontal="center" vertical="center"/>
    </xf>
    <xf numFmtId="3" fontId="36" fillId="0" borderId="49" xfId="0" applyNumberFormat="1" applyFont="1" applyBorder="1" applyAlignment="1">
      <alignment horizontal="center" vertical="center"/>
    </xf>
    <xf numFmtId="3" fontId="43" fillId="3" borderId="0" xfId="0" applyNumberFormat="1" applyFont="1" applyFill="1" applyBorder="1" applyAlignment="1">
      <alignment horizontal="center" vertical="top"/>
    </xf>
    <xf numFmtId="3" fontId="53" fillId="3" borderId="0" xfId="0" applyNumberFormat="1" applyFon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3" fontId="36" fillId="0" borderId="0" xfId="0" applyNumberFormat="1" applyFont="1" applyBorder="1" applyAlignment="1">
      <alignment horizontal="center" vertical="center" wrapText="1"/>
    </xf>
    <xf numFmtId="3" fontId="36" fillId="0" borderId="49" xfId="0" applyNumberFormat="1" applyFont="1" applyBorder="1" applyAlignment="1">
      <alignment horizontal="center" vertical="center" wrapText="1"/>
    </xf>
    <xf numFmtId="3" fontId="34" fillId="3" borderId="0" xfId="0" applyNumberFormat="1" applyFont="1" applyFill="1" applyBorder="1" applyAlignment="1">
      <alignment horizontal="center" vertical="center"/>
    </xf>
    <xf numFmtId="3" fontId="34" fillId="3" borderId="0" xfId="0" applyNumberFormat="1" applyFont="1" applyFill="1" applyBorder="1" applyAlignment="1">
      <alignment horizontal="center" vertical="top"/>
    </xf>
  </cellXfs>
  <cellStyles count="10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Normal_2011_07" xfId="21"/>
    <cellStyle name="Normal_COLDEF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BC8B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27"/>
          <c:w val="0.877"/>
          <c:h val="0.9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'FAB-oléo-protéagineux'!$AB$18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>
                <c:ptCount val="3"/>
                <c:pt idx="0">
                  <c:v>Colza</c:v>
                </c:pt>
                <c:pt idx="1">
                  <c:v>Soja</c:v>
                </c:pt>
                <c:pt idx="2">
                  <c:v>Pois</c:v>
                </c:pt>
              </c:strCache>
            </c:strRef>
          </c:cat>
          <c:val>
            <c:numRef>
              <c:f>('FAB-oléo-protéagineux'!$AC$18,'FAB-oléo-protéagineux'!$AE$18,'FAB-oléo-protéagineux'!$AG$18)</c:f>
              <c:numCache>
                <c:ptCount val="3"/>
                <c:pt idx="0">
                  <c:v>57358.8</c:v>
                </c:pt>
                <c:pt idx="1">
                  <c:v>26186.9</c:v>
                </c:pt>
                <c:pt idx="2">
                  <c:v>39486.1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'FAB-oléo-protéagineux'!$AB$19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>
                <c:ptCount val="3"/>
                <c:pt idx="0">
                  <c:v>Colza</c:v>
                </c:pt>
                <c:pt idx="1">
                  <c:v>Soja</c:v>
                </c:pt>
                <c:pt idx="2">
                  <c:v>Pois</c:v>
                </c:pt>
              </c:strCache>
            </c:strRef>
          </c:cat>
          <c:val>
            <c:numRef>
              <c:f>('FAB-oléo-protéagineux'!$AC$19,'FAB-oléo-protéagineux'!$AE$19,'FAB-oléo-protéagineux'!$AG$19)</c:f>
              <c:numCache>
                <c:ptCount val="3"/>
                <c:pt idx="0">
                  <c:v>84142.2</c:v>
                </c:pt>
                <c:pt idx="1">
                  <c:v>25304</c:v>
                </c:pt>
                <c:pt idx="2">
                  <c:v>58061.8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'FAB-oléo-protéagineux'!$AB$20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D567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>
                <c:ptCount val="3"/>
                <c:pt idx="0">
                  <c:v>Colza</c:v>
                </c:pt>
                <c:pt idx="1">
                  <c:v>Soja</c:v>
                </c:pt>
                <c:pt idx="2">
                  <c:v>Pois</c:v>
                </c:pt>
              </c:strCache>
            </c:strRef>
          </c:cat>
          <c:val>
            <c:numRef>
              <c:f>('FAB-oléo-protéagineux'!$AC$20,'FAB-oléo-protéagineux'!$AE$20,'FAB-oléo-protéagineux'!$AG$20)</c:f>
              <c:numCache>
                <c:ptCount val="3"/>
                <c:pt idx="0">
                  <c:v>68308</c:v>
                </c:pt>
                <c:pt idx="1">
                  <c:v>25067.67</c:v>
                </c:pt>
                <c:pt idx="2">
                  <c:v>165280.39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'FAB-oléo-protéagineux'!$AB$21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>
                <c:ptCount val="3"/>
                <c:pt idx="0">
                  <c:v>Colza</c:v>
                </c:pt>
                <c:pt idx="1">
                  <c:v>Soja</c:v>
                </c:pt>
                <c:pt idx="2">
                  <c:v>Pois</c:v>
                </c:pt>
              </c:strCache>
            </c:strRef>
          </c:cat>
          <c:val>
            <c:numRef>
              <c:f>('FAB-oléo-protéagineux'!$AC$21,'FAB-oléo-protéagineux'!$AE$21,'FAB-oléo-protéagineux'!$AG$21)</c:f>
              <c:numCache>
                <c:ptCount val="3"/>
                <c:pt idx="0">
                  <c:v>27918.96</c:v>
                </c:pt>
                <c:pt idx="1">
                  <c:v>27943.95</c:v>
                </c:pt>
                <c:pt idx="2">
                  <c:v>37013.75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'FAB-oléo-protéagineux'!$AB$22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>
                <c:ptCount val="3"/>
                <c:pt idx="0">
                  <c:v>Colza</c:v>
                </c:pt>
                <c:pt idx="1">
                  <c:v>Soja</c:v>
                </c:pt>
                <c:pt idx="2">
                  <c:v>Pois</c:v>
                </c:pt>
              </c:strCache>
            </c:strRef>
          </c:cat>
          <c:val>
            <c:numRef>
              <c:f>('FAB-oléo-protéagineux'!$AC$22,'FAB-oléo-protéagineux'!$AE$22,'FAB-oléo-protéagineux'!$AG$22)</c:f>
              <c:numCache>
                <c:ptCount val="3"/>
                <c:pt idx="0">
                  <c:v>25947.56</c:v>
                </c:pt>
                <c:pt idx="1">
                  <c:v>26939.02</c:v>
                </c:pt>
                <c:pt idx="2">
                  <c:v>38704.92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'FAB-oléo-protéagineux'!$AB$23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>
                <c:ptCount val="3"/>
                <c:pt idx="0">
                  <c:v>Colza</c:v>
                </c:pt>
                <c:pt idx="1">
                  <c:v>Soja</c:v>
                </c:pt>
                <c:pt idx="2">
                  <c:v>Pois</c:v>
                </c:pt>
              </c:strCache>
            </c:strRef>
          </c:cat>
          <c:val>
            <c:numRef>
              <c:f>('FAB-oléo-protéagineux'!$AC$23,'FAB-oléo-protéagineux'!$AE$23,'FAB-oléo-protéagineux'!$AG$23)</c:f>
              <c:numCache>
                <c:ptCount val="3"/>
                <c:pt idx="0">
                  <c:v>31018.26</c:v>
                </c:pt>
                <c:pt idx="1">
                  <c:v>15039.81</c:v>
                </c:pt>
                <c:pt idx="2">
                  <c:v>46277.28</c:v>
                </c:pt>
              </c:numCache>
            </c:numRef>
          </c:val>
          <c:shape val="cylinder"/>
        </c:ser>
        <c:shape val="box"/>
        <c:axId val="11181211"/>
        <c:axId val="33522036"/>
      </c:bar3D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522036"/>
        <c:crosses val="autoZero"/>
        <c:auto val="1"/>
        <c:lblOffset val="100"/>
        <c:noMultiLvlLbl val="0"/>
      </c:catAx>
      <c:valAx>
        <c:axId val="33522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8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25"/>
          <c:y val="0.076"/>
          <c:w val="0.3775"/>
          <c:h val="0.2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8"/>
          <c:w val="0.793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féves!$AC$6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féves!$AB$7:$AB$18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féves!$AC$7:$AC$18</c:f>
              <c:numCache>
                <c:ptCount val="12"/>
                <c:pt idx="0">
                  <c:v>813.55</c:v>
                </c:pt>
                <c:pt idx="1">
                  <c:v>801.06</c:v>
                </c:pt>
                <c:pt idx="2">
                  <c:v>904.46</c:v>
                </c:pt>
                <c:pt idx="3">
                  <c:v>964.57</c:v>
                </c:pt>
                <c:pt idx="4">
                  <c:v>917.44</c:v>
                </c:pt>
                <c:pt idx="5">
                  <c:v>959.94</c:v>
                </c:pt>
                <c:pt idx="6">
                  <c:v>904.89</c:v>
                </c:pt>
                <c:pt idx="7">
                  <c:v>646.2</c:v>
                </c:pt>
                <c:pt idx="8">
                  <c:v>755.79</c:v>
                </c:pt>
                <c:pt idx="9">
                  <c:v>696.86</c:v>
                </c:pt>
                <c:pt idx="10">
                  <c:v>615.04</c:v>
                </c:pt>
                <c:pt idx="11">
                  <c:v>496.64</c:v>
                </c:pt>
              </c:numCache>
            </c:numRef>
          </c:val>
        </c:ser>
        <c:ser>
          <c:idx val="1"/>
          <c:order val="1"/>
          <c:tx>
            <c:strRef>
              <c:f>féves!$AD$6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féves!$AB$7:$AB$18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féves!$AD$7:$AD$18</c:f>
              <c:numCache>
                <c:ptCount val="12"/>
                <c:pt idx="0">
                  <c:v>428.02</c:v>
                </c:pt>
                <c:pt idx="1">
                  <c:v>741.77</c:v>
                </c:pt>
                <c:pt idx="2">
                  <c:v>729.49</c:v>
                </c:pt>
                <c:pt idx="3">
                  <c:v>846.83</c:v>
                </c:pt>
                <c:pt idx="4">
                  <c:v>656.27</c:v>
                </c:pt>
                <c:pt idx="5">
                  <c:v>896.32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30"/>
        <c:gapWidth val="0"/>
        <c:axId val="44496229"/>
        <c:axId val="64921742"/>
      </c:bar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25"/>
          <c:y val="0.23125"/>
          <c:w val="0.16475"/>
          <c:h val="0.3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725"/>
          <c:w val="0.793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lupin!$AC$8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lupin!$AB$9:$AB$20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lupin!$AC$9:$AC$20</c:f>
              <c:numCache>
                <c:ptCount val="12"/>
                <c:pt idx="0">
                  <c:v>9.4</c:v>
                </c:pt>
                <c:pt idx="1">
                  <c:v>9.2</c:v>
                </c:pt>
                <c:pt idx="2">
                  <c:v>8.6</c:v>
                </c:pt>
                <c:pt idx="3">
                  <c:v>13.3</c:v>
                </c:pt>
                <c:pt idx="4">
                  <c:v>15.8</c:v>
                </c:pt>
                <c:pt idx="5">
                  <c:v>15.2</c:v>
                </c:pt>
                <c:pt idx="6">
                  <c:v>16.1</c:v>
                </c:pt>
                <c:pt idx="7">
                  <c:v>0.5</c:v>
                </c:pt>
                <c:pt idx="8">
                  <c:v>0</c:v>
                </c:pt>
                <c:pt idx="9">
                  <c:v>1.7</c:v>
                </c:pt>
                <c:pt idx="10">
                  <c:v>1.3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lupin!$AD$8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lupin!$AB$9:$AB$20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lupin!$AD$9:$AD$20</c:f>
              <c:numCache>
                <c:ptCount val="12"/>
                <c:pt idx="0">
                  <c:v>5.5</c:v>
                </c:pt>
                <c:pt idx="1">
                  <c:v>7.9</c:v>
                </c:pt>
                <c:pt idx="2">
                  <c:v>0</c:v>
                </c:pt>
                <c:pt idx="3">
                  <c:v>29.6</c:v>
                </c:pt>
                <c:pt idx="4">
                  <c:v>56.7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30"/>
        <c:gapWidth val="0"/>
        <c:axId val="47424767"/>
        <c:axId val="24169720"/>
      </c:bar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"/>
          <c:y val="0.1635"/>
          <c:w val="0.164"/>
          <c:h val="0.2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"/>
          <c:w val="0.850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colza'!$AD$12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colza'!$AC$13:$AC$24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colza'!$AD$13:$AD$24</c:f>
              <c:numCache>
                <c:ptCount val="12"/>
                <c:pt idx="0">
                  <c:v>106289.76</c:v>
                </c:pt>
                <c:pt idx="1">
                  <c:v>126612.87</c:v>
                </c:pt>
                <c:pt idx="2">
                  <c:v>134040.19</c:v>
                </c:pt>
                <c:pt idx="3">
                  <c:v>157138.04</c:v>
                </c:pt>
                <c:pt idx="4">
                  <c:v>150749.98</c:v>
                </c:pt>
                <c:pt idx="5">
                  <c:v>149155.02</c:v>
                </c:pt>
                <c:pt idx="6">
                  <c:v>161625.5</c:v>
                </c:pt>
                <c:pt idx="7">
                  <c:v>142671.62</c:v>
                </c:pt>
                <c:pt idx="8">
                  <c:v>141474.89</c:v>
                </c:pt>
                <c:pt idx="9">
                  <c:v>122776.7</c:v>
                </c:pt>
                <c:pt idx="10">
                  <c:v>104110.33</c:v>
                </c:pt>
                <c:pt idx="11">
                  <c:v>86306.11</c:v>
                </c:pt>
              </c:numCache>
            </c:numRef>
          </c:val>
        </c:ser>
        <c:ser>
          <c:idx val="1"/>
          <c:order val="1"/>
          <c:tx>
            <c:strRef>
              <c:f>'tourteaux colza'!$AE$12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colza'!$AC$13:$AC$24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colza'!$AE$13:$AE$24</c:f>
              <c:numCache>
                <c:ptCount val="12"/>
                <c:pt idx="0">
                  <c:v>103616.98</c:v>
                </c:pt>
                <c:pt idx="1">
                  <c:v>137809.62</c:v>
                </c:pt>
                <c:pt idx="2">
                  <c:v>144347</c:v>
                </c:pt>
                <c:pt idx="3">
                  <c:v>164276.67</c:v>
                </c:pt>
                <c:pt idx="4">
                  <c:v>151562.56</c:v>
                </c:pt>
                <c:pt idx="5">
                  <c:v>152583.18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16200889"/>
        <c:axId val="11590274"/>
      </c:bar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0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28275"/>
          <c:w val="0.10975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25"/>
          <c:w val="0.854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tournesol'!$AC$6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tournesol'!$AB$7:$AB$18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tournesol'!$AC$7:$AC$18</c:f>
              <c:numCache>
                <c:ptCount val="12"/>
                <c:pt idx="0">
                  <c:v>85337.02</c:v>
                </c:pt>
                <c:pt idx="1">
                  <c:v>86415.32</c:v>
                </c:pt>
                <c:pt idx="2">
                  <c:v>74787.73</c:v>
                </c:pt>
                <c:pt idx="3">
                  <c:v>79970.43</c:v>
                </c:pt>
                <c:pt idx="4">
                  <c:v>74841.54</c:v>
                </c:pt>
                <c:pt idx="5">
                  <c:v>79596.14</c:v>
                </c:pt>
                <c:pt idx="6">
                  <c:v>87407.09</c:v>
                </c:pt>
                <c:pt idx="7">
                  <c:v>74197.68</c:v>
                </c:pt>
                <c:pt idx="8">
                  <c:v>84222.32</c:v>
                </c:pt>
                <c:pt idx="9">
                  <c:v>85616.76</c:v>
                </c:pt>
                <c:pt idx="10">
                  <c:v>87590.98</c:v>
                </c:pt>
                <c:pt idx="11">
                  <c:v>72747.64</c:v>
                </c:pt>
              </c:numCache>
            </c:numRef>
          </c:val>
        </c:ser>
        <c:ser>
          <c:idx val="1"/>
          <c:order val="1"/>
          <c:tx>
            <c:strRef>
              <c:f>'tourteaux tournesol'!$AD$6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tournesol'!$AB$7:$AB$18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tournesol'!$AD$7:$AD$18</c:f>
              <c:numCache>
                <c:ptCount val="12"/>
                <c:pt idx="0">
                  <c:v>66303.83</c:v>
                </c:pt>
                <c:pt idx="1">
                  <c:v>65435.41</c:v>
                </c:pt>
                <c:pt idx="2">
                  <c:v>56725.19</c:v>
                </c:pt>
                <c:pt idx="3">
                  <c:v>75718.63</c:v>
                </c:pt>
                <c:pt idx="4">
                  <c:v>83192.68</c:v>
                </c:pt>
                <c:pt idx="5">
                  <c:v>90116.07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37203603"/>
        <c:axId val="66396972"/>
      </c:bar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3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3225"/>
          <c:w val="0.108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"/>
          <c:w val="0.853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soja'!$AC$6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soja'!$AB$7:$AB$18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soja'!$AC$7:$AC$18</c:f>
              <c:numCache>
                <c:ptCount val="12"/>
                <c:pt idx="0">
                  <c:v>194929.03</c:v>
                </c:pt>
                <c:pt idx="1">
                  <c:v>191273.27</c:v>
                </c:pt>
                <c:pt idx="2">
                  <c:v>179201.52</c:v>
                </c:pt>
                <c:pt idx="3">
                  <c:v>196104.53</c:v>
                </c:pt>
                <c:pt idx="4">
                  <c:v>182825.62</c:v>
                </c:pt>
                <c:pt idx="5">
                  <c:v>182006.44</c:v>
                </c:pt>
                <c:pt idx="6">
                  <c:v>209720.32</c:v>
                </c:pt>
                <c:pt idx="7">
                  <c:v>195014.64</c:v>
                </c:pt>
                <c:pt idx="8">
                  <c:v>197755.31</c:v>
                </c:pt>
                <c:pt idx="9">
                  <c:v>188343.96</c:v>
                </c:pt>
                <c:pt idx="10">
                  <c:v>180050.68</c:v>
                </c:pt>
                <c:pt idx="11">
                  <c:v>166344.44</c:v>
                </c:pt>
              </c:numCache>
            </c:numRef>
          </c:val>
        </c:ser>
        <c:ser>
          <c:idx val="1"/>
          <c:order val="1"/>
          <c:tx>
            <c:strRef>
              <c:f>'tourteaux soja'!$AD$6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soja'!$AB$7:$AB$18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soja'!$AD$7:$AD$18</c:f>
              <c:numCache>
                <c:ptCount val="12"/>
                <c:pt idx="0">
                  <c:v>192209.72</c:v>
                </c:pt>
                <c:pt idx="1">
                  <c:v>189872.51</c:v>
                </c:pt>
                <c:pt idx="2">
                  <c:v>185444.06</c:v>
                </c:pt>
                <c:pt idx="3">
                  <c:v>207980.82</c:v>
                </c:pt>
                <c:pt idx="4">
                  <c:v>191722.29</c:v>
                </c:pt>
                <c:pt idx="5">
                  <c:v>194954.9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1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28825"/>
          <c:w val="0.10825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'tourteaux lin'!$AC$3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lin'!$AB$4:$AB$15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lin'!$AC$4:$AC$15</c:f>
              <c:numCache>
                <c:ptCount val="12"/>
                <c:pt idx="0">
                  <c:v>264.07</c:v>
                </c:pt>
                <c:pt idx="1">
                  <c:v>257.92</c:v>
                </c:pt>
                <c:pt idx="2">
                  <c:v>237.31</c:v>
                </c:pt>
                <c:pt idx="3">
                  <c:v>277.46</c:v>
                </c:pt>
                <c:pt idx="4">
                  <c:v>270.73</c:v>
                </c:pt>
                <c:pt idx="5">
                  <c:v>228.06</c:v>
                </c:pt>
                <c:pt idx="6">
                  <c:v>256.92</c:v>
                </c:pt>
                <c:pt idx="7">
                  <c:v>209.03</c:v>
                </c:pt>
                <c:pt idx="8">
                  <c:v>240.99</c:v>
                </c:pt>
                <c:pt idx="9">
                  <c:v>243.19</c:v>
                </c:pt>
                <c:pt idx="10">
                  <c:v>245.1</c:v>
                </c:pt>
                <c:pt idx="11">
                  <c:v>192.86</c:v>
                </c:pt>
              </c:numCache>
            </c:numRef>
          </c:val>
        </c:ser>
        <c:ser>
          <c:idx val="1"/>
          <c:order val="1"/>
          <c:tx>
            <c:strRef>
              <c:f>'tourteaux lin'!$AD$3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lin'!$AB$4:$AB$15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lin'!$AD$4:$AD$16</c:f>
              <c:numCache>
                <c:ptCount val="13"/>
                <c:pt idx="0">
                  <c:v>243.88</c:v>
                </c:pt>
                <c:pt idx="1">
                  <c:v>228.3</c:v>
                </c:pt>
                <c:pt idx="2">
                  <c:v>210.76</c:v>
                </c:pt>
                <c:pt idx="3">
                  <c:v>221.78</c:v>
                </c:pt>
                <c:pt idx="4">
                  <c:v>191.59</c:v>
                </c:pt>
                <c:pt idx="5">
                  <c:v>205.07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20"/>
        <c:gapWidth val="60"/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1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29"/>
          <c:w val="0.876"/>
          <c:h val="0.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'FAB-oléo-protéagineux'!$AC$42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'FAB-oléo-protéagineux'!$AD$41:$AG$41</c:f>
              <c:strCache>
                <c:ptCount val="4"/>
                <c:pt idx="0">
                  <c:v>Tourteaux de colza</c:v>
                </c:pt>
                <c:pt idx="1">
                  <c:v>Tourteaux de tournesol</c:v>
                </c:pt>
                <c:pt idx="2">
                  <c:v>Tourteaux de soja</c:v>
                </c:pt>
                <c:pt idx="3">
                  <c:v>Tourteaux de lin</c:v>
                </c:pt>
              </c:strCache>
            </c:strRef>
          </c:cat>
          <c:val>
            <c:numRef>
              <c:f>'FAB-oléo-protéagineux'!$AD$42:$AG$42</c:f>
              <c:numCache>
                <c:ptCount val="4"/>
                <c:pt idx="0">
                  <c:v>745480.9</c:v>
                </c:pt>
                <c:pt idx="1">
                  <c:v>404881.77</c:v>
                </c:pt>
                <c:pt idx="2">
                  <c:v>1251274.47</c:v>
                </c:pt>
                <c:pt idx="3">
                  <c:v>813.2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'FAB-oléo-protéagineux'!$AC$43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'FAB-oléo-protéagineux'!$AD$41:$AG$41</c:f>
              <c:strCache>
                <c:ptCount val="4"/>
                <c:pt idx="0">
                  <c:v>Tourteaux de colza</c:v>
                </c:pt>
                <c:pt idx="1">
                  <c:v>Tourteaux de tournesol</c:v>
                </c:pt>
                <c:pt idx="2">
                  <c:v>Tourteaux de soja</c:v>
                </c:pt>
                <c:pt idx="3">
                  <c:v>Tourteaux de lin</c:v>
                </c:pt>
              </c:strCache>
            </c:strRef>
          </c:cat>
          <c:val>
            <c:numRef>
              <c:f>'FAB-oléo-protéagineux'!$AD$43:$AG$43</c:f>
              <c:numCache>
                <c:ptCount val="4"/>
                <c:pt idx="0">
                  <c:v>823985.86</c:v>
                </c:pt>
                <c:pt idx="1">
                  <c:v>480948.17</c:v>
                </c:pt>
                <c:pt idx="2">
                  <c:v>1126340.41</c:v>
                </c:pt>
                <c:pt idx="3">
                  <c:v>1535.55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'FAB-oléo-protéagineux'!$AC$44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'FAB-oléo-protéagineux'!$AD$41:$AG$41</c:f>
              <c:strCache>
                <c:ptCount val="4"/>
                <c:pt idx="0">
                  <c:v>Tourteaux de colza</c:v>
                </c:pt>
                <c:pt idx="1">
                  <c:v>Tourteaux de tournesol</c:v>
                </c:pt>
                <c:pt idx="2">
                  <c:v>Tourteaux de soja</c:v>
                </c:pt>
                <c:pt idx="3">
                  <c:v>Tourteaux de lin</c:v>
                </c:pt>
              </c:strCache>
            </c:strRef>
          </c:cat>
          <c:val>
            <c:numRef>
              <c:f>'FAB-oléo-protéagineux'!$AD$44:$AG$44</c:f>
              <c:numCache>
                <c:ptCount val="4"/>
                <c:pt idx="0">
                  <c:v>854196</c:v>
                </c:pt>
                <c:pt idx="1">
                  <c:v>437491.8</c:v>
                </c:pt>
                <c:pt idx="2">
                  <c:v>1162184.29</c:v>
                </c:pt>
                <c:pt idx="3">
                  <c:v>1301.38</c:v>
                </c:pt>
              </c:numCache>
            </c:numRef>
          </c:val>
          <c:shape val="box"/>
        </c:ser>
        <c:shape val="box"/>
        <c:axId val="33262869"/>
        <c:axId val="30930366"/>
      </c:bar3D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930366"/>
        <c:crosses val="autoZero"/>
        <c:auto val="1"/>
        <c:lblOffset val="100"/>
        <c:noMultiLvlLbl val="0"/>
      </c:catAx>
      <c:valAx>
        <c:axId val="30930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62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7575"/>
          <c:w val="0.12475"/>
          <c:h val="0.4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'FAB  oléo'!#REF!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  oléo'!#REF!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'FAB  oléo'!#REF!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'FAB  oléo'!#REF!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  oléo'!#REF!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'FAB  oléo'!#REF!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'FAB  oléo'!#REF!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  oléo'!#REF!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'FAB  oléo'!#REF!</c:f>
              <c:numCache>
                <c:ptCount val="1"/>
                <c:pt idx="0">
                  <c:v>1</c:v>
                </c:pt>
              </c:numCache>
            </c:numRef>
          </c:val>
        </c:ser>
        <c:gapWidth val="170"/>
        <c:axId val="9937839"/>
        <c:axId val="22331688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37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'FAB  oléo'!$AZ$9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oléo'!$AZ$10:$AZ$23</c:f>
              <c:numCache>
                <c:ptCount val="14"/>
              </c:numCache>
            </c:numRef>
          </c:val>
          <c:shape val="box"/>
        </c:ser>
        <c:ser>
          <c:idx val="1"/>
          <c:order val="1"/>
          <c:tx>
            <c:strRef>
              <c:f>'FAB  oléo'!$BB$9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oléo'!$BB$10:$BB$23</c:f>
              <c:numCache>
                <c:ptCount val="14"/>
              </c:numCache>
            </c:numRef>
          </c:val>
          <c:shape val="box"/>
        </c:ser>
        <c:ser>
          <c:idx val="2"/>
          <c:order val="2"/>
          <c:tx>
            <c:strRef>
              <c:f>'FAB  oléo'!$BD$9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oléo'!$BD$10:$BD$23</c:f>
              <c:numCache>
                <c:ptCount val="14"/>
              </c:numCache>
            </c:numRef>
          </c:val>
          <c:shape val="box"/>
        </c:ser>
        <c:ser>
          <c:idx val="4"/>
          <c:order val="3"/>
          <c:tx>
            <c:strRef>
              <c:f>'FAB  oléo'!$BE$9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oléo'!$BE$10:$BE$23</c:f>
              <c:numCache>
                <c:ptCount val="14"/>
              </c:numCache>
            </c:numRef>
          </c:val>
          <c:shape val="box"/>
        </c:ser>
        <c:shape val="box"/>
        <c:axId val="66767465"/>
        <c:axId val="64036274"/>
      </c:bar3D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7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225"/>
          <c:w val="0.848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colza!$AC$4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colza!$AB$5:$AB$16</c:f>
              <c:strCache/>
            </c:strRef>
          </c:cat>
          <c:val>
            <c:numRef>
              <c:f>colza!$AC$5:$AC$16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colza!$AD$4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colza!$AB$5:$AB$16</c:f>
              <c:strCache/>
            </c:strRef>
          </c:cat>
          <c:val>
            <c:numRef>
              <c:f>colza!$AD$5:$AD$16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455555"/>
        <c:axId val="19555676"/>
      </c:bar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22"/>
          <c:w val="0.11325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"/>
          <c:w val="0.851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tournesol!$AC$4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tournesol!$AB$5:$AB$16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tournesol!$AC$5:$AC$16</c:f>
              <c:numCache>
                <c:ptCount val="12"/>
                <c:pt idx="0">
                  <c:v>556.62</c:v>
                </c:pt>
                <c:pt idx="1">
                  <c:v>537.26</c:v>
                </c:pt>
                <c:pt idx="2">
                  <c:v>483.99</c:v>
                </c:pt>
                <c:pt idx="3">
                  <c:v>472.21</c:v>
                </c:pt>
                <c:pt idx="4">
                  <c:v>513.83</c:v>
                </c:pt>
                <c:pt idx="5">
                  <c:v>637.2</c:v>
                </c:pt>
                <c:pt idx="6">
                  <c:v>579.22</c:v>
                </c:pt>
                <c:pt idx="7">
                  <c:v>573.74</c:v>
                </c:pt>
                <c:pt idx="8">
                  <c:v>692.76</c:v>
                </c:pt>
                <c:pt idx="9">
                  <c:v>518.5</c:v>
                </c:pt>
                <c:pt idx="10">
                  <c:v>571.93</c:v>
                </c:pt>
                <c:pt idx="11">
                  <c:v>434.21</c:v>
                </c:pt>
              </c:numCache>
            </c:numRef>
          </c:val>
        </c:ser>
        <c:ser>
          <c:idx val="1"/>
          <c:order val="1"/>
          <c:tx>
            <c:strRef>
              <c:f>tournesol!$AD$4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tournesol!$AB$5:$AB$16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tournesol!$AD$5:$AD$17</c:f>
              <c:numCache>
                <c:ptCount val="13"/>
                <c:pt idx="0">
                  <c:v>545.47</c:v>
                </c:pt>
                <c:pt idx="1">
                  <c:v>433.41</c:v>
                </c:pt>
                <c:pt idx="2">
                  <c:v>749.3</c:v>
                </c:pt>
                <c:pt idx="3">
                  <c:v>958.16</c:v>
                </c:pt>
                <c:pt idx="4">
                  <c:v>839.04</c:v>
                </c:pt>
                <c:pt idx="5">
                  <c:v>1098.46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20"/>
        <c:gapWidth val="50"/>
        <c:axId val="41783357"/>
        <c:axId val="40505894"/>
      </c:bar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78335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8825"/>
          <c:y val="0.10725"/>
          <c:w val="0.11025"/>
          <c:h val="0.5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"/>
          <c:w val="0.80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lin!$AC$8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lin!$AB$9:$AB$19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lin!$AC$9:$AC$19</c:f>
              <c:numCache>
                <c:ptCount val="11"/>
                <c:pt idx="0">
                  <c:v>3.7</c:v>
                </c:pt>
                <c:pt idx="1">
                  <c:v>28.9</c:v>
                </c:pt>
                <c:pt idx="2">
                  <c:v>31.8</c:v>
                </c:pt>
                <c:pt idx="3">
                  <c:v>40.5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64</c:v>
                </c:pt>
                <c:pt idx="8">
                  <c:v>74.7</c:v>
                </c:pt>
                <c:pt idx="9">
                  <c:v>27</c:v>
                </c:pt>
                <c:pt idx="10">
                  <c:v>41.1</c:v>
                </c:pt>
              </c:numCache>
            </c:numRef>
          </c:val>
        </c:ser>
        <c:ser>
          <c:idx val="1"/>
          <c:order val="1"/>
          <c:tx>
            <c:strRef>
              <c:f>lin!$AD$8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lin!$AB$9:$AB$19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lin!$AD$9:$AD$19</c:f>
              <c:numCache>
                <c:ptCount val="11"/>
                <c:pt idx="0">
                  <c:v>0</c:v>
                </c:pt>
                <c:pt idx="1">
                  <c:v>33.4</c:v>
                </c:pt>
                <c:pt idx="2">
                  <c:v>0</c:v>
                </c:pt>
                <c:pt idx="3">
                  <c:v>47.2</c:v>
                </c:pt>
                <c:pt idx="4">
                  <c:v>60.5</c:v>
                </c:pt>
                <c:pt idx="5">
                  <c:v>39.4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40"/>
        <c:gapWidth val="0"/>
        <c:axId val="29008727"/>
        <c:axId val="59751952"/>
      </c:bar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08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09"/>
          <c:w val="0.154"/>
          <c:h val="0.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5"/>
          <c:w val="0.849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soja!$AC$5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soja!$AB$6:$AB$17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soja!$AC$6:$AC$17</c:f>
              <c:numCache>
                <c:ptCount val="12"/>
                <c:pt idx="0">
                  <c:v>5790.87</c:v>
                </c:pt>
                <c:pt idx="1">
                  <c:v>4319.48</c:v>
                </c:pt>
                <c:pt idx="2">
                  <c:v>3831.64</c:v>
                </c:pt>
                <c:pt idx="3">
                  <c:v>4722.77</c:v>
                </c:pt>
                <c:pt idx="4">
                  <c:v>4408.77</c:v>
                </c:pt>
                <c:pt idx="5">
                  <c:v>3865.5</c:v>
                </c:pt>
                <c:pt idx="6">
                  <c:v>4453.96</c:v>
                </c:pt>
                <c:pt idx="7">
                  <c:v>3714.32</c:v>
                </c:pt>
                <c:pt idx="8">
                  <c:v>3370.38</c:v>
                </c:pt>
                <c:pt idx="9">
                  <c:v>3080.94</c:v>
                </c:pt>
                <c:pt idx="10">
                  <c:v>2641.46</c:v>
                </c:pt>
                <c:pt idx="11">
                  <c:v>1834.17</c:v>
                </c:pt>
              </c:numCache>
            </c:numRef>
          </c:val>
        </c:ser>
        <c:ser>
          <c:idx val="1"/>
          <c:order val="1"/>
          <c:tx>
            <c:strRef>
              <c:f>soja!$AD$5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soja!$AB$6:$AB$17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soja!$AD$6:$AD$17</c:f>
              <c:numCache>
                <c:ptCount val="12"/>
                <c:pt idx="0">
                  <c:v>1944.68</c:v>
                </c:pt>
                <c:pt idx="1">
                  <c:v>1849.4</c:v>
                </c:pt>
                <c:pt idx="2">
                  <c:v>2062.51</c:v>
                </c:pt>
                <c:pt idx="3">
                  <c:v>3016.61</c:v>
                </c:pt>
                <c:pt idx="4">
                  <c:v>2916.21</c:v>
                </c:pt>
                <c:pt idx="5">
                  <c:v>3250.4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50"/>
        <c:gapWidth val="0"/>
        <c:axId val="896657"/>
        <c:axId val="8069914"/>
      </c:bar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"/>
          <c:y val="0.078"/>
          <c:w val="0.111"/>
          <c:h val="0.5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5"/>
          <c:w val="0.862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pois!$AC$10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pois!$AB$11:$AB$22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pois!$AC$11:$AC$22</c:f>
              <c:numCache>
                <c:ptCount val="12"/>
                <c:pt idx="0">
                  <c:v>4300.24</c:v>
                </c:pt>
                <c:pt idx="1">
                  <c:v>7106.58</c:v>
                </c:pt>
                <c:pt idx="2">
                  <c:v>9088.1</c:v>
                </c:pt>
                <c:pt idx="3">
                  <c:v>7563.99</c:v>
                </c:pt>
                <c:pt idx="4">
                  <c:v>4910.84</c:v>
                </c:pt>
                <c:pt idx="5">
                  <c:v>5735.19</c:v>
                </c:pt>
                <c:pt idx="6">
                  <c:v>4229.71</c:v>
                </c:pt>
                <c:pt idx="7">
                  <c:v>3451.93</c:v>
                </c:pt>
                <c:pt idx="8">
                  <c:v>3880.07</c:v>
                </c:pt>
                <c:pt idx="9">
                  <c:v>4769.79</c:v>
                </c:pt>
                <c:pt idx="10">
                  <c:v>5196.09</c:v>
                </c:pt>
                <c:pt idx="11">
                  <c:v>4535.07</c:v>
                </c:pt>
              </c:numCache>
            </c:numRef>
          </c:val>
        </c:ser>
        <c:ser>
          <c:idx val="1"/>
          <c:order val="1"/>
          <c:tx>
            <c:strRef>
              <c:f>pois!$AD$10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pois!$AB$11:$AB$22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pois!$AD$11:$AD$22</c:f>
              <c:numCache>
                <c:ptCount val="12"/>
                <c:pt idx="0">
                  <c:v>4082.96</c:v>
                </c:pt>
                <c:pt idx="1">
                  <c:v>5980.41</c:v>
                </c:pt>
                <c:pt idx="2">
                  <c:v>7716.52</c:v>
                </c:pt>
                <c:pt idx="3">
                  <c:v>13181.51</c:v>
                </c:pt>
                <c:pt idx="4">
                  <c:v>8849.57</c:v>
                </c:pt>
                <c:pt idx="5">
                  <c:v>6466.32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30"/>
        <c:gapWidth val="0"/>
        <c:axId val="5520363"/>
        <c:axId val="49683268"/>
      </c:bar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0195"/>
          <c:w val="0.10225"/>
          <c:h val="0.4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44</xdr:row>
      <xdr:rowOff>95250</xdr:rowOff>
    </xdr:from>
    <xdr:to>
      <xdr:col>14</xdr:col>
      <xdr:colOff>238125</xdr:colOff>
      <xdr:row>46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62125" y="7972425"/>
          <a:ext cx="6677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 editAs="oneCell">
    <xdr:from>
      <xdr:col>0</xdr:col>
      <xdr:colOff>0</xdr:colOff>
      <xdr:row>0</xdr:row>
      <xdr:rowOff>104775</xdr:rowOff>
    </xdr:from>
    <xdr:to>
      <xdr:col>16</xdr:col>
      <xdr:colOff>0</xdr:colOff>
      <xdr:row>11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9324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152400</xdr:rowOff>
    </xdr:from>
    <xdr:to>
      <xdr:col>8</xdr:col>
      <xdr:colOff>495300</xdr:colOff>
      <xdr:row>64</xdr:row>
      <xdr:rowOff>76200</xdr:rowOff>
    </xdr:to>
    <xdr:graphicFrame>
      <xdr:nvGraphicFramePr>
        <xdr:cNvPr id="3" name="Chart 12"/>
        <xdr:cNvGraphicFramePr/>
      </xdr:nvGraphicFramePr>
      <xdr:xfrm>
        <a:off x="0" y="8791575"/>
        <a:ext cx="53340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50</xdr:row>
      <xdr:rowOff>95250</xdr:rowOff>
    </xdr:from>
    <xdr:to>
      <xdr:col>17</xdr:col>
      <xdr:colOff>200025</xdr:colOff>
      <xdr:row>64</xdr:row>
      <xdr:rowOff>66675</xdr:rowOff>
    </xdr:to>
    <xdr:graphicFrame>
      <xdr:nvGraphicFramePr>
        <xdr:cNvPr id="4" name="Chart 13"/>
        <xdr:cNvGraphicFramePr/>
      </xdr:nvGraphicFramePr>
      <xdr:xfrm>
        <a:off x="4886325" y="8982075"/>
        <a:ext cx="52006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61</xdr:row>
      <xdr:rowOff>0</xdr:rowOff>
    </xdr:from>
    <xdr:to>
      <xdr:col>13</xdr:col>
      <xdr:colOff>9525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495300" y="10696575"/>
        <a:ext cx="5895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62</xdr:row>
      <xdr:rowOff>66675</xdr:rowOff>
    </xdr:from>
    <xdr:to>
      <xdr:col>14</xdr:col>
      <xdr:colOff>371475</xdr:colOff>
      <xdr:row>85</xdr:row>
      <xdr:rowOff>95250</xdr:rowOff>
    </xdr:to>
    <xdr:graphicFrame>
      <xdr:nvGraphicFramePr>
        <xdr:cNvPr id="1" name="Chart 1"/>
        <xdr:cNvGraphicFramePr/>
      </xdr:nvGraphicFramePr>
      <xdr:xfrm>
        <a:off x="542925" y="10906125"/>
        <a:ext cx="59626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61</xdr:row>
      <xdr:rowOff>95250</xdr:rowOff>
    </xdr:from>
    <xdr:to>
      <xdr:col>13</xdr:col>
      <xdr:colOff>361950</xdr:colOff>
      <xdr:row>84</xdr:row>
      <xdr:rowOff>142875</xdr:rowOff>
    </xdr:to>
    <xdr:graphicFrame>
      <xdr:nvGraphicFramePr>
        <xdr:cNvPr id="1" name="Chart 1"/>
        <xdr:cNvGraphicFramePr/>
      </xdr:nvGraphicFramePr>
      <xdr:xfrm>
        <a:off x="723900" y="10877550"/>
        <a:ext cx="5981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14</xdr:col>
      <xdr:colOff>228600</xdr:colOff>
      <xdr:row>55</xdr:row>
      <xdr:rowOff>9525</xdr:rowOff>
    </xdr:to>
    <xdr:graphicFrame>
      <xdr:nvGraphicFramePr>
        <xdr:cNvPr id="1" name="Chart 2"/>
        <xdr:cNvGraphicFramePr/>
      </xdr:nvGraphicFramePr>
      <xdr:xfrm>
        <a:off x="0" y="5895975"/>
        <a:ext cx="6038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15</xdr:col>
      <xdr:colOff>257175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2100" y="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16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857875" y="0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52</xdr:row>
      <xdr:rowOff>142875</xdr:rowOff>
    </xdr:from>
    <xdr:to>
      <xdr:col>11</xdr:col>
      <xdr:colOff>381000</xdr:colOff>
      <xdr:row>71</xdr:row>
      <xdr:rowOff>95250</xdr:rowOff>
    </xdr:to>
    <xdr:graphicFrame>
      <xdr:nvGraphicFramePr>
        <xdr:cNvPr id="1" name="Chart 5"/>
        <xdr:cNvGraphicFramePr/>
      </xdr:nvGraphicFramePr>
      <xdr:xfrm>
        <a:off x="904875" y="9324975"/>
        <a:ext cx="5715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51</xdr:row>
      <xdr:rowOff>85725</xdr:rowOff>
    </xdr:from>
    <xdr:to>
      <xdr:col>13</xdr:col>
      <xdr:colOff>323850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1581150" y="9096375"/>
        <a:ext cx="5876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36</xdr:row>
      <xdr:rowOff>104775</xdr:rowOff>
    </xdr:from>
    <xdr:to>
      <xdr:col>11</xdr:col>
      <xdr:colOff>123825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33400" y="5895975"/>
        <a:ext cx="59626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54</xdr:row>
      <xdr:rowOff>0</xdr:rowOff>
    </xdr:from>
    <xdr:to>
      <xdr:col>12</xdr:col>
      <xdr:colOff>219075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1133475" y="8724900"/>
        <a:ext cx="5829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63</xdr:row>
      <xdr:rowOff>133350</xdr:rowOff>
    </xdr:from>
    <xdr:to>
      <xdr:col>13</xdr:col>
      <xdr:colOff>28575</xdr:colOff>
      <xdr:row>88</xdr:row>
      <xdr:rowOff>57150</xdr:rowOff>
    </xdr:to>
    <xdr:graphicFrame>
      <xdr:nvGraphicFramePr>
        <xdr:cNvPr id="1" name="Chart 1"/>
        <xdr:cNvGraphicFramePr/>
      </xdr:nvGraphicFramePr>
      <xdr:xfrm>
        <a:off x="952500" y="10677525"/>
        <a:ext cx="6334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49</xdr:row>
      <xdr:rowOff>66675</xdr:rowOff>
    </xdr:from>
    <xdr:to>
      <xdr:col>12</xdr:col>
      <xdr:colOff>190500</xdr:colOff>
      <xdr:row>71</xdr:row>
      <xdr:rowOff>9525</xdr:rowOff>
    </xdr:to>
    <xdr:graphicFrame>
      <xdr:nvGraphicFramePr>
        <xdr:cNvPr id="1" name="Chart 6"/>
        <xdr:cNvGraphicFramePr/>
      </xdr:nvGraphicFramePr>
      <xdr:xfrm>
        <a:off x="1543050" y="7953375"/>
        <a:ext cx="5581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33</xdr:row>
      <xdr:rowOff>28575</xdr:rowOff>
    </xdr:from>
    <xdr:to>
      <xdr:col>12</xdr:col>
      <xdr:colOff>409575</xdr:colOff>
      <xdr:row>58</xdr:row>
      <xdr:rowOff>47625</xdr:rowOff>
    </xdr:to>
    <xdr:graphicFrame>
      <xdr:nvGraphicFramePr>
        <xdr:cNvPr id="1" name="Chart 2"/>
        <xdr:cNvGraphicFramePr/>
      </xdr:nvGraphicFramePr>
      <xdr:xfrm>
        <a:off x="1552575" y="6067425"/>
        <a:ext cx="56007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de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de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re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Féverole"/>
      <sheetName val="Lin"/>
      <sheetName val="Lupin"/>
      <sheetName val="Pois"/>
      <sheetName val="Soja"/>
      <sheetName val="Tournesol"/>
      <sheetName val="Tourteaux de colza"/>
      <sheetName val="Tourteaux de lin"/>
      <sheetName val="Tourteaux de soja"/>
      <sheetName val="Tourteaux de tournesol"/>
    </sheetNames>
    <sheetDataSet>
      <sheetData sheetId="0">
        <row r="9">
          <cell r="B9" t="str">
            <v>Centre</v>
          </cell>
          <cell r="C9">
            <v>335.2</v>
          </cell>
          <cell r="D9">
            <v>156.5</v>
          </cell>
          <cell r="E9">
            <v>179.3</v>
          </cell>
          <cell r="F9">
            <v>204.5</v>
          </cell>
          <cell r="G9">
            <v>120.8</v>
          </cell>
          <cell r="H9">
            <v>63.5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12</v>
          </cell>
          <cell r="P9">
            <v>1059.8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101.8</v>
          </cell>
          <cell r="P11">
            <v>0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5.1</v>
          </cell>
          <cell r="P12">
            <v>0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736</v>
          </cell>
          <cell r="D16">
            <v>600.3</v>
          </cell>
          <cell r="E16">
            <v>737.3</v>
          </cell>
          <cell r="F16">
            <v>1204.9</v>
          </cell>
          <cell r="G16">
            <v>1048.2</v>
          </cell>
          <cell r="H16">
            <v>802.9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4503.8</v>
          </cell>
          <cell r="P16">
            <v>5129.6</v>
          </cell>
        </row>
        <row r="17">
          <cell r="B17" t="str">
            <v>Bretagne</v>
          </cell>
          <cell r="C17">
            <v>1545.2</v>
          </cell>
          <cell r="D17">
            <v>4234.2</v>
          </cell>
          <cell r="E17">
            <v>3521.8</v>
          </cell>
          <cell r="F17">
            <v>3999.4</v>
          </cell>
          <cell r="G17">
            <v>2533.3</v>
          </cell>
          <cell r="H17">
            <v>2547.5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16133.3</v>
          </cell>
          <cell r="P17">
            <v>18381.4</v>
          </cell>
        </row>
        <row r="18">
          <cell r="B18" t="str">
            <v>Poitou-Charentes</v>
          </cell>
          <cell r="C18">
            <v>661.9</v>
          </cell>
          <cell r="D18">
            <v>737.3</v>
          </cell>
          <cell r="E18">
            <v>774.9</v>
          </cell>
          <cell r="F18">
            <v>886</v>
          </cell>
          <cell r="G18">
            <v>764.22</v>
          </cell>
          <cell r="H18">
            <v>680.25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3907.6</v>
          </cell>
          <cell r="P18">
            <v>4504.57</v>
          </cell>
        </row>
        <row r="19">
          <cell r="B19" t="str">
            <v>Aquitaine</v>
          </cell>
          <cell r="C19">
            <v>16.35</v>
          </cell>
          <cell r="D19">
            <v>14.63</v>
          </cell>
          <cell r="E19">
            <v>243</v>
          </cell>
          <cell r="F19">
            <v>319.13</v>
          </cell>
          <cell r="G19">
            <v>23.59</v>
          </cell>
          <cell r="H19">
            <v>431.32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145.41</v>
          </cell>
          <cell r="P19">
            <v>1048.03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7.4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213.3</v>
          </cell>
          <cell r="P21">
            <v>0</v>
          </cell>
        </row>
        <row r="22">
          <cell r="B22" t="str">
            <v>Rhône-Alpes</v>
          </cell>
          <cell r="C22">
            <v>99.07</v>
          </cell>
          <cell r="D22">
            <v>123.7</v>
          </cell>
          <cell r="E22">
            <v>127</v>
          </cell>
          <cell r="F22">
            <v>152.34</v>
          </cell>
          <cell r="G22">
            <v>100</v>
          </cell>
          <cell r="H22">
            <v>110.2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788</v>
          </cell>
          <cell r="P22">
            <v>712.31</v>
          </cell>
        </row>
        <row r="23">
          <cell r="B23" t="str">
            <v>Auvergne</v>
          </cell>
          <cell r="C23">
            <v>23.57</v>
          </cell>
          <cell r="D23">
            <v>29.75</v>
          </cell>
          <cell r="E23">
            <v>29.59</v>
          </cell>
          <cell r="F23">
            <v>31.16</v>
          </cell>
          <cell r="G23">
            <v>30.93</v>
          </cell>
          <cell r="H23">
            <v>37.55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129.85</v>
          </cell>
          <cell r="P23">
            <v>182.55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Provence-Alpes-Côte d'Azur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1">
        <row r="7">
          <cell r="B7" t="str">
            <v>Picardie</v>
          </cell>
          <cell r="C7">
            <v>1.88</v>
          </cell>
          <cell r="D7">
            <v>0</v>
          </cell>
          <cell r="E7">
            <v>3.01</v>
          </cell>
          <cell r="F7">
            <v>5.25</v>
          </cell>
          <cell r="G7">
            <v>5.01</v>
          </cell>
          <cell r="H7">
            <v>24.27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38.96</v>
          </cell>
          <cell r="P7">
            <v>39.42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 t="str">
            <v>Centre</v>
          </cell>
          <cell r="C9">
            <v>27</v>
          </cell>
          <cell r="D9">
            <v>63</v>
          </cell>
          <cell r="E9">
            <v>65</v>
          </cell>
          <cell r="F9">
            <v>13.2</v>
          </cell>
          <cell r="G9">
            <v>0</v>
          </cell>
          <cell r="H9">
            <v>73.5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457.3</v>
          </cell>
          <cell r="P9">
            <v>241.7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7.7</v>
          </cell>
          <cell r="P10">
            <v>0</v>
          </cell>
        </row>
        <row r="12">
          <cell r="B12" t="str">
            <v>Nord-Pas-de-Calais</v>
          </cell>
          <cell r="C12">
            <v>21.09</v>
          </cell>
          <cell r="D12">
            <v>5.62</v>
          </cell>
          <cell r="E12">
            <v>7.22</v>
          </cell>
          <cell r="F12">
            <v>17.53</v>
          </cell>
          <cell r="G12">
            <v>27</v>
          </cell>
          <cell r="H12">
            <v>31.35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120.1</v>
          </cell>
          <cell r="P12">
            <v>109.81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0.3</v>
          </cell>
          <cell r="P13">
            <v>0</v>
          </cell>
        </row>
        <row r="16">
          <cell r="B16" t="str">
            <v>Pays-de-la-Loire</v>
          </cell>
          <cell r="C16">
            <v>82.2</v>
          </cell>
          <cell r="D16">
            <v>112.9</v>
          </cell>
          <cell r="E16">
            <v>165.1</v>
          </cell>
          <cell r="F16">
            <v>194.7</v>
          </cell>
          <cell r="G16">
            <v>136.4</v>
          </cell>
          <cell r="H16">
            <v>145.7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916.9</v>
          </cell>
          <cell r="P16">
            <v>837</v>
          </cell>
        </row>
        <row r="17">
          <cell r="B17" t="str">
            <v>Bretagne</v>
          </cell>
          <cell r="C17">
            <v>159.8</v>
          </cell>
          <cell r="D17">
            <v>429.8</v>
          </cell>
          <cell r="E17">
            <v>282.1</v>
          </cell>
          <cell r="F17">
            <v>282.8</v>
          </cell>
          <cell r="G17">
            <v>206.5</v>
          </cell>
          <cell r="H17">
            <v>304.1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1591</v>
          </cell>
          <cell r="P17">
            <v>1665.1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0.61</v>
          </cell>
          <cell r="G18">
            <v>1.23</v>
          </cell>
          <cell r="H18">
            <v>6.49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8.33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423.84</v>
          </cell>
          <cell r="P19">
            <v>0</v>
          </cell>
        </row>
        <row r="20">
          <cell r="B20" t="str">
            <v>Midi-Pyrénées</v>
          </cell>
          <cell r="C20">
            <v>0</v>
          </cell>
          <cell r="D20">
            <v>1.8</v>
          </cell>
          <cell r="E20">
            <v>1.8</v>
          </cell>
          <cell r="F20">
            <v>1.7</v>
          </cell>
          <cell r="G20">
            <v>1.7</v>
          </cell>
          <cell r="H20">
            <v>2.5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19.5</v>
          </cell>
          <cell r="P20">
            <v>9.5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47.76</v>
          </cell>
          <cell r="D22">
            <v>95.88</v>
          </cell>
          <cell r="E22">
            <v>131.7</v>
          </cell>
          <cell r="F22">
            <v>154.39</v>
          </cell>
          <cell r="G22">
            <v>156.4</v>
          </cell>
          <cell r="H22">
            <v>147.27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1135.5</v>
          </cell>
          <cell r="P22">
            <v>733.41</v>
          </cell>
        </row>
        <row r="23">
          <cell r="B23" t="str">
            <v>Auvergne</v>
          </cell>
          <cell r="C23">
            <v>88.29</v>
          </cell>
          <cell r="D23">
            <v>32.77</v>
          </cell>
          <cell r="E23">
            <v>73.56</v>
          </cell>
          <cell r="F23">
            <v>176.65</v>
          </cell>
          <cell r="G23">
            <v>122.03</v>
          </cell>
          <cell r="H23">
            <v>161.14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649.92</v>
          </cell>
          <cell r="P23">
            <v>654.44</v>
          </cell>
        </row>
      </sheetData>
      <sheetData sheetId="2"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12.4</v>
          </cell>
          <cell r="P18">
            <v>0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Midi-Pyrénées</v>
          </cell>
          <cell r="C20">
            <v>0</v>
          </cell>
          <cell r="D20">
            <v>33.4</v>
          </cell>
          <cell r="E20">
            <v>0</v>
          </cell>
          <cell r="F20">
            <v>47.2</v>
          </cell>
          <cell r="G20">
            <v>60.5</v>
          </cell>
          <cell r="H20">
            <v>39.4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112.5</v>
          </cell>
          <cell r="P20">
            <v>180.5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3"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B22" t="str">
            <v>Rhône-Alpes</v>
          </cell>
          <cell r="C22">
            <v>5.5</v>
          </cell>
          <cell r="D22">
            <v>7.9</v>
          </cell>
          <cell r="E22">
            <v>0</v>
          </cell>
          <cell r="F22">
            <v>29.6</v>
          </cell>
          <cell r="G22">
            <v>56.7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71.5</v>
          </cell>
          <cell r="P22">
            <v>99.7</v>
          </cell>
        </row>
      </sheetData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 t="str">
            <v>Champagne-Ardenne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59.2</v>
          </cell>
          <cell r="P6">
            <v>0</v>
          </cell>
        </row>
        <row r="7">
          <cell r="B7" t="str">
            <v>Picardie</v>
          </cell>
          <cell r="C7">
            <v>0.01</v>
          </cell>
          <cell r="D7">
            <v>2.6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4.71</v>
          </cell>
          <cell r="P7">
            <v>2.61</v>
          </cell>
        </row>
        <row r="8">
          <cell r="B8" t="str">
            <v>Haute-Normandie</v>
          </cell>
          <cell r="C8">
            <v>37</v>
          </cell>
          <cell r="D8">
            <v>41</v>
          </cell>
          <cell r="E8">
            <v>11</v>
          </cell>
          <cell r="F8">
            <v>11</v>
          </cell>
          <cell r="G8">
            <v>52.12</v>
          </cell>
          <cell r="H8">
            <v>49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183</v>
          </cell>
          <cell r="P8">
            <v>201.12</v>
          </cell>
        </row>
        <row r="9">
          <cell r="B9" t="str">
            <v>Centre</v>
          </cell>
          <cell r="C9">
            <v>84.6</v>
          </cell>
          <cell r="D9">
            <v>47.8</v>
          </cell>
          <cell r="E9">
            <v>29.5</v>
          </cell>
          <cell r="F9">
            <v>105</v>
          </cell>
          <cell r="G9">
            <v>141.1</v>
          </cell>
          <cell r="H9">
            <v>183.3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238.9</v>
          </cell>
          <cell r="P9">
            <v>591.3</v>
          </cell>
        </row>
        <row r="10">
          <cell r="B10" t="str">
            <v>Basse-Normandie</v>
          </cell>
          <cell r="C10">
            <v>191.8</v>
          </cell>
          <cell r="D10">
            <v>99.8</v>
          </cell>
          <cell r="E10">
            <v>108.3</v>
          </cell>
          <cell r="F10">
            <v>149.6</v>
          </cell>
          <cell r="G10">
            <v>3.5</v>
          </cell>
          <cell r="H10">
            <v>3.5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2038.3</v>
          </cell>
          <cell r="P10">
            <v>556.5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3.45</v>
          </cell>
          <cell r="F11">
            <v>0</v>
          </cell>
          <cell r="G11">
            <v>0</v>
          </cell>
          <cell r="H11">
            <v>3.1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108.42</v>
          </cell>
          <cell r="P11">
            <v>6.55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1.6</v>
          </cell>
          <cell r="G12">
            <v>4.5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67.28</v>
          </cell>
          <cell r="P12">
            <v>6.1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85.6</v>
          </cell>
          <cell r="P13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11.2</v>
          </cell>
          <cell r="D15">
            <v>3.7</v>
          </cell>
          <cell r="E15">
            <v>22.4</v>
          </cell>
          <cell r="F15">
            <v>18.1</v>
          </cell>
          <cell r="G15">
            <v>34.5</v>
          </cell>
          <cell r="H15">
            <v>38.9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72.7</v>
          </cell>
          <cell r="P15">
            <v>128.8</v>
          </cell>
        </row>
        <row r="16">
          <cell r="B16" t="str">
            <v>Pays-de-la-Loire</v>
          </cell>
          <cell r="C16">
            <v>954.6</v>
          </cell>
          <cell r="D16">
            <v>1615.8</v>
          </cell>
          <cell r="E16">
            <v>1236.7</v>
          </cell>
          <cell r="F16">
            <v>1513.1</v>
          </cell>
          <cell r="G16">
            <v>1034.7</v>
          </cell>
          <cell r="H16">
            <v>820.7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7696.5</v>
          </cell>
          <cell r="P16">
            <v>7175.6</v>
          </cell>
        </row>
        <row r="17">
          <cell r="B17" t="str">
            <v>Bretagne</v>
          </cell>
          <cell r="C17">
            <v>1914.26</v>
          </cell>
          <cell r="D17">
            <v>3260.2</v>
          </cell>
          <cell r="E17">
            <v>5296.8</v>
          </cell>
          <cell r="F17">
            <v>9938.9</v>
          </cell>
          <cell r="G17">
            <v>6480.4</v>
          </cell>
          <cell r="H17">
            <v>4345.5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17623.62</v>
          </cell>
          <cell r="P17">
            <v>31236.06</v>
          </cell>
        </row>
        <row r="18">
          <cell r="B18" t="str">
            <v>Poitou-Charentes</v>
          </cell>
          <cell r="C18">
            <v>127.9</v>
          </cell>
          <cell r="D18">
            <v>123.2</v>
          </cell>
          <cell r="E18">
            <v>172.7</v>
          </cell>
          <cell r="F18">
            <v>148.6</v>
          </cell>
          <cell r="G18">
            <v>121.6</v>
          </cell>
          <cell r="H18">
            <v>116.72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2352.05</v>
          </cell>
          <cell r="P18">
            <v>810.72</v>
          </cell>
        </row>
        <row r="19">
          <cell r="B19" t="str">
            <v>Aquitaine</v>
          </cell>
          <cell r="C19">
            <v>40.7</v>
          </cell>
          <cell r="D19">
            <v>42.75</v>
          </cell>
          <cell r="E19">
            <v>47.39</v>
          </cell>
          <cell r="F19">
            <v>61.06</v>
          </cell>
          <cell r="G19">
            <v>47.29</v>
          </cell>
          <cell r="H19">
            <v>183.09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116.5</v>
          </cell>
          <cell r="P19">
            <v>422.27</v>
          </cell>
        </row>
        <row r="20">
          <cell r="B20" t="str">
            <v>Midi-Pyrénées</v>
          </cell>
          <cell r="C20">
            <v>61</v>
          </cell>
          <cell r="D20">
            <v>54.3</v>
          </cell>
          <cell r="E20">
            <v>65.7</v>
          </cell>
          <cell r="F20">
            <v>72.1</v>
          </cell>
          <cell r="G20">
            <v>96.2</v>
          </cell>
          <cell r="H20">
            <v>77.2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891.2</v>
          </cell>
          <cell r="P20">
            <v>426.5</v>
          </cell>
        </row>
        <row r="21">
          <cell r="B21" t="str">
            <v>Limousin</v>
          </cell>
          <cell r="C21">
            <v>1</v>
          </cell>
          <cell r="D21">
            <v>1.2</v>
          </cell>
          <cell r="E21">
            <v>1</v>
          </cell>
          <cell r="F21">
            <v>0.5</v>
          </cell>
          <cell r="G21">
            <v>1</v>
          </cell>
          <cell r="H21">
            <v>1.85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21.3</v>
          </cell>
          <cell r="P21">
            <v>6.55</v>
          </cell>
        </row>
        <row r="22">
          <cell r="B22" t="str">
            <v>Rhône-Alpes</v>
          </cell>
          <cell r="C22">
            <v>251.41</v>
          </cell>
          <cell r="D22">
            <v>258.31</v>
          </cell>
          <cell r="E22">
            <v>266.26</v>
          </cell>
          <cell r="F22">
            <v>422.78</v>
          </cell>
          <cell r="G22">
            <v>177.98</v>
          </cell>
          <cell r="H22">
            <v>126.24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2937.91</v>
          </cell>
          <cell r="P22">
            <v>1502.98</v>
          </cell>
        </row>
        <row r="23">
          <cell r="B23" t="str">
            <v>Auvergne</v>
          </cell>
          <cell r="C23">
            <v>265.58</v>
          </cell>
          <cell r="D23">
            <v>287.76</v>
          </cell>
          <cell r="E23">
            <v>320.42</v>
          </cell>
          <cell r="F23">
            <v>582.17</v>
          </cell>
          <cell r="G23">
            <v>546.78</v>
          </cell>
          <cell r="H23">
            <v>393.12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2812.65</v>
          </cell>
          <cell r="P23">
            <v>2395.82</v>
          </cell>
        </row>
        <row r="24">
          <cell r="B24" t="str">
            <v>Languedoc-Roussillon</v>
          </cell>
          <cell r="C24">
            <v>87.9</v>
          </cell>
          <cell r="D24">
            <v>96</v>
          </cell>
          <cell r="E24">
            <v>89</v>
          </cell>
          <cell r="F24">
            <v>100</v>
          </cell>
          <cell r="G24">
            <v>68</v>
          </cell>
          <cell r="H24">
            <v>65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1130.8</v>
          </cell>
          <cell r="P24">
            <v>505.9</v>
          </cell>
        </row>
        <row r="25">
          <cell r="B25" t="str">
            <v>Provence-Alpes-Côte d'Azur</v>
          </cell>
          <cell r="C25">
            <v>19.7</v>
          </cell>
          <cell r="D25">
            <v>15.4</v>
          </cell>
          <cell r="E25">
            <v>22.9</v>
          </cell>
          <cell r="F25">
            <v>19.7</v>
          </cell>
          <cell r="G25">
            <v>11.2</v>
          </cell>
          <cell r="H25">
            <v>21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106.3</v>
          </cell>
          <cell r="P25">
            <v>109.9</v>
          </cell>
        </row>
        <row r="26">
          <cell r="B26" t="str">
            <v>Corse</v>
          </cell>
          <cell r="C26">
            <v>34.3</v>
          </cell>
          <cell r="D26">
            <v>30.6</v>
          </cell>
          <cell r="E26">
            <v>23</v>
          </cell>
          <cell r="F26">
            <v>37.3</v>
          </cell>
          <cell r="G26">
            <v>28.7</v>
          </cell>
          <cell r="H26">
            <v>38.1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158</v>
          </cell>
          <cell r="P26">
            <v>192</v>
          </cell>
        </row>
      </sheetData>
      <sheetData sheetId="5">
        <row r="6">
          <cell r="B6" t="str">
            <v>Champagne-Ardenne</v>
          </cell>
          <cell r="C6">
            <v>179.04</v>
          </cell>
          <cell r="D6">
            <v>216.46</v>
          </cell>
          <cell r="E6">
            <v>221.18</v>
          </cell>
          <cell r="F6">
            <v>135.84</v>
          </cell>
          <cell r="G6">
            <v>145.5</v>
          </cell>
          <cell r="H6">
            <v>11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1155.74</v>
          </cell>
          <cell r="P6">
            <v>909.02</v>
          </cell>
        </row>
        <row r="7">
          <cell r="B7" t="str">
            <v>Picardie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 t="str">
            <v>Haute-Normandie</v>
          </cell>
          <cell r="C8">
            <v>14</v>
          </cell>
          <cell r="D8">
            <v>24</v>
          </cell>
          <cell r="E8">
            <v>20</v>
          </cell>
          <cell r="F8">
            <v>16</v>
          </cell>
          <cell r="G8">
            <v>24</v>
          </cell>
          <cell r="H8">
            <v>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226</v>
          </cell>
          <cell r="P8">
            <v>120</v>
          </cell>
        </row>
        <row r="9">
          <cell r="B9" t="str">
            <v>Centre</v>
          </cell>
          <cell r="C9">
            <v>45.4</v>
          </cell>
          <cell r="D9">
            <v>64.9</v>
          </cell>
          <cell r="E9">
            <v>54.8</v>
          </cell>
          <cell r="F9">
            <v>52.2</v>
          </cell>
          <cell r="G9">
            <v>43.5</v>
          </cell>
          <cell r="H9">
            <v>120.9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288.2</v>
          </cell>
          <cell r="P9">
            <v>381.7</v>
          </cell>
        </row>
        <row r="10">
          <cell r="B10" t="str">
            <v>Basse-Normandie</v>
          </cell>
          <cell r="C10">
            <v>2</v>
          </cell>
          <cell r="D10">
            <v>2.6</v>
          </cell>
          <cell r="E10">
            <v>4.9</v>
          </cell>
          <cell r="F10">
            <v>3.1</v>
          </cell>
          <cell r="G10">
            <v>1.6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36.5</v>
          </cell>
          <cell r="P10">
            <v>15.2</v>
          </cell>
        </row>
        <row r="11">
          <cell r="B11" t="str">
            <v>Bourgogne</v>
          </cell>
          <cell r="C11">
            <v>15.8</v>
          </cell>
          <cell r="D11">
            <v>4.2</v>
          </cell>
          <cell r="E11">
            <v>35.5</v>
          </cell>
          <cell r="F11">
            <v>193.5</v>
          </cell>
          <cell r="G11">
            <v>209.2</v>
          </cell>
          <cell r="H11">
            <v>205.9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746.8</v>
          </cell>
          <cell r="P11">
            <v>664.1</v>
          </cell>
        </row>
        <row r="12">
          <cell r="B12" t="str">
            <v>Nord-Pas-de-Calais</v>
          </cell>
          <cell r="C12">
            <v>112.11</v>
          </cell>
          <cell r="D12">
            <v>72.9</v>
          </cell>
          <cell r="E12">
            <v>145.17</v>
          </cell>
          <cell r="F12">
            <v>129.4</v>
          </cell>
          <cell r="G12">
            <v>97.73</v>
          </cell>
          <cell r="H12">
            <v>69.34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479.99</v>
          </cell>
          <cell r="P12">
            <v>626.65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3.3</v>
          </cell>
          <cell r="D14">
            <v>3.4</v>
          </cell>
          <cell r="E14">
            <v>2.5</v>
          </cell>
          <cell r="F14">
            <v>2.4</v>
          </cell>
          <cell r="G14">
            <v>3.9</v>
          </cell>
          <cell r="H14">
            <v>2.1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21.5</v>
          </cell>
          <cell r="P14">
            <v>17.6</v>
          </cell>
        </row>
        <row r="16">
          <cell r="B16" t="str">
            <v>Pays-de-la-Loire</v>
          </cell>
          <cell r="C16">
            <v>858.4</v>
          </cell>
          <cell r="D16">
            <v>776.7</v>
          </cell>
          <cell r="E16">
            <v>864.7</v>
          </cell>
          <cell r="F16">
            <v>1420.6</v>
          </cell>
          <cell r="G16">
            <v>1296.4</v>
          </cell>
          <cell r="H16">
            <v>1636.2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12156.2</v>
          </cell>
          <cell r="P16">
            <v>6853</v>
          </cell>
        </row>
        <row r="17">
          <cell r="B17" t="str">
            <v>Bretagne</v>
          </cell>
          <cell r="C17">
            <v>208.63</v>
          </cell>
          <cell r="D17">
            <v>124.88</v>
          </cell>
          <cell r="E17">
            <v>210.57</v>
          </cell>
          <cell r="F17">
            <v>333.87</v>
          </cell>
          <cell r="G17">
            <v>243.52</v>
          </cell>
          <cell r="H17">
            <v>190.15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6531.51</v>
          </cell>
          <cell r="P17">
            <v>1311.62</v>
          </cell>
        </row>
        <row r="18">
          <cell r="B18" t="str">
            <v>Poitou-Charentes</v>
          </cell>
          <cell r="C18">
            <v>0.5</v>
          </cell>
          <cell r="D18">
            <v>0</v>
          </cell>
          <cell r="E18">
            <v>0.3</v>
          </cell>
          <cell r="F18">
            <v>2.7</v>
          </cell>
          <cell r="G18">
            <v>14.41</v>
          </cell>
          <cell r="H18">
            <v>18.22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9.5</v>
          </cell>
          <cell r="P18">
            <v>36.13</v>
          </cell>
        </row>
        <row r="19">
          <cell r="B19" t="str">
            <v>Aquitaine</v>
          </cell>
          <cell r="C19">
            <v>0.7</v>
          </cell>
          <cell r="D19">
            <v>1.13</v>
          </cell>
          <cell r="E19">
            <v>1.75</v>
          </cell>
          <cell r="F19">
            <v>2.07</v>
          </cell>
          <cell r="G19">
            <v>1.05</v>
          </cell>
          <cell r="H19">
            <v>0.5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25.78</v>
          </cell>
          <cell r="P19">
            <v>7.2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64.5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366.3</v>
          </cell>
          <cell r="P20">
            <v>64.5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319.5</v>
          </cell>
          <cell r="D22">
            <v>253.07</v>
          </cell>
          <cell r="E22">
            <v>222.77</v>
          </cell>
          <cell r="F22">
            <v>370.2</v>
          </cell>
          <cell r="G22">
            <v>282.04</v>
          </cell>
          <cell r="H22">
            <v>514.86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3911.74</v>
          </cell>
          <cell r="P22">
            <v>1962.45</v>
          </cell>
        </row>
        <row r="23">
          <cell r="B23" t="str">
            <v>Auvergne</v>
          </cell>
          <cell r="C23">
            <v>170.3</v>
          </cell>
          <cell r="D23">
            <v>292.55</v>
          </cell>
          <cell r="E23">
            <v>269.27</v>
          </cell>
          <cell r="F23">
            <v>343.93</v>
          </cell>
          <cell r="G23">
            <v>545.77</v>
          </cell>
          <cell r="H23">
            <v>387.12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942.36</v>
          </cell>
          <cell r="P23">
            <v>2008.94</v>
          </cell>
        </row>
        <row r="25">
          <cell r="B25" t="str">
            <v>Provence-Alpes-Côte d'Azur</v>
          </cell>
          <cell r="C25">
            <v>15</v>
          </cell>
          <cell r="D25">
            <v>12.6</v>
          </cell>
          <cell r="E25">
            <v>9.1</v>
          </cell>
          <cell r="F25">
            <v>10.8</v>
          </cell>
          <cell r="G25">
            <v>7.6</v>
          </cell>
          <cell r="H25">
            <v>6.6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40.9</v>
          </cell>
          <cell r="P25">
            <v>61.7</v>
          </cell>
        </row>
      </sheetData>
      <sheetData sheetId="6">
        <row r="9">
          <cell r="B9" t="str">
            <v>Centre</v>
          </cell>
          <cell r="C9">
            <v>20.7</v>
          </cell>
          <cell r="D9">
            <v>36.1</v>
          </cell>
          <cell r="E9">
            <v>12.83</v>
          </cell>
          <cell r="F9">
            <v>36.2</v>
          </cell>
          <cell r="G9">
            <v>29.27</v>
          </cell>
          <cell r="H9">
            <v>49.55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290.07</v>
          </cell>
          <cell r="P9">
            <v>184.65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0.2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0.2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366.8</v>
          </cell>
          <cell r="D16">
            <v>332.9</v>
          </cell>
          <cell r="E16">
            <v>674.1</v>
          </cell>
          <cell r="F16">
            <v>758</v>
          </cell>
          <cell r="G16">
            <v>525</v>
          </cell>
          <cell r="H16">
            <v>582.2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1377.1</v>
          </cell>
          <cell r="P16">
            <v>3239</v>
          </cell>
        </row>
        <row r="17">
          <cell r="B17" t="str">
            <v>Bretagne</v>
          </cell>
          <cell r="C17">
            <v>62.9</v>
          </cell>
          <cell r="D17">
            <v>0</v>
          </cell>
          <cell r="E17">
            <v>0</v>
          </cell>
          <cell r="F17">
            <v>0</v>
          </cell>
          <cell r="G17">
            <v>11.4</v>
          </cell>
          <cell r="H17">
            <v>160.8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653.6</v>
          </cell>
          <cell r="P17">
            <v>235.1</v>
          </cell>
        </row>
        <row r="18">
          <cell r="B18" t="str">
            <v>Poitou-Charentes</v>
          </cell>
          <cell r="C18">
            <v>76.7</v>
          </cell>
          <cell r="D18">
            <v>45</v>
          </cell>
          <cell r="E18">
            <v>51.09</v>
          </cell>
          <cell r="F18">
            <v>141.14</v>
          </cell>
          <cell r="G18">
            <v>240.02</v>
          </cell>
          <cell r="H18">
            <v>148.42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661.31</v>
          </cell>
          <cell r="P18">
            <v>702.37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7.4</v>
          </cell>
          <cell r="P21">
            <v>0</v>
          </cell>
        </row>
        <row r="22">
          <cell r="B22" t="str">
            <v>Rhône-Alpes</v>
          </cell>
          <cell r="C22">
            <v>17.87</v>
          </cell>
          <cell r="D22">
            <v>18.71</v>
          </cell>
          <cell r="E22">
            <v>10.98</v>
          </cell>
          <cell r="F22">
            <v>11.12</v>
          </cell>
          <cell r="G22">
            <v>18.65</v>
          </cell>
          <cell r="H22">
            <v>17.73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156.31</v>
          </cell>
          <cell r="P22">
            <v>95.04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95.36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0.4</v>
          </cell>
          <cell r="P23">
            <v>95.36</v>
          </cell>
        </row>
        <row r="25">
          <cell r="B25" t="str">
            <v>Provence-Alpes-Côte d'Azur</v>
          </cell>
          <cell r="C25">
            <v>0.5</v>
          </cell>
          <cell r="D25">
            <v>0.7</v>
          </cell>
          <cell r="E25">
            <v>0.3</v>
          </cell>
          <cell r="F25">
            <v>11.7</v>
          </cell>
          <cell r="G25">
            <v>14.5</v>
          </cell>
          <cell r="H25">
            <v>44.4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54.9</v>
          </cell>
          <cell r="P25">
            <v>72.1</v>
          </cell>
        </row>
      </sheetData>
      <sheetData sheetId="7">
        <row r="7">
          <cell r="B7" t="str">
            <v>Picardie</v>
          </cell>
          <cell r="C7">
            <v>874.53</v>
          </cell>
          <cell r="D7">
            <v>1005.08</v>
          </cell>
          <cell r="E7">
            <v>978.42</v>
          </cell>
          <cell r="F7">
            <v>1335.91</v>
          </cell>
          <cell r="G7">
            <v>1283.84</v>
          </cell>
          <cell r="H7">
            <v>1449.22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7318.73</v>
          </cell>
          <cell r="P7">
            <v>6926.99</v>
          </cell>
        </row>
        <row r="8">
          <cell r="B8" t="str">
            <v>Haute-Normandie</v>
          </cell>
          <cell r="C8">
            <v>1856.05</v>
          </cell>
          <cell r="D8">
            <v>2047.47</v>
          </cell>
          <cell r="E8">
            <v>2280.63</v>
          </cell>
          <cell r="F8">
            <v>3231.14</v>
          </cell>
          <cell r="G8">
            <v>3177.67</v>
          </cell>
          <cell r="H8">
            <v>3389.26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15999.61</v>
          </cell>
          <cell r="P8">
            <v>15982.22</v>
          </cell>
        </row>
        <row r="9">
          <cell r="B9" t="str">
            <v>Centre</v>
          </cell>
          <cell r="C9">
            <v>1223.9</v>
          </cell>
          <cell r="D9">
            <v>949.4</v>
          </cell>
          <cell r="E9">
            <v>989.2</v>
          </cell>
          <cell r="F9">
            <v>1209.1</v>
          </cell>
          <cell r="G9">
            <v>1043.1</v>
          </cell>
          <cell r="H9">
            <v>1274.5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7186</v>
          </cell>
          <cell r="P9">
            <v>6689.2</v>
          </cell>
        </row>
        <row r="10">
          <cell r="B10" t="str">
            <v>Basse-Normandie</v>
          </cell>
          <cell r="C10">
            <v>2938.3</v>
          </cell>
          <cell r="D10">
            <v>4614.5</v>
          </cell>
          <cell r="E10">
            <v>4697.6</v>
          </cell>
          <cell r="F10">
            <v>5771.6</v>
          </cell>
          <cell r="G10">
            <v>5590.2</v>
          </cell>
          <cell r="H10">
            <v>5650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27242.92</v>
          </cell>
          <cell r="P10">
            <v>29262.2</v>
          </cell>
        </row>
        <row r="11">
          <cell r="B11" t="str">
            <v>Bourgogne</v>
          </cell>
          <cell r="C11">
            <v>5715.09</v>
          </cell>
          <cell r="D11">
            <v>5963.4</v>
          </cell>
          <cell r="E11">
            <v>6372.36</v>
          </cell>
          <cell r="F11">
            <v>6905.82</v>
          </cell>
          <cell r="G11">
            <v>7420.05</v>
          </cell>
          <cell r="H11">
            <v>8381.43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40452</v>
          </cell>
          <cell r="P11">
            <v>40758.14</v>
          </cell>
        </row>
        <row r="12">
          <cell r="B12" t="str">
            <v>Nord-Pas-de-Calais</v>
          </cell>
          <cell r="C12">
            <v>3594.42</v>
          </cell>
          <cell r="D12">
            <v>4368.69</v>
          </cell>
          <cell r="E12">
            <v>4640.17</v>
          </cell>
          <cell r="F12">
            <v>6017.3</v>
          </cell>
          <cell r="G12">
            <v>5945.94</v>
          </cell>
          <cell r="H12">
            <v>6461.05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31361.41</v>
          </cell>
          <cell r="P12">
            <v>31027.57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2.7</v>
          </cell>
          <cell r="P13">
            <v>0</v>
          </cell>
        </row>
        <row r="14">
          <cell r="B14" t="str">
            <v>Alsace</v>
          </cell>
          <cell r="C14">
            <v>1354.9</v>
          </cell>
          <cell r="D14">
            <v>1250.3</v>
          </cell>
          <cell r="E14">
            <v>1343.8</v>
          </cell>
          <cell r="F14">
            <v>1578.8</v>
          </cell>
          <cell r="G14">
            <v>1546</v>
          </cell>
          <cell r="H14">
            <v>1774.1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7822.8</v>
          </cell>
          <cell r="P14">
            <v>8847.9</v>
          </cell>
        </row>
        <row r="15">
          <cell r="B15" t="str">
            <v>Franche-Comté</v>
          </cell>
          <cell r="C15">
            <v>834.4</v>
          </cell>
          <cell r="D15">
            <v>786.2</v>
          </cell>
          <cell r="E15">
            <v>985.6</v>
          </cell>
          <cell r="F15">
            <v>1285.2</v>
          </cell>
          <cell r="G15">
            <v>1392.8</v>
          </cell>
          <cell r="H15">
            <v>1422.4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5556.4</v>
          </cell>
          <cell r="P15">
            <v>6706.6</v>
          </cell>
        </row>
        <row r="16">
          <cell r="B16" t="str">
            <v>Pays-de-la-Loire</v>
          </cell>
          <cell r="C16">
            <v>18064.6</v>
          </cell>
          <cell r="D16">
            <v>25604.6</v>
          </cell>
          <cell r="E16">
            <v>27611.5</v>
          </cell>
          <cell r="F16">
            <v>31013.3</v>
          </cell>
          <cell r="G16">
            <v>29058</v>
          </cell>
          <cell r="H16">
            <v>27287.58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153739.2</v>
          </cell>
          <cell r="P16">
            <v>158639.58</v>
          </cell>
        </row>
        <row r="17">
          <cell r="B17" t="str">
            <v>Bretagne</v>
          </cell>
          <cell r="C17">
            <v>43951.01</v>
          </cell>
          <cell r="D17">
            <v>61573.67</v>
          </cell>
          <cell r="E17">
            <v>63005.78</v>
          </cell>
          <cell r="F17">
            <v>69407.42</v>
          </cell>
          <cell r="G17">
            <v>62363.72</v>
          </cell>
          <cell r="H17">
            <v>63852.05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347612.2</v>
          </cell>
          <cell r="P17">
            <v>364153.64</v>
          </cell>
        </row>
        <row r="18">
          <cell r="B18" t="str">
            <v>Poitou-Charentes</v>
          </cell>
          <cell r="C18">
            <v>7827.43</v>
          </cell>
          <cell r="D18">
            <v>9393.15</v>
          </cell>
          <cell r="E18">
            <v>10333.93</v>
          </cell>
          <cell r="F18">
            <v>11689.7</v>
          </cell>
          <cell r="G18">
            <v>9971.21</v>
          </cell>
          <cell r="H18">
            <v>10091.2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54929.04</v>
          </cell>
          <cell r="P18">
            <v>59306.62</v>
          </cell>
        </row>
        <row r="19">
          <cell r="B19" t="str">
            <v>Aquitaine</v>
          </cell>
          <cell r="C19">
            <v>4920.11</v>
          </cell>
          <cell r="D19">
            <v>6840.81</v>
          </cell>
          <cell r="E19">
            <v>8108.08</v>
          </cell>
          <cell r="F19">
            <v>9464.23</v>
          </cell>
          <cell r="G19">
            <v>8223.43</v>
          </cell>
          <cell r="H19">
            <v>5478.45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38911.83</v>
          </cell>
          <cell r="P19">
            <v>43035.11</v>
          </cell>
        </row>
        <row r="20">
          <cell r="B20" t="str">
            <v>Midi-Pyrénées</v>
          </cell>
          <cell r="C20">
            <v>1991.7</v>
          </cell>
          <cell r="D20">
            <v>2428.3</v>
          </cell>
          <cell r="E20">
            <v>976.3</v>
          </cell>
          <cell r="F20">
            <v>1076.4</v>
          </cell>
          <cell r="G20">
            <v>1434</v>
          </cell>
          <cell r="H20">
            <v>1167.4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18471.97</v>
          </cell>
          <cell r="P20">
            <v>9074.1</v>
          </cell>
        </row>
        <row r="21">
          <cell r="B21" t="str">
            <v>Limousin</v>
          </cell>
          <cell r="C21">
            <v>999.5</v>
          </cell>
          <cell r="D21">
            <v>1325</v>
          </cell>
          <cell r="E21">
            <v>1688.7</v>
          </cell>
          <cell r="F21">
            <v>1846.4</v>
          </cell>
          <cell r="G21">
            <v>1814.4</v>
          </cell>
          <cell r="H21">
            <v>1918.2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8816.6</v>
          </cell>
          <cell r="P21">
            <v>9592.2</v>
          </cell>
        </row>
        <row r="22">
          <cell r="B22" t="str">
            <v>Rhône-Alpes</v>
          </cell>
          <cell r="C22">
            <v>3434.83</v>
          </cell>
          <cell r="D22">
            <v>4668.33</v>
          </cell>
          <cell r="E22">
            <v>5305.26</v>
          </cell>
          <cell r="F22">
            <v>6306.41</v>
          </cell>
          <cell r="G22">
            <v>6018.74</v>
          </cell>
          <cell r="H22">
            <v>5933.07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27153.19</v>
          </cell>
          <cell r="P22">
            <v>31666.65</v>
          </cell>
        </row>
        <row r="23">
          <cell r="B23" t="str">
            <v>Auvergne</v>
          </cell>
          <cell r="C23">
            <v>3900.91</v>
          </cell>
          <cell r="D23">
            <v>4846.02</v>
          </cell>
          <cell r="E23">
            <v>4905.58</v>
          </cell>
          <cell r="F23">
            <v>5924.75</v>
          </cell>
          <cell r="G23">
            <v>5080.86</v>
          </cell>
          <cell r="H23">
            <v>6806.97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30038.39</v>
          </cell>
          <cell r="P23">
            <v>31465.08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780.46</v>
          </cell>
          <cell r="P24">
            <v>0</v>
          </cell>
        </row>
        <row r="25">
          <cell r="B25" t="str">
            <v>Provence-Alpes-Côte d'Azur</v>
          </cell>
          <cell r="C25">
            <v>135.3</v>
          </cell>
          <cell r="D25">
            <v>144.7</v>
          </cell>
          <cell r="E25">
            <v>124.1</v>
          </cell>
          <cell r="F25">
            <v>213.2</v>
          </cell>
          <cell r="G25">
            <v>198.6</v>
          </cell>
          <cell r="H25">
            <v>246.3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590.4</v>
          </cell>
          <cell r="P25">
            <v>1062.2</v>
          </cell>
        </row>
      </sheetData>
      <sheetData sheetId="8">
        <row r="10">
          <cell r="B10" t="str">
            <v>Basse-Normandie</v>
          </cell>
          <cell r="C10">
            <v>21</v>
          </cell>
          <cell r="D10">
            <v>20.6</v>
          </cell>
          <cell r="E10">
            <v>24.9</v>
          </cell>
          <cell r="F10">
            <v>25.8</v>
          </cell>
          <cell r="G10">
            <v>14.8</v>
          </cell>
          <cell r="H10">
            <v>14.2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257.5</v>
          </cell>
          <cell r="P10">
            <v>121.3</v>
          </cell>
        </row>
        <row r="16">
          <cell r="B16" t="str">
            <v>Pays-de-la-Loire</v>
          </cell>
          <cell r="C16">
            <v>184.2</v>
          </cell>
          <cell r="D16">
            <v>205.2</v>
          </cell>
          <cell r="E16">
            <v>177.7</v>
          </cell>
          <cell r="F16">
            <v>187.1</v>
          </cell>
          <cell r="G16">
            <v>157.9</v>
          </cell>
          <cell r="H16">
            <v>189.3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1193.7</v>
          </cell>
          <cell r="P16">
            <v>1101.4</v>
          </cell>
        </row>
        <row r="20">
          <cell r="B20" t="str">
            <v>Midi-Pyrénées</v>
          </cell>
          <cell r="C20">
            <v>36.7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36.7</v>
          </cell>
        </row>
        <row r="22">
          <cell r="B22" t="str">
            <v>Rhône-Alpes</v>
          </cell>
          <cell r="C22">
            <v>1.6</v>
          </cell>
          <cell r="D22">
            <v>2.5</v>
          </cell>
          <cell r="E22">
            <v>7.4</v>
          </cell>
          <cell r="F22">
            <v>8.2</v>
          </cell>
          <cell r="G22">
            <v>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79.6</v>
          </cell>
          <cell r="P22">
            <v>37.7</v>
          </cell>
        </row>
        <row r="23">
          <cell r="B23" t="str">
            <v>Auvergne</v>
          </cell>
          <cell r="C23">
            <v>0.38</v>
          </cell>
          <cell r="D23">
            <v>0</v>
          </cell>
          <cell r="E23">
            <v>0.76</v>
          </cell>
          <cell r="F23">
            <v>0.56</v>
          </cell>
          <cell r="G23">
            <v>0.89</v>
          </cell>
          <cell r="H23">
            <v>1.48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4.75</v>
          </cell>
          <cell r="P23">
            <v>4.07</v>
          </cell>
        </row>
      </sheetData>
      <sheetData sheetId="9">
        <row r="5">
          <cell r="B5" t="str">
            <v>Ile-de-France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B7" t="str">
            <v>Picardie</v>
          </cell>
          <cell r="C7">
            <v>1291.29</v>
          </cell>
          <cell r="D7">
            <v>1326.86</v>
          </cell>
          <cell r="E7">
            <v>1189.18</v>
          </cell>
          <cell r="F7">
            <v>1386.01</v>
          </cell>
          <cell r="G7">
            <v>1299.47</v>
          </cell>
          <cell r="H7">
            <v>1490.8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7774.97</v>
          </cell>
          <cell r="P7">
            <v>7983.6</v>
          </cell>
        </row>
        <row r="8">
          <cell r="B8" t="str">
            <v>Haute-Normandie</v>
          </cell>
          <cell r="C8">
            <v>2221.1</v>
          </cell>
          <cell r="D8">
            <v>1992.58</v>
          </cell>
          <cell r="E8">
            <v>1994.91</v>
          </cell>
          <cell r="F8">
            <v>2708.81</v>
          </cell>
          <cell r="G8">
            <v>2474.14</v>
          </cell>
          <cell r="H8">
            <v>2568.85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14031.58</v>
          </cell>
          <cell r="P8">
            <v>13960.39</v>
          </cell>
        </row>
        <row r="9">
          <cell r="B9" t="str">
            <v>Centre</v>
          </cell>
          <cell r="C9">
            <v>5474.5</v>
          </cell>
          <cell r="D9">
            <v>2899.3</v>
          </cell>
          <cell r="E9">
            <v>3023.5</v>
          </cell>
          <cell r="F9">
            <v>2967.3</v>
          </cell>
          <cell r="G9">
            <v>2481.6</v>
          </cell>
          <cell r="H9">
            <v>2568.5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18817.2</v>
          </cell>
          <cell r="P9">
            <v>19414.7</v>
          </cell>
        </row>
        <row r="10">
          <cell r="B10" t="str">
            <v>Basse-Normandie</v>
          </cell>
          <cell r="C10">
            <v>3085.1</v>
          </cell>
          <cell r="D10">
            <v>3598.9</v>
          </cell>
          <cell r="E10">
            <v>3615.8</v>
          </cell>
          <cell r="F10">
            <v>4055.6</v>
          </cell>
          <cell r="G10">
            <v>4028.4</v>
          </cell>
          <cell r="H10">
            <v>4112.2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20855.6</v>
          </cell>
          <cell r="P10">
            <v>22496</v>
          </cell>
        </row>
        <row r="11">
          <cell r="B11" t="str">
            <v>Bourgogne</v>
          </cell>
          <cell r="C11">
            <v>5175.53</v>
          </cell>
          <cell r="D11">
            <v>4817.39</v>
          </cell>
          <cell r="E11">
            <v>4728.88</v>
          </cell>
          <cell r="F11">
            <v>5336.94</v>
          </cell>
          <cell r="G11">
            <v>4811.01</v>
          </cell>
          <cell r="H11">
            <v>5495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31129.59</v>
          </cell>
          <cell r="P11">
            <v>30364.74</v>
          </cell>
        </row>
        <row r="12">
          <cell r="B12" t="str">
            <v>Nord-Pas-de-Calais</v>
          </cell>
          <cell r="C12">
            <v>5167.71</v>
          </cell>
          <cell r="D12">
            <v>5651.68</v>
          </cell>
          <cell r="E12">
            <v>4895.31</v>
          </cell>
          <cell r="F12">
            <v>6057.9</v>
          </cell>
          <cell r="G12">
            <v>6028.74</v>
          </cell>
          <cell r="H12">
            <v>6503.63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35487.11</v>
          </cell>
          <cell r="P12">
            <v>34304.97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123.2</v>
          </cell>
          <cell r="P13">
            <v>0</v>
          </cell>
        </row>
        <row r="14">
          <cell r="B14" t="str">
            <v>Alsace</v>
          </cell>
          <cell r="C14">
            <v>1467.9</v>
          </cell>
          <cell r="D14">
            <v>1335</v>
          </cell>
          <cell r="E14">
            <v>1319.8</v>
          </cell>
          <cell r="F14">
            <v>1563.6</v>
          </cell>
          <cell r="G14">
            <v>1445.9</v>
          </cell>
          <cell r="H14">
            <v>1653.1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9387.3</v>
          </cell>
          <cell r="P14">
            <v>8785.3</v>
          </cell>
        </row>
        <row r="15">
          <cell r="B15" t="str">
            <v>Franche-Comté</v>
          </cell>
          <cell r="C15">
            <v>430</v>
          </cell>
          <cell r="D15">
            <v>462</v>
          </cell>
          <cell r="E15">
            <v>555</v>
          </cell>
          <cell r="F15">
            <v>726.4</v>
          </cell>
          <cell r="G15">
            <v>702.2</v>
          </cell>
          <cell r="H15">
            <v>906.3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3628.3</v>
          </cell>
          <cell r="P15">
            <v>3781.9</v>
          </cell>
        </row>
        <row r="16">
          <cell r="B16" t="str">
            <v>Pays-de-la-Loire</v>
          </cell>
          <cell r="C16">
            <v>44482.7</v>
          </cell>
          <cell r="D16">
            <v>42099</v>
          </cell>
          <cell r="E16">
            <v>41948.6</v>
          </cell>
          <cell r="F16">
            <v>46779</v>
          </cell>
          <cell r="G16">
            <v>44431.8</v>
          </cell>
          <cell r="H16">
            <v>42999.6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244444.7</v>
          </cell>
          <cell r="P16">
            <v>262740.7</v>
          </cell>
        </row>
        <row r="17">
          <cell r="B17" t="str">
            <v>Bretagne</v>
          </cell>
          <cell r="C17">
            <v>86636.11</v>
          </cell>
          <cell r="D17">
            <v>92082.3</v>
          </cell>
          <cell r="E17">
            <v>89755.41</v>
          </cell>
          <cell r="F17">
            <v>98528.41</v>
          </cell>
          <cell r="G17">
            <v>88941.46</v>
          </cell>
          <cell r="H17">
            <v>93580.52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513695.47</v>
          </cell>
          <cell r="P17">
            <v>549524.21</v>
          </cell>
        </row>
        <row r="18">
          <cell r="B18" t="str">
            <v>Poitou-Charentes</v>
          </cell>
          <cell r="C18">
            <v>16911.5</v>
          </cell>
          <cell r="D18">
            <v>15643.36</v>
          </cell>
          <cell r="E18">
            <v>15689.87</v>
          </cell>
          <cell r="F18">
            <v>17591.1</v>
          </cell>
          <cell r="G18">
            <v>16176.16</v>
          </cell>
          <cell r="H18">
            <v>16720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98854.78</v>
          </cell>
          <cell r="P18">
            <v>98732</v>
          </cell>
        </row>
        <row r="19">
          <cell r="B19" t="str">
            <v>Aquitaine</v>
          </cell>
          <cell r="C19">
            <v>5245.32</v>
          </cell>
          <cell r="D19">
            <v>4871.77</v>
          </cell>
          <cell r="E19">
            <v>5337.14</v>
          </cell>
          <cell r="F19">
            <v>6418.86</v>
          </cell>
          <cell r="G19">
            <v>6065.28</v>
          </cell>
          <cell r="H19">
            <v>4117.72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35345.54</v>
          </cell>
          <cell r="P19">
            <v>32056.08</v>
          </cell>
        </row>
        <row r="20">
          <cell r="B20" t="str">
            <v>Midi-Pyrénées</v>
          </cell>
          <cell r="C20">
            <v>2246.4</v>
          </cell>
          <cell r="D20">
            <v>2077.7</v>
          </cell>
          <cell r="E20">
            <v>870.7</v>
          </cell>
          <cell r="F20">
            <v>1401.5</v>
          </cell>
          <cell r="G20">
            <v>1376.8</v>
          </cell>
          <cell r="H20">
            <v>1416.2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18706.74</v>
          </cell>
          <cell r="P20">
            <v>9389.3</v>
          </cell>
        </row>
        <row r="21">
          <cell r="B21" t="str">
            <v>Limousin</v>
          </cell>
          <cell r="C21">
            <v>709.19</v>
          </cell>
          <cell r="D21">
            <v>648.85</v>
          </cell>
          <cell r="E21">
            <v>624.92</v>
          </cell>
          <cell r="F21">
            <v>742.54</v>
          </cell>
          <cell r="G21">
            <v>820.71</v>
          </cell>
          <cell r="H21">
            <v>907.21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5588.71</v>
          </cell>
          <cell r="P21">
            <v>4453.41</v>
          </cell>
        </row>
        <row r="22">
          <cell r="B22" t="str">
            <v>Rhône-Alpes</v>
          </cell>
          <cell r="C22">
            <v>8234.72</v>
          </cell>
          <cell r="D22">
            <v>7509.23</v>
          </cell>
          <cell r="E22">
            <v>7151.41</v>
          </cell>
          <cell r="F22">
            <v>8204.55</v>
          </cell>
          <cell r="G22">
            <v>7354.32</v>
          </cell>
          <cell r="H22">
            <v>6087.6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47958.87</v>
          </cell>
          <cell r="P22">
            <v>44541.83</v>
          </cell>
        </row>
        <row r="23">
          <cell r="B23" t="str">
            <v>Auvergne</v>
          </cell>
          <cell r="C23">
            <v>2858.15</v>
          </cell>
          <cell r="D23">
            <v>2362.99</v>
          </cell>
          <cell r="E23">
            <v>2289.83</v>
          </cell>
          <cell r="F23">
            <v>3028.81</v>
          </cell>
          <cell r="G23">
            <v>2858.81</v>
          </cell>
          <cell r="H23">
            <v>3320.78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16794.55</v>
          </cell>
          <cell r="P23">
            <v>16719.37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530.12</v>
          </cell>
          <cell r="P24">
            <v>0</v>
          </cell>
        </row>
        <row r="25">
          <cell r="B25" t="str">
            <v>Provence-Alpes-Côte d'Azur</v>
          </cell>
          <cell r="C25">
            <v>572.5</v>
          </cell>
          <cell r="D25">
            <v>493.6</v>
          </cell>
          <cell r="E25">
            <v>453.8</v>
          </cell>
          <cell r="F25">
            <v>483.5</v>
          </cell>
          <cell r="G25">
            <v>425.5</v>
          </cell>
          <cell r="H25">
            <v>506.9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3186.1</v>
          </cell>
          <cell r="P25">
            <v>2935.8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39.9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39.9</v>
          </cell>
        </row>
        <row r="7">
          <cell r="B7" t="str">
            <v>Picardie</v>
          </cell>
          <cell r="C7">
            <v>732.71</v>
          </cell>
          <cell r="D7">
            <v>698.87</v>
          </cell>
          <cell r="E7">
            <v>642.35</v>
          </cell>
          <cell r="F7">
            <v>697.6</v>
          </cell>
          <cell r="G7">
            <v>773.36</v>
          </cell>
          <cell r="H7">
            <v>911.37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3551.93</v>
          </cell>
          <cell r="P7">
            <v>4456.26</v>
          </cell>
        </row>
        <row r="8">
          <cell r="B8" t="str">
            <v>Haute-Normandie</v>
          </cell>
          <cell r="C8">
            <v>506.47</v>
          </cell>
          <cell r="D8">
            <v>441.09</v>
          </cell>
          <cell r="E8">
            <v>456.85</v>
          </cell>
          <cell r="F8">
            <v>549.61</v>
          </cell>
          <cell r="G8">
            <v>537</v>
          </cell>
          <cell r="H8">
            <v>583.81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2362.99</v>
          </cell>
          <cell r="P8">
            <v>3074.83</v>
          </cell>
        </row>
        <row r="9">
          <cell r="B9" t="str">
            <v>Centre</v>
          </cell>
          <cell r="C9">
            <v>1273.9</v>
          </cell>
          <cell r="D9">
            <v>950.9</v>
          </cell>
          <cell r="E9">
            <v>817.4</v>
          </cell>
          <cell r="F9">
            <v>1016.4</v>
          </cell>
          <cell r="G9">
            <v>961.5</v>
          </cell>
          <cell r="H9">
            <v>1233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5972.6</v>
          </cell>
          <cell r="P9">
            <v>6253.1</v>
          </cell>
        </row>
        <row r="10">
          <cell r="B10" t="str">
            <v>Basse-Normandie</v>
          </cell>
          <cell r="C10">
            <v>1556.6</v>
          </cell>
          <cell r="D10">
            <v>1182.7</v>
          </cell>
          <cell r="E10">
            <v>995</v>
          </cell>
          <cell r="F10">
            <v>1424.5</v>
          </cell>
          <cell r="G10">
            <v>1702.2</v>
          </cell>
          <cell r="H10">
            <v>1887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11823.2</v>
          </cell>
          <cell r="P10">
            <v>8748</v>
          </cell>
        </row>
        <row r="11">
          <cell r="B11" t="str">
            <v>Bourgogne</v>
          </cell>
          <cell r="C11">
            <v>2295.94</v>
          </cell>
          <cell r="D11">
            <v>1850.16</v>
          </cell>
          <cell r="E11">
            <v>1842.08</v>
          </cell>
          <cell r="F11">
            <v>2295.81</v>
          </cell>
          <cell r="G11">
            <v>3460.9</v>
          </cell>
          <cell r="H11">
            <v>3929.67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17440.45</v>
          </cell>
          <cell r="P11">
            <v>15674.56</v>
          </cell>
        </row>
        <row r="12">
          <cell r="B12" t="str">
            <v>Nord-Pas-de-Calais</v>
          </cell>
          <cell r="C12">
            <v>1694.61</v>
          </cell>
          <cell r="D12">
            <v>1800.2</v>
          </cell>
          <cell r="E12">
            <v>1817.3</v>
          </cell>
          <cell r="F12">
            <v>1939.77</v>
          </cell>
          <cell r="G12">
            <v>2198.71</v>
          </cell>
          <cell r="H12">
            <v>2291.1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12794.76</v>
          </cell>
          <cell r="P12">
            <v>11741.69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82.4</v>
          </cell>
          <cell r="P13">
            <v>0</v>
          </cell>
        </row>
        <row r="14">
          <cell r="B14" t="str">
            <v>Alsace</v>
          </cell>
          <cell r="C14">
            <v>361.6</v>
          </cell>
          <cell r="D14">
            <v>297.8</v>
          </cell>
          <cell r="E14">
            <v>261.6</v>
          </cell>
          <cell r="F14">
            <v>393.8</v>
          </cell>
          <cell r="G14">
            <v>615.7</v>
          </cell>
          <cell r="H14">
            <v>634.5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2404.5</v>
          </cell>
          <cell r="P14">
            <v>2565</v>
          </cell>
        </row>
        <row r="15">
          <cell r="B15" t="str">
            <v>Franche-Comté</v>
          </cell>
          <cell r="C15">
            <v>209.7</v>
          </cell>
          <cell r="D15">
            <v>265.2</v>
          </cell>
          <cell r="E15">
            <v>290.2</v>
          </cell>
          <cell r="F15">
            <v>500</v>
          </cell>
          <cell r="G15">
            <v>474</v>
          </cell>
          <cell r="H15">
            <v>544.2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2003.7</v>
          </cell>
          <cell r="P15">
            <v>2283.3</v>
          </cell>
        </row>
        <row r="16">
          <cell r="B16" t="str">
            <v>Pays-de-la-Loire</v>
          </cell>
          <cell r="C16">
            <v>12830.5</v>
          </cell>
          <cell r="D16">
            <v>12127.7</v>
          </cell>
          <cell r="E16">
            <v>10474.3</v>
          </cell>
          <cell r="F16">
            <v>14193.5</v>
          </cell>
          <cell r="G16">
            <v>15197.2</v>
          </cell>
          <cell r="H16">
            <v>15379.72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87824.9</v>
          </cell>
          <cell r="P16">
            <v>80202.92</v>
          </cell>
        </row>
        <row r="17">
          <cell r="B17" t="str">
            <v>Bretagne</v>
          </cell>
          <cell r="C17">
            <v>22141.95</v>
          </cell>
          <cell r="D17">
            <v>26386.83</v>
          </cell>
          <cell r="E17">
            <v>20550.74</v>
          </cell>
          <cell r="F17">
            <v>29296.31</v>
          </cell>
          <cell r="G17">
            <v>33451.23</v>
          </cell>
          <cell r="H17">
            <v>38805.24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199719.57</v>
          </cell>
          <cell r="P17">
            <v>170632.3</v>
          </cell>
        </row>
        <row r="18">
          <cell r="B18" t="str">
            <v>Poitou-Charentes</v>
          </cell>
          <cell r="C18">
            <v>7883.51</v>
          </cell>
          <cell r="D18">
            <v>7304.9</v>
          </cell>
          <cell r="E18">
            <v>6766.85</v>
          </cell>
          <cell r="F18">
            <v>7909.74</v>
          </cell>
          <cell r="G18">
            <v>7918.04</v>
          </cell>
          <cell r="H18">
            <v>8951.39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43894.59</v>
          </cell>
          <cell r="P18">
            <v>46734.44</v>
          </cell>
        </row>
        <row r="19">
          <cell r="B19" t="str">
            <v>Aquitaine</v>
          </cell>
          <cell r="C19">
            <v>5484.27</v>
          </cell>
          <cell r="D19">
            <v>4452.24</v>
          </cell>
          <cell r="E19">
            <v>5156.84</v>
          </cell>
          <cell r="F19">
            <v>6713.42</v>
          </cell>
          <cell r="G19">
            <v>6198.91</v>
          </cell>
          <cell r="H19">
            <v>5263.28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32804.13</v>
          </cell>
          <cell r="P19">
            <v>33268.96</v>
          </cell>
        </row>
        <row r="20">
          <cell r="B20" t="str">
            <v>Midi-Pyrénées</v>
          </cell>
          <cell r="C20">
            <v>1776.2</v>
          </cell>
          <cell r="D20">
            <v>1428.2</v>
          </cell>
          <cell r="E20">
            <v>451</v>
          </cell>
          <cell r="F20">
            <v>963.9</v>
          </cell>
          <cell r="G20">
            <v>1325.5</v>
          </cell>
          <cell r="H20">
            <v>1395.3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11317.49</v>
          </cell>
          <cell r="P20">
            <v>7340.1</v>
          </cell>
        </row>
        <row r="21">
          <cell r="B21" t="str">
            <v>Limousin</v>
          </cell>
          <cell r="C21">
            <v>654.6</v>
          </cell>
          <cell r="D21">
            <v>617.1</v>
          </cell>
          <cell r="E21">
            <v>593</v>
          </cell>
          <cell r="F21">
            <v>757.6</v>
          </cell>
          <cell r="G21">
            <v>811.6</v>
          </cell>
          <cell r="H21">
            <v>1037.6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4018.9</v>
          </cell>
          <cell r="P21">
            <v>4471.5</v>
          </cell>
        </row>
        <row r="22">
          <cell r="B22" t="str">
            <v>Rhône-Alpes</v>
          </cell>
          <cell r="C22">
            <v>3791.04</v>
          </cell>
          <cell r="D22">
            <v>3177.44</v>
          </cell>
          <cell r="E22">
            <v>3107.43</v>
          </cell>
          <cell r="F22">
            <v>3797.75</v>
          </cell>
          <cell r="G22">
            <v>4256.75</v>
          </cell>
          <cell r="H22">
            <v>3209.97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21092.89</v>
          </cell>
          <cell r="P22">
            <v>21340.38</v>
          </cell>
        </row>
        <row r="23">
          <cell r="B23" t="str">
            <v>Auvergne</v>
          </cell>
          <cell r="C23">
            <v>2930.04</v>
          </cell>
          <cell r="D23">
            <v>2313.89</v>
          </cell>
          <cell r="E23">
            <v>2363.55</v>
          </cell>
          <cell r="F23">
            <v>3074.72</v>
          </cell>
          <cell r="G23">
            <v>3148.88</v>
          </cell>
          <cell r="H23">
            <v>3834.81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19330.56</v>
          </cell>
          <cell r="P23">
            <v>17665.88</v>
          </cell>
        </row>
        <row r="24">
          <cell r="B24" t="str">
            <v>Languedoc-Roussillon</v>
          </cell>
          <cell r="C24">
            <v>2.9</v>
          </cell>
          <cell r="D24">
            <v>2.1</v>
          </cell>
          <cell r="E24">
            <v>4.8</v>
          </cell>
          <cell r="F24">
            <v>3.5</v>
          </cell>
          <cell r="G24">
            <v>10.6</v>
          </cell>
          <cell r="H24">
            <v>5.2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938.82</v>
          </cell>
          <cell r="P24">
            <v>29.1</v>
          </cell>
        </row>
        <row r="25">
          <cell r="B25" t="str">
            <v>Provence-Alpes-Côte d'Azur</v>
          </cell>
          <cell r="C25">
            <v>177.3</v>
          </cell>
          <cell r="D25">
            <v>138.1</v>
          </cell>
          <cell r="E25">
            <v>133.9</v>
          </cell>
          <cell r="F25">
            <v>150.8</v>
          </cell>
          <cell r="G25">
            <v>150.6</v>
          </cell>
          <cell r="H25">
            <v>218.9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1569.8</v>
          </cell>
          <cell r="P25">
            <v>969.6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3">
          <cell r="C3" t="str">
            <v>2008/09</v>
          </cell>
          <cell r="D3" t="str">
            <v>2009/10</v>
          </cell>
          <cell r="E3" t="str">
            <v>2010/11</v>
          </cell>
          <cell r="F3" t="str">
            <v>2011/12</v>
          </cell>
          <cell r="G3" t="str">
            <v>2012/13</v>
          </cell>
          <cell r="H3" t="str">
            <v>2013/14</v>
          </cell>
        </row>
        <row r="4">
          <cell r="C4">
            <v>0</v>
          </cell>
          <cell r="D4">
            <v>105</v>
          </cell>
          <cell r="E4">
            <v>104.48</v>
          </cell>
          <cell r="F4">
            <v>9.25</v>
          </cell>
          <cell r="G4">
            <v>0</v>
          </cell>
          <cell r="H4">
            <v>39.9</v>
          </cell>
        </row>
        <row r="5">
          <cell r="C5">
            <v>2402.5</v>
          </cell>
          <cell r="D5">
            <v>989.3</v>
          </cell>
          <cell r="E5">
            <v>1750.64</v>
          </cell>
          <cell r="F5">
            <v>910.74</v>
          </cell>
          <cell r="G5">
            <v>1214.94</v>
          </cell>
          <cell r="H5">
            <v>909.02</v>
          </cell>
        </row>
        <row r="6">
          <cell r="C6">
            <v>382.1</v>
          </cell>
          <cell r="D6">
            <v>21</v>
          </cell>
          <cell r="E6">
            <v>11918.8</v>
          </cell>
          <cell r="F6">
            <v>20946.52</v>
          </cell>
          <cell r="G6">
            <v>18689.29</v>
          </cell>
          <cell r="H6">
            <v>19409.08</v>
          </cell>
        </row>
        <row r="7">
          <cell r="C7">
            <v>248.3</v>
          </cell>
          <cell r="D7">
            <v>531.6</v>
          </cell>
          <cell r="E7">
            <v>3026</v>
          </cell>
          <cell r="F7">
            <v>10266.7</v>
          </cell>
          <cell r="G7">
            <v>32803.18</v>
          </cell>
          <cell r="H7">
            <v>33338.56</v>
          </cell>
        </row>
        <row r="8">
          <cell r="C8">
            <v>2451.2</v>
          </cell>
          <cell r="D8">
            <v>5217.5</v>
          </cell>
          <cell r="E8">
            <v>18098.6</v>
          </cell>
          <cell r="F8">
            <v>46387.95</v>
          </cell>
          <cell r="G8">
            <v>33262.27</v>
          </cell>
          <cell r="H8">
            <v>34816.15</v>
          </cell>
        </row>
        <row r="9">
          <cell r="C9">
            <v>1403.9</v>
          </cell>
          <cell r="D9">
            <v>2334.7</v>
          </cell>
          <cell r="E9">
            <v>54054.4</v>
          </cell>
          <cell r="F9">
            <v>55776.65</v>
          </cell>
          <cell r="G9">
            <v>62261.72</v>
          </cell>
          <cell r="H9">
            <v>61199.2</v>
          </cell>
        </row>
        <row r="10">
          <cell r="C10">
            <v>1632</v>
          </cell>
          <cell r="D10">
            <v>1915.8</v>
          </cell>
          <cell r="E10">
            <v>26560.22</v>
          </cell>
          <cell r="F10">
            <v>84708.1</v>
          </cell>
          <cell r="G10">
            <v>89979.07</v>
          </cell>
          <cell r="H10">
            <v>87468.29</v>
          </cell>
        </row>
        <row r="11">
          <cell r="C11">
            <v>2342.6</v>
          </cell>
          <cell r="D11">
            <v>1528.4</v>
          </cell>
          <cell r="E11">
            <v>9996.09</v>
          </cell>
          <cell r="F11">
            <v>71871.84</v>
          </cell>
          <cell r="G11">
            <v>80315.74</v>
          </cell>
          <cell r="H11">
            <v>77816.79</v>
          </cell>
        </row>
        <row r="12">
          <cell r="C12">
            <v>209.3</v>
          </cell>
          <cell r="D12">
            <v>297.8</v>
          </cell>
          <cell r="E12">
            <v>6774.4</v>
          </cell>
          <cell r="F12">
            <v>360.4</v>
          </cell>
          <cell r="G12">
            <v>294.2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6311.2</v>
          </cell>
          <cell r="F13">
            <v>17414.5</v>
          </cell>
          <cell r="G13">
            <v>19636.1</v>
          </cell>
          <cell r="H13">
            <v>20215.8</v>
          </cell>
        </row>
        <row r="14">
          <cell r="C14">
            <v>0</v>
          </cell>
          <cell r="D14">
            <v>8</v>
          </cell>
          <cell r="E14">
            <v>3308</v>
          </cell>
          <cell r="F14">
            <v>15750.2</v>
          </cell>
          <cell r="G14">
            <v>11261.1</v>
          </cell>
          <cell r="H14">
            <v>12900.6</v>
          </cell>
        </row>
        <row r="15">
          <cell r="C15">
            <v>30955</v>
          </cell>
          <cell r="D15">
            <v>37810.7</v>
          </cell>
          <cell r="E15">
            <v>478966.53</v>
          </cell>
          <cell r="F15">
            <v>508672.9</v>
          </cell>
          <cell r="G15">
            <v>513853</v>
          </cell>
          <cell r="H15">
            <v>525918.8</v>
          </cell>
        </row>
        <row r="16">
          <cell r="C16">
            <v>63422.1</v>
          </cell>
          <cell r="D16">
            <v>109877.9</v>
          </cell>
          <cell r="E16">
            <v>520600.03</v>
          </cell>
          <cell r="F16">
            <v>1133728.39</v>
          </cell>
          <cell r="G16">
            <v>1103560.27</v>
          </cell>
          <cell r="H16">
            <v>1137139.42</v>
          </cell>
        </row>
        <row r="17">
          <cell r="C17">
            <v>7127.6</v>
          </cell>
          <cell r="D17">
            <v>11646</v>
          </cell>
          <cell r="E17">
            <v>214340</v>
          </cell>
          <cell r="F17">
            <v>209645.8</v>
          </cell>
          <cell r="G17">
            <v>204621.26</v>
          </cell>
          <cell r="H17">
            <v>210835.18</v>
          </cell>
        </row>
        <row r="18">
          <cell r="C18">
            <v>5368.5</v>
          </cell>
          <cell r="D18">
            <v>2600.2</v>
          </cell>
          <cell r="E18">
            <v>38362.93</v>
          </cell>
          <cell r="F18">
            <v>114300.19</v>
          </cell>
          <cell r="G18">
            <v>107773.04</v>
          </cell>
          <cell r="H18">
            <v>109837.66</v>
          </cell>
        </row>
        <row r="19">
          <cell r="C19">
            <v>2895.8</v>
          </cell>
          <cell r="D19">
            <v>1999.3</v>
          </cell>
          <cell r="E19">
            <v>33583</v>
          </cell>
          <cell r="F19">
            <v>28802.88</v>
          </cell>
          <cell r="G19">
            <v>49893.1</v>
          </cell>
          <cell r="H19">
            <v>26521.2</v>
          </cell>
        </row>
        <row r="20">
          <cell r="C20">
            <v>0</v>
          </cell>
          <cell r="D20">
            <v>0</v>
          </cell>
          <cell r="E20">
            <v>6844.4</v>
          </cell>
          <cell r="F20">
            <v>19084.69</v>
          </cell>
          <cell r="G20">
            <v>18666.21</v>
          </cell>
          <cell r="H20">
            <v>18523.66</v>
          </cell>
        </row>
        <row r="21">
          <cell r="C21">
            <v>6282.8</v>
          </cell>
          <cell r="D21">
            <v>9713.2</v>
          </cell>
          <cell r="E21">
            <v>34606.98</v>
          </cell>
          <cell r="F21">
            <v>109179.39</v>
          </cell>
          <cell r="G21">
            <v>105285.49</v>
          </cell>
          <cell r="H21">
            <v>102692.44</v>
          </cell>
        </row>
        <row r="22">
          <cell r="C22">
            <v>1744.1</v>
          </cell>
          <cell r="D22">
            <v>1640.7</v>
          </cell>
          <cell r="E22">
            <v>22957.42</v>
          </cell>
          <cell r="F22">
            <v>47763.22</v>
          </cell>
          <cell r="G22">
            <v>70703.43</v>
          </cell>
          <cell r="H22">
            <v>71191.5</v>
          </cell>
        </row>
        <row r="23">
          <cell r="C23">
            <v>1336.8</v>
          </cell>
          <cell r="D23">
            <v>1896.8</v>
          </cell>
          <cell r="E23">
            <v>3169.5</v>
          </cell>
          <cell r="F23">
            <v>4629.4</v>
          </cell>
          <cell r="G23">
            <v>3380.2</v>
          </cell>
          <cell r="H23">
            <v>535</v>
          </cell>
        </row>
        <row r="24">
          <cell r="C24">
            <v>303.7</v>
          </cell>
          <cell r="D24">
            <v>339.4</v>
          </cell>
          <cell r="E24">
            <v>4679.4</v>
          </cell>
          <cell r="F24">
            <v>7263.5</v>
          </cell>
          <cell r="G24">
            <v>5548.4</v>
          </cell>
          <cell r="H24">
            <v>5211.3</v>
          </cell>
        </row>
        <row r="25">
          <cell r="C25">
            <v>0</v>
          </cell>
          <cell r="D25">
            <v>0</v>
          </cell>
          <cell r="E25">
            <v>78.8</v>
          </cell>
          <cell r="F25">
            <v>177.3</v>
          </cell>
          <cell r="G25">
            <v>158</v>
          </cell>
          <cell r="H25">
            <v>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5">
          <cell r="I5" t="str">
            <v>Tourteaux de colza</v>
          </cell>
          <cell r="J5" t="str">
            <v>Tourteaux de tournesol</v>
          </cell>
          <cell r="K5" t="str">
            <v>Tourteaux de soja</v>
          </cell>
          <cell r="L5" t="str">
            <v>Tourteaux de lin</v>
          </cell>
        </row>
        <row r="6">
          <cell r="B6">
            <v>57358.8</v>
          </cell>
          <cell r="C6">
            <v>2354.8</v>
          </cell>
          <cell r="D6">
            <v>26186.9</v>
          </cell>
          <cell r="E6">
            <v>268.4</v>
          </cell>
          <cell r="F6">
            <v>39486.1</v>
          </cell>
          <cell r="G6">
            <v>4842.7</v>
          </cell>
          <cell r="H6">
            <v>10.6</v>
          </cell>
        </row>
        <row r="7">
          <cell r="B7">
            <v>84142.2</v>
          </cell>
          <cell r="C7">
            <v>4831.3</v>
          </cell>
          <cell r="D7">
            <v>25304</v>
          </cell>
          <cell r="E7">
            <v>74.9</v>
          </cell>
          <cell r="F7">
            <v>58061.8</v>
          </cell>
          <cell r="G7">
            <v>17973</v>
          </cell>
          <cell r="H7">
            <v>86.1</v>
          </cell>
        </row>
        <row r="8">
          <cell r="B8">
            <v>68308</v>
          </cell>
          <cell r="C8">
            <v>5010.2</v>
          </cell>
          <cell r="D8">
            <v>25067.67</v>
          </cell>
          <cell r="E8">
            <v>149.8</v>
          </cell>
          <cell r="F8">
            <v>165280.39</v>
          </cell>
          <cell r="G8">
            <v>14108.67</v>
          </cell>
          <cell r="H8">
            <v>93</v>
          </cell>
        </row>
        <row r="9">
          <cell r="B9">
            <v>27918.96</v>
          </cell>
          <cell r="C9">
            <v>6517.16</v>
          </cell>
          <cell r="D9">
            <v>27943.95</v>
          </cell>
          <cell r="E9">
            <v>8.48</v>
          </cell>
          <cell r="F9">
            <v>37013.75</v>
          </cell>
          <cell r="G9">
            <v>5759.18</v>
          </cell>
          <cell r="H9">
            <v>38.7</v>
          </cell>
          <cell r="I9">
            <v>745480.9</v>
          </cell>
          <cell r="J9">
            <v>404881.77</v>
          </cell>
          <cell r="K9">
            <v>1251274.47</v>
          </cell>
          <cell r="L9">
            <v>813.2</v>
          </cell>
        </row>
        <row r="10">
          <cell r="B10">
            <v>25947.56</v>
          </cell>
          <cell r="C10">
            <v>3201.09</v>
          </cell>
          <cell r="D10">
            <v>26939.02</v>
          </cell>
          <cell r="E10">
            <v>124.9</v>
          </cell>
          <cell r="F10">
            <v>38704.92</v>
          </cell>
          <cell r="G10">
            <v>5361.02</v>
          </cell>
          <cell r="H10">
            <v>71.5</v>
          </cell>
          <cell r="I10">
            <v>823985.86</v>
          </cell>
          <cell r="J10">
            <v>480948.17</v>
          </cell>
          <cell r="K10">
            <v>1126340.41</v>
          </cell>
          <cell r="L10">
            <v>1535.55</v>
          </cell>
        </row>
        <row r="11">
          <cell r="B11">
            <v>31018.26</v>
          </cell>
          <cell r="C11">
            <v>4623.82</v>
          </cell>
          <cell r="D11">
            <v>15039.81</v>
          </cell>
          <cell r="E11">
            <v>180.5</v>
          </cell>
          <cell r="F11">
            <v>46277.28</v>
          </cell>
          <cell r="G11">
            <v>4298.71</v>
          </cell>
          <cell r="H11">
            <v>99.7</v>
          </cell>
          <cell r="I11">
            <v>854196</v>
          </cell>
          <cell r="J11">
            <v>437491.8</v>
          </cell>
          <cell r="K11">
            <v>1162184.29</v>
          </cell>
          <cell r="L11">
            <v>1301.38</v>
          </cell>
          <cell r="M11">
            <v>2556711.54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FAB"/>
    </sheetNames>
    <sheetDataSet>
      <sheetData sheetId="0">
        <row r="4">
          <cell r="C4">
            <v>29.4</v>
          </cell>
          <cell r="D4">
            <v>19.3</v>
          </cell>
          <cell r="E4">
            <v>62.8</v>
          </cell>
          <cell r="F4">
            <v>13.4</v>
          </cell>
          <cell r="G4">
            <v>0</v>
          </cell>
          <cell r="H4">
            <v>67.9</v>
          </cell>
        </row>
        <row r="5">
          <cell r="C5">
            <v>65.6</v>
          </cell>
          <cell r="D5">
            <v>111.8</v>
          </cell>
          <cell r="E5">
            <v>86.2</v>
          </cell>
          <cell r="F5">
            <v>39</v>
          </cell>
          <cell r="G5">
            <v>40</v>
          </cell>
          <cell r="H5">
            <v>42</v>
          </cell>
        </row>
        <row r="6">
          <cell r="C6">
            <v>10</v>
          </cell>
          <cell r="D6">
            <v>7.1</v>
          </cell>
          <cell r="E6">
            <v>1427.5</v>
          </cell>
          <cell r="F6">
            <v>1266.27</v>
          </cell>
          <cell r="G6">
            <v>1191.37</v>
          </cell>
          <cell r="H6">
            <v>1070.22</v>
          </cell>
        </row>
        <row r="7">
          <cell r="C7">
            <v>107</v>
          </cell>
          <cell r="D7">
            <v>70</v>
          </cell>
          <cell r="E7">
            <v>389.8</v>
          </cell>
          <cell r="F7">
            <v>385.1</v>
          </cell>
          <cell r="G7">
            <v>853.83</v>
          </cell>
          <cell r="H7">
            <v>1056.19</v>
          </cell>
        </row>
        <row r="8">
          <cell r="C8">
            <v>232.7</v>
          </cell>
          <cell r="D8">
            <v>237.6</v>
          </cell>
          <cell r="E8">
            <v>734.1</v>
          </cell>
          <cell r="F8">
            <v>1562.1</v>
          </cell>
          <cell r="G8">
            <v>1444.4</v>
          </cell>
          <cell r="H8">
            <v>1337.96</v>
          </cell>
        </row>
        <row r="9">
          <cell r="C9">
            <v>11.9</v>
          </cell>
          <cell r="D9">
            <v>14.4</v>
          </cell>
          <cell r="E9">
            <v>3057.1</v>
          </cell>
          <cell r="F9">
            <v>2390.65</v>
          </cell>
          <cell r="G9">
            <v>1879.3</v>
          </cell>
          <cell r="H9">
            <v>1846.4</v>
          </cell>
        </row>
        <row r="10">
          <cell r="C10">
            <v>56.8</v>
          </cell>
          <cell r="D10">
            <v>99.9</v>
          </cell>
          <cell r="E10">
            <v>1732</v>
          </cell>
          <cell r="F10">
            <v>3346.6</v>
          </cell>
          <cell r="G10">
            <v>3054.4</v>
          </cell>
          <cell r="H10">
            <v>2310.68</v>
          </cell>
        </row>
        <row r="11">
          <cell r="C11">
            <v>83</v>
          </cell>
          <cell r="D11">
            <v>42.9</v>
          </cell>
          <cell r="E11">
            <v>1104.27</v>
          </cell>
          <cell r="F11">
            <v>3446.93</v>
          </cell>
          <cell r="G11">
            <v>3963.89</v>
          </cell>
          <cell r="H11">
            <v>2621.99</v>
          </cell>
        </row>
        <row r="12">
          <cell r="C12">
            <v>20.9</v>
          </cell>
          <cell r="D12">
            <v>65.1</v>
          </cell>
          <cell r="E12">
            <v>912.2</v>
          </cell>
          <cell r="F12">
            <v>471.9</v>
          </cell>
          <cell r="G12">
            <v>465.5</v>
          </cell>
          <cell r="H12">
            <v>0</v>
          </cell>
        </row>
        <row r="13">
          <cell r="C13">
            <v>0</v>
          </cell>
          <cell r="D13">
            <v>0.6</v>
          </cell>
          <cell r="E13">
            <v>1040.9</v>
          </cell>
          <cell r="F13">
            <v>984.8</v>
          </cell>
          <cell r="G13">
            <v>687.4</v>
          </cell>
          <cell r="H13">
            <v>536.5</v>
          </cell>
        </row>
        <row r="14">
          <cell r="C14">
            <v>0</v>
          </cell>
          <cell r="D14">
            <v>0</v>
          </cell>
          <cell r="E14">
            <v>387.2</v>
          </cell>
          <cell r="F14">
            <v>681</v>
          </cell>
          <cell r="G14">
            <v>467.1</v>
          </cell>
          <cell r="H14">
            <v>1497.7</v>
          </cell>
        </row>
        <row r="15">
          <cell r="C15">
            <v>1915.4</v>
          </cell>
          <cell r="D15">
            <v>2182.8</v>
          </cell>
          <cell r="E15">
            <v>18851.2</v>
          </cell>
          <cell r="F15">
            <v>17380.5</v>
          </cell>
          <cell r="G15">
            <v>18507.5</v>
          </cell>
          <cell r="H15">
            <v>19074.5</v>
          </cell>
        </row>
        <row r="16">
          <cell r="C16">
            <v>7618.1</v>
          </cell>
          <cell r="D16">
            <v>5587.5</v>
          </cell>
          <cell r="E16">
            <v>52239.78</v>
          </cell>
          <cell r="F16">
            <v>49519.41</v>
          </cell>
          <cell r="G16">
            <v>46940.48</v>
          </cell>
          <cell r="H16">
            <v>44950.34</v>
          </cell>
        </row>
        <row r="17">
          <cell r="C17">
            <v>1721.6</v>
          </cell>
          <cell r="D17">
            <v>1459.1</v>
          </cell>
          <cell r="E17">
            <v>5688.3</v>
          </cell>
          <cell r="F17">
            <v>5772.6</v>
          </cell>
          <cell r="G17">
            <v>6181.21</v>
          </cell>
          <cell r="H17">
            <v>5555.46</v>
          </cell>
        </row>
        <row r="18">
          <cell r="C18">
            <v>340.2</v>
          </cell>
          <cell r="D18">
            <v>131.7</v>
          </cell>
          <cell r="E18">
            <v>3990.64</v>
          </cell>
          <cell r="F18">
            <v>4179.26</v>
          </cell>
          <cell r="G18">
            <v>3991.73</v>
          </cell>
          <cell r="H18">
            <v>3486.41</v>
          </cell>
        </row>
        <row r="19">
          <cell r="C19">
            <v>2285.7</v>
          </cell>
          <cell r="D19">
            <v>945.1</v>
          </cell>
          <cell r="E19">
            <v>1986.8</v>
          </cell>
          <cell r="F19">
            <v>1271.79</v>
          </cell>
          <cell r="G19">
            <v>2318.22</v>
          </cell>
          <cell r="H19">
            <v>677.3</v>
          </cell>
        </row>
        <row r="20">
          <cell r="C20">
            <v>0</v>
          </cell>
          <cell r="D20">
            <v>5.4</v>
          </cell>
          <cell r="E20">
            <v>621.1</v>
          </cell>
          <cell r="F20">
            <v>805.28</v>
          </cell>
          <cell r="G20">
            <v>770.92</v>
          </cell>
          <cell r="H20">
            <v>841.74</v>
          </cell>
        </row>
        <row r="21">
          <cell r="C21">
            <v>497.1</v>
          </cell>
          <cell r="D21">
            <v>537.4</v>
          </cell>
          <cell r="E21">
            <v>3295.88</v>
          </cell>
          <cell r="F21">
            <v>4873.14</v>
          </cell>
          <cell r="G21">
            <v>4238.22</v>
          </cell>
          <cell r="H21">
            <v>3398.1</v>
          </cell>
        </row>
        <row r="22">
          <cell r="C22">
            <v>391.9</v>
          </cell>
          <cell r="D22">
            <v>363.6</v>
          </cell>
          <cell r="E22">
            <v>2565.6</v>
          </cell>
          <cell r="F22">
            <v>2932.2</v>
          </cell>
          <cell r="G22">
            <v>3393.14</v>
          </cell>
          <cell r="H22">
            <v>3357.38</v>
          </cell>
        </row>
        <row r="23">
          <cell r="C23">
            <v>213.7</v>
          </cell>
          <cell r="D23">
            <v>106.2</v>
          </cell>
          <cell r="E23">
            <v>247.6</v>
          </cell>
          <cell r="F23">
            <v>260.6</v>
          </cell>
          <cell r="G23">
            <v>258.63</v>
          </cell>
          <cell r="H23">
            <v>68</v>
          </cell>
        </row>
        <row r="24">
          <cell r="C24">
            <v>50.5</v>
          </cell>
          <cell r="D24">
            <v>40</v>
          </cell>
          <cell r="E24">
            <v>555.66</v>
          </cell>
          <cell r="F24">
            <v>448.3</v>
          </cell>
          <cell r="G24">
            <v>505.56</v>
          </cell>
          <cell r="H24">
            <v>350.6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4">
          <cell r="B4" t="str">
            <v>Colza</v>
          </cell>
          <cell r="J4" t="str">
            <v>Tournesol</v>
          </cell>
          <cell r="R4" t="str">
            <v>Soja</v>
          </cell>
          <cell r="Z4" t="str">
            <v>Lin</v>
          </cell>
          <cell r="AH4" t="str">
            <v>Pois</v>
          </cell>
          <cell r="AP4" t="str">
            <v>Féverole</v>
          </cell>
          <cell r="AX4" t="str">
            <v>Lupin</v>
          </cell>
          <cell r="BF4" t="str">
            <v>Tourteaux de colza</v>
          </cell>
          <cell r="BN4" t="str">
            <v>Tourteaux de tournesol</v>
          </cell>
          <cell r="BV4" t="str">
            <v>Tourteaux de soja</v>
          </cell>
          <cell r="CD4" t="str">
            <v>Tourteaux de lin</v>
          </cell>
        </row>
        <row r="5">
          <cell r="B5" t="str">
            <v>Grains marché intérieur</v>
          </cell>
          <cell r="D5" t="str">
            <v>Grains UE et pays et tiers</v>
          </cell>
          <cell r="H5" t="str">
            <v>Stock</v>
          </cell>
        </row>
        <row r="6">
          <cell r="B6" t="str">
            <v>2012/13</v>
          </cell>
          <cell r="C6" t="str">
            <v>2013/14</v>
          </cell>
          <cell r="D6" t="str">
            <v>2012/13</v>
          </cell>
          <cell r="E6" t="str">
            <v>2013/14</v>
          </cell>
          <cell r="F6" t="str">
            <v>2012/13</v>
          </cell>
          <cell r="G6" t="str">
            <v>2013/14</v>
          </cell>
          <cell r="H6" t="str">
            <v>2012/13</v>
          </cell>
          <cell r="I6" t="str">
            <v>2013/14</v>
          </cell>
          <cell r="J6" t="str">
            <v>2012/13</v>
          </cell>
          <cell r="K6" t="str">
            <v>2013/14</v>
          </cell>
          <cell r="L6" t="str">
            <v>2012/13</v>
          </cell>
          <cell r="M6" t="str">
            <v>2013/14</v>
          </cell>
          <cell r="N6" t="str">
            <v>2012/13</v>
          </cell>
          <cell r="O6" t="str">
            <v>2013/14</v>
          </cell>
          <cell r="P6" t="str">
            <v>2012/13</v>
          </cell>
          <cell r="Q6" t="str">
            <v>2013/14</v>
          </cell>
          <cell r="R6" t="str">
            <v>2012/13</v>
          </cell>
          <cell r="S6" t="str">
            <v>2013/14</v>
          </cell>
          <cell r="T6" t="str">
            <v>2012/13</v>
          </cell>
          <cell r="U6" t="str">
            <v>2013/14</v>
          </cell>
          <cell r="V6" t="str">
            <v>2012/13</v>
          </cell>
          <cell r="W6" t="str">
            <v>2013/14</v>
          </cell>
          <cell r="X6" t="str">
            <v>2012/13</v>
          </cell>
          <cell r="Y6" t="str">
            <v>2013/14</v>
          </cell>
          <cell r="Z6" t="str">
            <v>2012/13</v>
          </cell>
          <cell r="AA6" t="str">
            <v>2013/14</v>
          </cell>
          <cell r="AB6" t="str">
            <v>2012/13</v>
          </cell>
          <cell r="AC6" t="str">
            <v>2013/14</v>
          </cell>
          <cell r="AD6" t="str">
            <v>2012/13</v>
          </cell>
          <cell r="AE6" t="str">
            <v>2013/14</v>
          </cell>
          <cell r="AF6" t="str">
            <v>2012/13</v>
          </cell>
          <cell r="AG6" t="str">
            <v>2013/14</v>
          </cell>
          <cell r="BF6" t="str">
            <v>2012/13</v>
          </cell>
          <cell r="BG6" t="str">
            <v>2013/14</v>
          </cell>
          <cell r="BH6" t="str">
            <v>2012/13</v>
          </cell>
          <cell r="BI6" t="str">
            <v>2013/14</v>
          </cell>
          <cell r="BJ6" t="str">
            <v>2012/13</v>
          </cell>
          <cell r="BK6" t="str">
            <v>2013/14</v>
          </cell>
          <cell r="BL6" t="str">
            <v>2012/13</v>
          </cell>
          <cell r="BM6" t="str">
            <v>2013/14</v>
          </cell>
          <cell r="BN6" t="str">
            <v>2012/13</v>
          </cell>
          <cell r="BO6" t="str">
            <v>2013/14</v>
          </cell>
          <cell r="BP6" t="str">
            <v>2012/13</v>
          </cell>
          <cell r="BQ6" t="str">
            <v>2013/14</v>
          </cell>
          <cell r="BR6" t="str">
            <v>2012/13</v>
          </cell>
          <cell r="BS6" t="str">
            <v>2013/14</v>
          </cell>
          <cell r="BT6" t="str">
            <v>2012/13</v>
          </cell>
          <cell r="BU6" t="str">
            <v>2013/14</v>
          </cell>
          <cell r="BV6" t="str">
            <v>2012/13</v>
          </cell>
          <cell r="BW6" t="str">
            <v>2013/14</v>
          </cell>
          <cell r="BX6" t="str">
            <v>2012/13</v>
          </cell>
          <cell r="BY6" t="str">
            <v>2013/14</v>
          </cell>
          <cell r="BZ6" t="str">
            <v>2012/13</v>
          </cell>
          <cell r="CA6" t="str">
            <v>2013/14</v>
          </cell>
          <cell r="CB6" t="str">
            <v>2012/13</v>
          </cell>
          <cell r="CC6" t="str">
            <v>2013/14</v>
          </cell>
          <cell r="CD6" t="str">
            <v>2012/13</v>
          </cell>
          <cell r="CE6" t="str">
            <v>2013/14</v>
          </cell>
          <cell r="CF6" t="str">
            <v>2012/13</v>
          </cell>
          <cell r="CG6" t="str">
            <v>2013/14</v>
          </cell>
          <cell r="CH6" t="str">
            <v>2012/13</v>
          </cell>
          <cell r="CI6" t="str">
            <v>2013/14</v>
          </cell>
          <cell r="CJ6" t="str">
            <v>2012/13</v>
          </cell>
          <cell r="CK6" t="str">
            <v>2013/14</v>
          </cell>
        </row>
        <row r="7">
          <cell r="B7">
            <v>10226.8</v>
          </cell>
          <cell r="C7">
            <v>6423.25</v>
          </cell>
          <cell r="D7">
            <v>0</v>
          </cell>
          <cell r="E7">
            <v>2</v>
          </cell>
          <cell r="F7">
            <v>2473.95</v>
          </cell>
          <cell r="G7">
            <v>3417.29</v>
          </cell>
          <cell r="H7">
            <v>9065.92</v>
          </cell>
          <cell r="I7">
            <v>4707.4</v>
          </cell>
          <cell r="J7">
            <v>381.59</v>
          </cell>
          <cell r="K7">
            <v>442.13</v>
          </cell>
          <cell r="L7">
            <v>0</v>
          </cell>
          <cell r="M7">
            <v>0</v>
          </cell>
          <cell r="N7">
            <v>556.62</v>
          </cell>
          <cell r="O7">
            <v>545.47</v>
          </cell>
          <cell r="P7">
            <v>666.37</v>
          </cell>
          <cell r="Q7">
            <v>281.47</v>
          </cell>
          <cell r="R7">
            <v>3928.36</v>
          </cell>
          <cell r="S7">
            <v>1170.01</v>
          </cell>
          <cell r="T7">
            <v>488.6</v>
          </cell>
          <cell r="U7">
            <v>136</v>
          </cell>
          <cell r="V7">
            <v>5790.87</v>
          </cell>
          <cell r="W7">
            <v>1944.68</v>
          </cell>
          <cell r="X7">
            <v>1652.02</v>
          </cell>
          <cell r="Y7">
            <v>2903.67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3.7</v>
          </cell>
          <cell r="AE7">
            <v>0</v>
          </cell>
          <cell r="AF7">
            <v>8</v>
          </cell>
          <cell r="AG7">
            <v>0</v>
          </cell>
          <cell r="AH7">
            <v>3980.38</v>
          </cell>
          <cell r="AI7">
            <v>2907.24</v>
          </cell>
          <cell r="AJ7">
            <v>0</v>
          </cell>
          <cell r="AK7">
            <v>420.51</v>
          </cell>
          <cell r="AL7">
            <v>4300.24</v>
          </cell>
          <cell r="AM7">
            <v>4082.96</v>
          </cell>
          <cell r="AN7">
            <v>2856.61</v>
          </cell>
          <cell r="AO7">
            <v>1893.29</v>
          </cell>
          <cell r="AP7">
            <v>478.24</v>
          </cell>
          <cell r="AQ7">
            <v>604.06</v>
          </cell>
          <cell r="AR7">
            <v>272.2</v>
          </cell>
          <cell r="AS7">
            <v>203.3</v>
          </cell>
          <cell r="AT7">
            <v>813.55</v>
          </cell>
          <cell r="AU7">
            <v>428.02</v>
          </cell>
          <cell r="AV7">
            <v>572.97</v>
          </cell>
          <cell r="AW7">
            <v>601.19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9.4</v>
          </cell>
          <cell r="BC7">
            <v>5.5</v>
          </cell>
          <cell r="BD7">
            <v>106.8</v>
          </cell>
          <cell r="BE7">
            <v>37.8</v>
          </cell>
          <cell r="BF7">
            <v>85997.01</v>
          </cell>
          <cell r="BG7">
            <v>88468.76</v>
          </cell>
          <cell r="BH7">
            <v>19097.03</v>
          </cell>
          <cell r="BI7">
            <v>13963.04</v>
          </cell>
          <cell r="BJ7">
            <v>106289.76</v>
          </cell>
          <cell r="BK7">
            <v>103616.98</v>
          </cell>
          <cell r="BL7">
            <v>16811.51</v>
          </cell>
          <cell r="BM7">
            <v>20577.54</v>
          </cell>
          <cell r="BN7">
            <v>53991.44</v>
          </cell>
          <cell r="BO7">
            <v>40904.58</v>
          </cell>
          <cell r="BP7">
            <v>26749.13</v>
          </cell>
          <cell r="BQ7">
            <v>23768.43</v>
          </cell>
          <cell r="BR7">
            <v>85337.02</v>
          </cell>
          <cell r="BS7">
            <v>66303.83</v>
          </cell>
          <cell r="BT7">
            <v>24593.35</v>
          </cell>
          <cell r="BU7">
            <v>21448.89</v>
          </cell>
          <cell r="BV7">
            <v>79940.35</v>
          </cell>
          <cell r="BW7">
            <v>87531.96</v>
          </cell>
          <cell r="BX7">
            <v>118324.92</v>
          </cell>
          <cell r="BY7">
            <v>103324.27</v>
          </cell>
          <cell r="BZ7">
            <v>194929.03</v>
          </cell>
          <cell r="CA7">
            <v>192209.72</v>
          </cell>
          <cell r="CB7">
            <v>29912.92</v>
          </cell>
          <cell r="CC7">
            <v>38354.73</v>
          </cell>
          <cell r="CD7">
            <v>178.9</v>
          </cell>
          <cell r="CE7">
            <v>130.8</v>
          </cell>
          <cell r="CF7">
            <v>117.3</v>
          </cell>
          <cell r="CG7">
            <v>87.6</v>
          </cell>
          <cell r="CH7">
            <v>264.07</v>
          </cell>
          <cell r="CI7">
            <v>243.88</v>
          </cell>
          <cell r="CJ7">
            <v>224.88</v>
          </cell>
          <cell r="CK7">
            <v>198.17</v>
          </cell>
        </row>
        <row r="8">
          <cell r="B8">
            <v>7399.94</v>
          </cell>
          <cell r="C8">
            <v>6641.38</v>
          </cell>
          <cell r="D8">
            <v>0</v>
          </cell>
          <cell r="E8">
            <v>0</v>
          </cell>
          <cell r="F8">
            <v>5690.82</v>
          </cell>
          <cell r="G8">
            <v>5896.38</v>
          </cell>
          <cell r="H8">
            <v>8535.44</v>
          </cell>
          <cell r="I8">
            <v>5244.9</v>
          </cell>
          <cell r="J8">
            <v>455.76</v>
          </cell>
          <cell r="K8">
            <v>542.95</v>
          </cell>
          <cell r="L8">
            <v>0</v>
          </cell>
          <cell r="M8">
            <v>0</v>
          </cell>
          <cell r="N8">
            <v>537.26</v>
          </cell>
          <cell r="O8">
            <v>433.41</v>
          </cell>
          <cell r="P8">
            <v>571.75</v>
          </cell>
          <cell r="Q8">
            <v>269.36</v>
          </cell>
          <cell r="R8">
            <v>3946.14</v>
          </cell>
          <cell r="S8">
            <v>1300.3</v>
          </cell>
          <cell r="T8">
            <v>261.8</v>
          </cell>
          <cell r="U8">
            <v>366.2</v>
          </cell>
          <cell r="V8">
            <v>4319.48</v>
          </cell>
          <cell r="W8">
            <v>1849.4</v>
          </cell>
          <cell r="X8">
            <v>1802.26</v>
          </cell>
          <cell r="Y8">
            <v>2585.72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28.9</v>
          </cell>
          <cell r="AE8">
            <v>33.4</v>
          </cell>
          <cell r="AF8">
            <v>0</v>
          </cell>
          <cell r="AG8">
            <v>0</v>
          </cell>
          <cell r="AH8">
            <v>7624.23</v>
          </cell>
          <cell r="AI8">
            <v>6424.13</v>
          </cell>
          <cell r="AJ8">
            <v>0</v>
          </cell>
          <cell r="AK8">
            <v>80.71</v>
          </cell>
          <cell r="AL8">
            <v>7106.58</v>
          </cell>
          <cell r="AM8">
            <v>5980.41</v>
          </cell>
          <cell r="AN8">
            <v>3343.37</v>
          </cell>
          <cell r="AO8">
            <v>2286.73</v>
          </cell>
          <cell r="AP8">
            <v>689.44</v>
          </cell>
          <cell r="AQ8">
            <v>727.62</v>
          </cell>
          <cell r="AR8">
            <v>105.5</v>
          </cell>
          <cell r="AS8">
            <v>0</v>
          </cell>
          <cell r="AT8">
            <v>801.06</v>
          </cell>
          <cell r="AU8">
            <v>741.77</v>
          </cell>
          <cell r="AV8">
            <v>550.98</v>
          </cell>
          <cell r="AW8">
            <v>578.74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9.2</v>
          </cell>
          <cell r="BC8">
            <v>7.9</v>
          </cell>
          <cell r="BD8">
            <v>97.6</v>
          </cell>
          <cell r="BE8">
            <v>29.9</v>
          </cell>
          <cell r="BF8">
            <v>108004.23</v>
          </cell>
          <cell r="BG8">
            <v>107096.71</v>
          </cell>
          <cell r="BH8">
            <v>22928.16</v>
          </cell>
          <cell r="BI8">
            <v>35023.62</v>
          </cell>
          <cell r="BJ8">
            <v>126612.87</v>
          </cell>
          <cell r="BK8">
            <v>137809.62</v>
          </cell>
          <cell r="BL8">
            <v>18955.4</v>
          </cell>
          <cell r="BM8">
            <v>19857.43</v>
          </cell>
          <cell r="BN8">
            <v>55482.54</v>
          </cell>
          <cell r="BO8">
            <v>41489.98</v>
          </cell>
          <cell r="BP8">
            <v>28692.02</v>
          </cell>
          <cell r="BQ8">
            <v>22067.37</v>
          </cell>
          <cell r="BR8">
            <v>86415.32</v>
          </cell>
          <cell r="BS8">
            <v>65435.41</v>
          </cell>
          <cell r="BT8">
            <v>22136.74</v>
          </cell>
          <cell r="BU8">
            <v>17637.3</v>
          </cell>
          <cell r="BV8">
            <v>70117.62</v>
          </cell>
          <cell r="BW8">
            <v>71141.72</v>
          </cell>
          <cell r="BX8">
            <v>127859.38</v>
          </cell>
          <cell r="BY8">
            <v>117742.17</v>
          </cell>
          <cell r="BZ8">
            <v>191273.27</v>
          </cell>
          <cell r="CA8">
            <v>189872.51</v>
          </cell>
          <cell r="CB8">
            <v>35304.38</v>
          </cell>
          <cell r="CC8">
            <v>34538.24</v>
          </cell>
          <cell r="CD8">
            <v>184.3</v>
          </cell>
          <cell r="CE8">
            <v>132.4</v>
          </cell>
          <cell r="CF8">
            <v>117.6</v>
          </cell>
          <cell r="CG8">
            <v>60.1</v>
          </cell>
          <cell r="CH8">
            <v>257.92</v>
          </cell>
          <cell r="CI8">
            <v>228.3</v>
          </cell>
          <cell r="CJ8">
            <v>220.96</v>
          </cell>
          <cell r="CK8">
            <v>165.97</v>
          </cell>
        </row>
        <row r="9">
          <cell r="B9">
            <v>5468.7</v>
          </cell>
          <cell r="C9">
            <v>5266.83</v>
          </cell>
          <cell r="D9">
            <v>0</v>
          </cell>
          <cell r="E9">
            <v>0</v>
          </cell>
          <cell r="F9">
            <v>5138.64</v>
          </cell>
          <cell r="G9">
            <v>5612.89</v>
          </cell>
          <cell r="H9">
            <v>8796.1</v>
          </cell>
          <cell r="I9">
            <v>4055.34</v>
          </cell>
          <cell r="J9">
            <v>559.61</v>
          </cell>
          <cell r="K9">
            <v>1023.05</v>
          </cell>
          <cell r="L9">
            <v>0</v>
          </cell>
          <cell r="M9">
            <v>0</v>
          </cell>
          <cell r="N9">
            <v>483.99</v>
          </cell>
          <cell r="O9">
            <v>749.3</v>
          </cell>
          <cell r="P9">
            <v>434.86</v>
          </cell>
          <cell r="Q9">
            <v>402.45</v>
          </cell>
          <cell r="R9">
            <v>2022.76</v>
          </cell>
          <cell r="S9">
            <v>1573.92</v>
          </cell>
          <cell r="T9">
            <v>1733.7</v>
          </cell>
          <cell r="U9">
            <v>215.1</v>
          </cell>
          <cell r="V9">
            <v>3831.64</v>
          </cell>
          <cell r="W9">
            <v>2062.51</v>
          </cell>
          <cell r="X9">
            <v>1759.75</v>
          </cell>
          <cell r="Y9">
            <v>2305.03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31.8</v>
          </cell>
          <cell r="AE9">
            <v>0</v>
          </cell>
          <cell r="AF9">
            <v>0</v>
          </cell>
          <cell r="AG9">
            <v>0</v>
          </cell>
          <cell r="AH9">
            <v>10063.52</v>
          </cell>
          <cell r="AI9">
            <v>8146.34</v>
          </cell>
          <cell r="AJ9">
            <v>0</v>
          </cell>
          <cell r="AK9">
            <v>0</v>
          </cell>
          <cell r="AL9">
            <v>9088.1</v>
          </cell>
          <cell r="AM9">
            <v>7716.52</v>
          </cell>
          <cell r="AN9">
            <v>4264.41</v>
          </cell>
          <cell r="AO9">
            <v>2646.32</v>
          </cell>
          <cell r="AP9">
            <v>709.42</v>
          </cell>
          <cell r="AQ9">
            <v>814.66</v>
          </cell>
          <cell r="AR9">
            <v>77.7</v>
          </cell>
          <cell r="AS9">
            <v>0</v>
          </cell>
          <cell r="AT9">
            <v>904.46</v>
          </cell>
          <cell r="AU9">
            <v>729.49</v>
          </cell>
          <cell r="AV9">
            <v>428.84</v>
          </cell>
          <cell r="AW9">
            <v>703.76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8.6</v>
          </cell>
          <cell r="BC9">
            <v>0</v>
          </cell>
          <cell r="BD9">
            <v>89</v>
          </cell>
          <cell r="BE9">
            <v>7.7</v>
          </cell>
          <cell r="BF9">
            <v>109989.05</v>
          </cell>
          <cell r="BG9">
            <v>115070.1</v>
          </cell>
          <cell r="BH9">
            <v>23677.56</v>
          </cell>
          <cell r="BI9">
            <v>37670.38</v>
          </cell>
          <cell r="BJ9">
            <v>134040.19</v>
          </cell>
          <cell r="BK9">
            <v>144347</v>
          </cell>
          <cell r="BL9">
            <v>18913.77</v>
          </cell>
          <cell r="BM9">
            <v>25349.36</v>
          </cell>
          <cell r="BN9">
            <v>49684.47</v>
          </cell>
          <cell r="BO9">
            <v>35853.79</v>
          </cell>
          <cell r="BP9">
            <v>22426.87</v>
          </cell>
          <cell r="BQ9">
            <v>19687.38</v>
          </cell>
          <cell r="BR9">
            <v>74787.73</v>
          </cell>
          <cell r="BS9">
            <v>56725.19</v>
          </cell>
          <cell r="BT9">
            <v>19771.67</v>
          </cell>
          <cell r="BU9">
            <v>15691.84</v>
          </cell>
          <cell r="BV9">
            <v>69231.82</v>
          </cell>
          <cell r="BW9">
            <v>75428.41</v>
          </cell>
          <cell r="BX9">
            <v>112089.74</v>
          </cell>
          <cell r="BY9">
            <v>114518.15</v>
          </cell>
          <cell r="BZ9">
            <v>179201.52</v>
          </cell>
          <cell r="CA9">
            <v>185444.06</v>
          </cell>
          <cell r="CB9">
            <v>37800.99</v>
          </cell>
          <cell r="CC9">
            <v>36071.45</v>
          </cell>
          <cell r="CD9">
            <v>133.9</v>
          </cell>
          <cell r="CE9">
            <v>164.7</v>
          </cell>
          <cell r="CF9">
            <v>26.2</v>
          </cell>
          <cell r="CG9">
            <v>54.1</v>
          </cell>
          <cell r="CH9">
            <v>237.31</v>
          </cell>
          <cell r="CI9">
            <v>210.76</v>
          </cell>
          <cell r="CJ9">
            <v>143.75</v>
          </cell>
          <cell r="CK9">
            <v>165.91</v>
          </cell>
        </row>
        <row r="10">
          <cell r="B10">
            <v>4708.9</v>
          </cell>
          <cell r="C10">
            <v>6445.3</v>
          </cell>
          <cell r="D10">
            <v>46.5</v>
          </cell>
          <cell r="E10">
            <v>0</v>
          </cell>
          <cell r="F10">
            <v>4901.27</v>
          </cell>
          <cell r="G10">
            <v>6797.43</v>
          </cell>
          <cell r="H10">
            <v>7417.23</v>
          </cell>
          <cell r="I10">
            <v>3532.91</v>
          </cell>
          <cell r="J10">
            <v>516.55</v>
          </cell>
          <cell r="K10">
            <v>1214.15</v>
          </cell>
          <cell r="L10">
            <v>0</v>
          </cell>
          <cell r="M10">
            <v>0</v>
          </cell>
          <cell r="N10">
            <v>472.21</v>
          </cell>
          <cell r="O10">
            <v>958.16</v>
          </cell>
          <cell r="P10">
            <v>390.49</v>
          </cell>
          <cell r="Q10">
            <v>520.67</v>
          </cell>
          <cell r="R10">
            <v>2786.09</v>
          </cell>
          <cell r="S10">
            <v>3405.94</v>
          </cell>
          <cell r="T10">
            <v>1787.9</v>
          </cell>
          <cell r="U10">
            <v>210.6</v>
          </cell>
          <cell r="V10">
            <v>4722.77</v>
          </cell>
          <cell r="W10">
            <v>3016.61</v>
          </cell>
          <cell r="X10">
            <v>1542.88</v>
          </cell>
          <cell r="Y10">
            <v>2838.85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40.5</v>
          </cell>
          <cell r="AE10">
            <v>47.2</v>
          </cell>
          <cell r="AF10">
            <v>0</v>
          </cell>
          <cell r="AG10">
            <v>0</v>
          </cell>
          <cell r="AH10">
            <v>7429.91</v>
          </cell>
          <cell r="AI10">
            <v>14459.82</v>
          </cell>
          <cell r="AJ10">
            <v>79.8</v>
          </cell>
          <cell r="AK10">
            <v>82.6</v>
          </cell>
          <cell r="AL10">
            <v>7563.99</v>
          </cell>
          <cell r="AM10">
            <v>13181.51</v>
          </cell>
          <cell r="AN10">
            <v>4215.81</v>
          </cell>
          <cell r="AO10">
            <v>3985.33</v>
          </cell>
          <cell r="AP10">
            <v>918.38</v>
          </cell>
          <cell r="AQ10">
            <v>729.05</v>
          </cell>
          <cell r="AR10">
            <v>51.7</v>
          </cell>
          <cell r="AS10">
            <v>0</v>
          </cell>
          <cell r="AT10">
            <v>964.57</v>
          </cell>
          <cell r="AU10">
            <v>846.83</v>
          </cell>
          <cell r="AV10">
            <v>428</v>
          </cell>
          <cell r="AW10">
            <v>580.76</v>
          </cell>
          <cell r="AX10">
            <v>0</v>
          </cell>
          <cell r="AY10">
            <v>99.6</v>
          </cell>
          <cell r="AZ10">
            <v>0</v>
          </cell>
          <cell r="BA10">
            <v>0</v>
          </cell>
          <cell r="BB10">
            <v>13.3</v>
          </cell>
          <cell r="BC10">
            <v>29.6</v>
          </cell>
          <cell r="BD10">
            <v>75.7</v>
          </cell>
          <cell r="BE10">
            <v>77.7</v>
          </cell>
          <cell r="BF10">
            <v>136824.1</v>
          </cell>
          <cell r="BG10">
            <v>125808.11</v>
          </cell>
          <cell r="BH10">
            <v>31713.78</v>
          </cell>
          <cell r="BI10">
            <v>41350.39</v>
          </cell>
          <cell r="BJ10">
            <v>157138.04</v>
          </cell>
          <cell r="BK10">
            <v>164276.67</v>
          </cell>
          <cell r="BL10">
            <v>22405.16</v>
          </cell>
          <cell r="BM10">
            <v>25898.9</v>
          </cell>
          <cell r="BN10">
            <v>54110.87</v>
          </cell>
          <cell r="BO10">
            <v>47383.37</v>
          </cell>
          <cell r="BP10">
            <v>30713.77</v>
          </cell>
          <cell r="BQ10">
            <v>28891.78</v>
          </cell>
          <cell r="BR10">
            <v>79970.43</v>
          </cell>
          <cell r="BS10">
            <v>75718.63</v>
          </cell>
          <cell r="BT10">
            <v>23371.24</v>
          </cell>
          <cell r="BU10">
            <v>15790.63</v>
          </cell>
          <cell r="BV10">
            <v>73754.15</v>
          </cell>
          <cell r="BW10">
            <v>87531.17</v>
          </cell>
          <cell r="BX10">
            <v>129971.8</v>
          </cell>
          <cell r="BY10">
            <v>122762.8</v>
          </cell>
          <cell r="BZ10">
            <v>196104.53</v>
          </cell>
          <cell r="CA10">
            <v>207980.82</v>
          </cell>
          <cell r="CB10">
            <v>38756.49</v>
          </cell>
          <cell r="CC10">
            <v>36373.03</v>
          </cell>
          <cell r="CD10">
            <v>234.2</v>
          </cell>
          <cell r="CE10">
            <v>139.2</v>
          </cell>
          <cell r="CF10">
            <v>61.5</v>
          </cell>
          <cell r="CG10">
            <v>89.9</v>
          </cell>
          <cell r="CH10">
            <v>277.46</v>
          </cell>
          <cell r="CI10">
            <v>221.78</v>
          </cell>
          <cell r="CJ10">
            <v>158.99</v>
          </cell>
          <cell r="CK10">
            <v>180.43</v>
          </cell>
        </row>
        <row r="11">
          <cell r="B11">
            <v>3061.5</v>
          </cell>
          <cell r="C11">
            <v>4505.87</v>
          </cell>
          <cell r="D11">
            <v>0</v>
          </cell>
          <cell r="E11">
            <v>0</v>
          </cell>
          <cell r="F11">
            <v>3552.85</v>
          </cell>
          <cell r="G11">
            <v>4621.04</v>
          </cell>
          <cell r="H11">
            <v>6520.88</v>
          </cell>
          <cell r="I11">
            <v>2622.73</v>
          </cell>
          <cell r="J11">
            <v>434.89</v>
          </cell>
          <cell r="K11">
            <v>970.38</v>
          </cell>
          <cell r="L11">
            <v>0</v>
          </cell>
          <cell r="M11">
            <v>0</v>
          </cell>
          <cell r="N11">
            <v>513.83</v>
          </cell>
          <cell r="O11">
            <v>839.04</v>
          </cell>
          <cell r="P11">
            <v>198.73</v>
          </cell>
          <cell r="Q11">
            <v>648.56</v>
          </cell>
          <cell r="R11">
            <v>5240.42</v>
          </cell>
          <cell r="S11">
            <v>2500.67</v>
          </cell>
          <cell r="T11">
            <v>250.7</v>
          </cell>
          <cell r="U11">
            <v>202.38</v>
          </cell>
          <cell r="V11">
            <v>4408.77</v>
          </cell>
          <cell r="W11">
            <v>2916.21</v>
          </cell>
          <cell r="X11">
            <v>2540.93</v>
          </cell>
          <cell r="Y11">
            <v>2821.36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60.5</v>
          </cell>
          <cell r="AF11">
            <v>0</v>
          </cell>
          <cell r="AG11">
            <v>0</v>
          </cell>
          <cell r="AH11">
            <v>4736.55</v>
          </cell>
          <cell r="AI11">
            <v>9905.73</v>
          </cell>
          <cell r="AJ11">
            <v>0</v>
          </cell>
          <cell r="AK11">
            <v>77.98</v>
          </cell>
          <cell r="AL11">
            <v>4910.84</v>
          </cell>
          <cell r="AM11">
            <v>8849.57</v>
          </cell>
          <cell r="AN11">
            <v>3975.82</v>
          </cell>
          <cell r="AO11">
            <v>4475.54</v>
          </cell>
          <cell r="AP11">
            <v>828.91</v>
          </cell>
          <cell r="AQ11">
            <v>665.37</v>
          </cell>
          <cell r="AR11">
            <v>84.9</v>
          </cell>
          <cell r="AS11">
            <v>0</v>
          </cell>
          <cell r="AT11">
            <v>917.44</v>
          </cell>
          <cell r="AU11">
            <v>656.27</v>
          </cell>
          <cell r="AV11">
            <v>441.77</v>
          </cell>
          <cell r="AW11">
            <v>586.51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15.8</v>
          </cell>
          <cell r="BC11">
            <v>56.7</v>
          </cell>
          <cell r="BD11">
            <v>59.9</v>
          </cell>
          <cell r="BE11">
            <v>21</v>
          </cell>
          <cell r="BF11">
            <v>110195.6</v>
          </cell>
          <cell r="BG11">
            <v>120316.87</v>
          </cell>
          <cell r="BH11">
            <v>43070.42</v>
          </cell>
          <cell r="BI11">
            <v>38389.31</v>
          </cell>
          <cell r="BJ11">
            <v>150749.98</v>
          </cell>
          <cell r="BK11">
            <v>151562.56</v>
          </cell>
          <cell r="BL11">
            <v>23792.7</v>
          </cell>
          <cell r="BM11">
            <v>26913.9</v>
          </cell>
          <cell r="BN11">
            <v>44904.71</v>
          </cell>
          <cell r="BO11">
            <v>52743.88</v>
          </cell>
          <cell r="BP11">
            <v>27334.01</v>
          </cell>
          <cell r="BQ11">
            <v>36019.47</v>
          </cell>
          <cell r="BR11">
            <v>74841.54</v>
          </cell>
          <cell r="BS11">
            <v>83192.68</v>
          </cell>
          <cell r="BT11">
            <v>19732.27</v>
          </cell>
          <cell r="BU11">
            <v>20140.86</v>
          </cell>
          <cell r="BV11">
            <v>58215.46</v>
          </cell>
          <cell r="BW11">
            <v>79372.95</v>
          </cell>
          <cell r="BX11">
            <v>127591.7</v>
          </cell>
          <cell r="BY11">
            <v>117185.03</v>
          </cell>
          <cell r="BZ11">
            <v>182825.62</v>
          </cell>
          <cell r="CA11">
            <v>191722.29</v>
          </cell>
          <cell r="CB11">
            <v>40985.96</v>
          </cell>
          <cell r="CC11">
            <v>33421.32</v>
          </cell>
          <cell r="CD11">
            <v>177.8</v>
          </cell>
          <cell r="CE11">
            <v>167.8</v>
          </cell>
          <cell r="CF11">
            <v>90.3</v>
          </cell>
          <cell r="CG11">
            <v>55.7</v>
          </cell>
          <cell r="CH11">
            <v>270.73</v>
          </cell>
          <cell r="CI11">
            <v>191.59</v>
          </cell>
          <cell r="CJ11">
            <v>158.06</v>
          </cell>
          <cell r="CK11">
            <v>206.34</v>
          </cell>
        </row>
        <row r="12">
          <cell r="B12">
            <v>2888.72</v>
          </cell>
          <cell r="C12">
            <v>4417.18</v>
          </cell>
          <cell r="D12">
            <v>0</v>
          </cell>
          <cell r="E12">
            <v>0</v>
          </cell>
          <cell r="F12">
            <v>4190.03</v>
          </cell>
          <cell r="G12">
            <v>4673.22</v>
          </cell>
          <cell r="H12">
            <v>5114.87</v>
          </cell>
          <cell r="I12">
            <v>2326</v>
          </cell>
          <cell r="J12">
            <v>671.38</v>
          </cell>
          <cell r="K12">
            <v>1062.33</v>
          </cell>
          <cell r="L12">
            <v>0</v>
          </cell>
          <cell r="M12">
            <v>0</v>
          </cell>
          <cell r="N12">
            <v>637.2</v>
          </cell>
          <cell r="O12">
            <v>1098.46</v>
          </cell>
          <cell r="P12">
            <v>220.08</v>
          </cell>
          <cell r="Q12">
            <v>601.53</v>
          </cell>
          <cell r="R12">
            <v>3396.71</v>
          </cell>
          <cell r="S12">
            <v>2500.99</v>
          </cell>
          <cell r="T12">
            <v>452</v>
          </cell>
          <cell r="U12">
            <v>288.1</v>
          </cell>
          <cell r="V12">
            <v>3865.5</v>
          </cell>
          <cell r="W12">
            <v>3250.4</v>
          </cell>
          <cell r="X12">
            <v>2470.97</v>
          </cell>
          <cell r="Y12">
            <v>2106.03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20</v>
          </cell>
          <cell r="AE12">
            <v>39.4</v>
          </cell>
          <cell r="AF12">
            <v>0</v>
          </cell>
          <cell r="AG12">
            <v>0</v>
          </cell>
          <cell r="AH12">
            <v>5794.59</v>
          </cell>
          <cell r="AI12">
            <v>6244.77</v>
          </cell>
          <cell r="AJ12">
            <v>0</v>
          </cell>
          <cell r="AK12">
            <v>26.94</v>
          </cell>
          <cell r="AL12">
            <v>5735.19</v>
          </cell>
          <cell r="AM12">
            <v>6466.32</v>
          </cell>
          <cell r="AN12">
            <v>4129.9</v>
          </cell>
          <cell r="AO12">
            <v>4275.91</v>
          </cell>
          <cell r="AP12">
            <v>765.25</v>
          </cell>
          <cell r="AQ12">
            <v>824.2</v>
          </cell>
          <cell r="AR12">
            <v>110.94</v>
          </cell>
          <cell r="AS12">
            <v>84.02</v>
          </cell>
          <cell r="AT12">
            <v>959.94</v>
          </cell>
          <cell r="AU12">
            <v>896.32</v>
          </cell>
          <cell r="AV12">
            <v>353.95</v>
          </cell>
          <cell r="AW12">
            <v>583.61</v>
          </cell>
          <cell r="AX12">
            <v>19.2</v>
          </cell>
          <cell r="AY12">
            <v>0</v>
          </cell>
          <cell r="AZ12">
            <v>0</v>
          </cell>
          <cell r="BA12">
            <v>0</v>
          </cell>
          <cell r="BB12">
            <v>15.2</v>
          </cell>
          <cell r="BC12">
            <v>0</v>
          </cell>
          <cell r="BD12">
            <v>63.9</v>
          </cell>
          <cell r="BE12">
            <v>0</v>
          </cell>
          <cell r="BF12">
            <v>126195.67</v>
          </cell>
          <cell r="BG12">
            <v>120877.79</v>
          </cell>
          <cell r="BH12">
            <v>29328.1</v>
          </cell>
          <cell r="BI12">
            <v>38617.44</v>
          </cell>
          <cell r="BJ12">
            <v>149155.02</v>
          </cell>
          <cell r="BK12">
            <v>152583.18</v>
          </cell>
          <cell r="BL12">
            <v>28332.88</v>
          </cell>
          <cell r="BM12">
            <v>27025.27</v>
          </cell>
          <cell r="BN12">
            <v>52757.88</v>
          </cell>
          <cell r="BO12">
            <v>55967.26</v>
          </cell>
          <cell r="BP12">
            <v>27834.05</v>
          </cell>
          <cell r="BQ12">
            <v>38403.46</v>
          </cell>
          <cell r="BR12">
            <v>79596.14</v>
          </cell>
          <cell r="BS12">
            <v>90116.07</v>
          </cell>
          <cell r="BT12">
            <v>20226.6</v>
          </cell>
          <cell r="BU12">
            <v>22045.97</v>
          </cell>
          <cell r="BV12">
            <v>68053.06</v>
          </cell>
          <cell r="BW12">
            <v>91790.62</v>
          </cell>
          <cell r="BX12">
            <v>113228.1</v>
          </cell>
          <cell r="BY12">
            <v>111668.06</v>
          </cell>
          <cell r="BZ12">
            <v>182006.44</v>
          </cell>
          <cell r="CA12">
            <v>194954.9</v>
          </cell>
          <cell r="CB12">
            <v>40127.27</v>
          </cell>
          <cell r="CC12">
            <v>34994.1</v>
          </cell>
          <cell r="CD12">
            <v>112.7</v>
          </cell>
          <cell r="CE12">
            <v>141.6</v>
          </cell>
          <cell r="CF12">
            <v>89.5</v>
          </cell>
          <cell r="CG12">
            <v>79.2</v>
          </cell>
          <cell r="CH12">
            <v>228.06</v>
          </cell>
          <cell r="CI12">
            <v>205.07</v>
          </cell>
          <cell r="CJ12">
            <v>112.4</v>
          </cell>
          <cell r="CK12">
            <v>188.97</v>
          </cell>
        </row>
        <row r="13">
          <cell r="B13">
            <v>3508.46</v>
          </cell>
          <cell r="C13">
            <v>0</v>
          </cell>
          <cell r="D13">
            <v>0</v>
          </cell>
          <cell r="E13">
            <v>0</v>
          </cell>
          <cell r="F13">
            <v>4636.54</v>
          </cell>
          <cell r="G13">
            <v>0</v>
          </cell>
          <cell r="H13">
            <v>3626.28</v>
          </cell>
          <cell r="I13">
            <v>0</v>
          </cell>
          <cell r="J13">
            <v>906.05</v>
          </cell>
          <cell r="K13">
            <v>0</v>
          </cell>
          <cell r="L13">
            <v>0</v>
          </cell>
          <cell r="M13">
            <v>0</v>
          </cell>
          <cell r="N13">
            <v>579.22</v>
          </cell>
          <cell r="O13">
            <v>0</v>
          </cell>
          <cell r="P13">
            <v>542.39</v>
          </cell>
          <cell r="Q13">
            <v>0</v>
          </cell>
          <cell r="R13">
            <v>3821.58</v>
          </cell>
          <cell r="S13">
            <v>0</v>
          </cell>
          <cell r="T13">
            <v>1664.7</v>
          </cell>
          <cell r="U13">
            <v>0</v>
          </cell>
          <cell r="V13">
            <v>4453.96</v>
          </cell>
          <cell r="W13">
            <v>0</v>
          </cell>
          <cell r="X13">
            <v>3514.4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4197.14</v>
          </cell>
          <cell r="AI13">
            <v>0</v>
          </cell>
          <cell r="AJ13">
            <v>0</v>
          </cell>
          <cell r="AK13">
            <v>0</v>
          </cell>
          <cell r="AL13">
            <v>4229.71</v>
          </cell>
          <cell r="AM13">
            <v>0</v>
          </cell>
          <cell r="AN13">
            <v>4166.96</v>
          </cell>
          <cell r="AO13">
            <v>0</v>
          </cell>
          <cell r="AP13">
            <v>801.92</v>
          </cell>
          <cell r="AQ13">
            <v>0</v>
          </cell>
          <cell r="AR13">
            <v>82.98</v>
          </cell>
          <cell r="AS13">
            <v>0</v>
          </cell>
          <cell r="AT13">
            <v>904.89</v>
          </cell>
          <cell r="AU13">
            <v>0</v>
          </cell>
          <cell r="AV13">
            <v>321.78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16.1</v>
          </cell>
          <cell r="BC13">
            <v>0</v>
          </cell>
          <cell r="BD13">
            <v>47.8</v>
          </cell>
          <cell r="BE13">
            <v>0</v>
          </cell>
          <cell r="BF13">
            <v>126484.46</v>
          </cell>
          <cell r="BG13">
            <v>0</v>
          </cell>
          <cell r="BH13">
            <v>35712.17</v>
          </cell>
          <cell r="BI13">
            <v>0</v>
          </cell>
          <cell r="BJ13">
            <v>161625.5</v>
          </cell>
          <cell r="BK13">
            <v>0</v>
          </cell>
          <cell r="BL13">
            <v>26220.48</v>
          </cell>
          <cell r="BM13">
            <v>0</v>
          </cell>
          <cell r="BN13">
            <v>62510.89</v>
          </cell>
          <cell r="BO13">
            <v>0</v>
          </cell>
          <cell r="BP13">
            <v>26700.08</v>
          </cell>
          <cell r="BQ13">
            <v>0</v>
          </cell>
          <cell r="BR13">
            <v>87407.09</v>
          </cell>
          <cell r="BS13">
            <v>0</v>
          </cell>
          <cell r="BT13">
            <v>21743.69</v>
          </cell>
          <cell r="BU13">
            <v>0</v>
          </cell>
          <cell r="BV13">
            <v>82301.81</v>
          </cell>
          <cell r="BW13">
            <v>0</v>
          </cell>
          <cell r="BX13">
            <v>131173.18</v>
          </cell>
          <cell r="BY13">
            <v>0</v>
          </cell>
          <cell r="BZ13">
            <v>209720.32</v>
          </cell>
          <cell r="CA13">
            <v>0</v>
          </cell>
          <cell r="CB13">
            <v>41861.17</v>
          </cell>
          <cell r="CC13">
            <v>0</v>
          </cell>
          <cell r="CD13">
            <v>173.7</v>
          </cell>
          <cell r="CE13">
            <v>0</v>
          </cell>
          <cell r="CF13">
            <v>115.6</v>
          </cell>
          <cell r="CG13">
            <v>0</v>
          </cell>
          <cell r="CH13">
            <v>256.92</v>
          </cell>
          <cell r="CI13">
            <v>0</v>
          </cell>
          <cell r="CJ13">
            <v>143.88</v>
          </cell>
          <cell r="CK13">
            <v>0</v>
          </cell>
        </row>
        <row r="14">
          <cell r="B14">
            <v>2419.16</v>
          </cell>
          <cell r="C14">
            <v>0</v>
          </cell>
          <cell r="D14">
            <v>0</v>
          </cell>
          <cell r="E14">
            <v>0</v>
          </cell>
          <cell r="F14">
            <v>2460.67</v>
          </cell>
          <cell r="G14">
            <v>0</v>
          </cell>
          <cell r="H14">
            <v>3395.08</v>
          </cell>
          <cell r="I14">
            <v>0</v>
          </cell>
          <cell r="J14">
            <v>576.88</v>
          </cell>
          <cell r="K14">
            <v>0</v>
          </cell>
          <cell r="L14">
            <v>0</v>
          </cell>
          <cell r="M14">
            <v>0</v>
          </cell>
          <cell r="N14">
            <v>573.74</v>
          </cell>
          <cell r="O14">
            <v>0</v>
          </cell>
          <cell r="P14">
            <v>536.03</v>
          </cell>
          <cell r="Q14">
            <v>0</v>
          </cell>
          <cell r="R14">
            <v>2768.31</v>
          </cell>
          <cell r="S14">
            <v>0</v>
          </cell>
          <cell r="T14">
            <v>527.6</v>
          </cell>
          <cell r="U14">
            <v>0</v>
          </cell>
          <cell r="V14">
            <v>3714.32</v>
          </cell>
          <cell r="W14">
            <v>0</v>
          </cell>
          <cell r="X14">
            <v>3084.04</v>
          </cell>
          <cell r="Y14">
            <v>0</v>
          </cell>
          <cell r="Z14">
            <v>5</v>
          </cell>
          <cell r="AA14">
            <v>0</v>
          </cell>
          <cell r="AB14">
            <v>0</v>
          </cell>
          <cell r="AC14">
            <v>0</v>
          </cell>
          <cell r="AD14">
            <v>64</v>
          </cell>
          <cell r="AE14">
            <v>0</v>
          </cell>
          <cell r="AF14">
            <v>5</v>
          </cell>
          <cell r="AG14">
            <v>0</v>
          </cell>
          <cell r="AH14">
            <v>2581.11</v>
          </cell>
          <cell r="AI14">
            <v>0</v>
          </cell>
          <cell r="AJ14">
            <v>59.8</v>
          </cell>
          <cell r="AK14">
            <v>0</v>
          </cell>
          <cell r="AL14">
            <v>3451.93</v>
          </cell>
          <cell r="AM14">
            <v>0</v>
          </cell>
          <cell r="AN14">
            <v>3266.87</v>
          </cell>
          <cell r="AO14">
            <v>0</v>
          </cell>
          <cell r="AP14">
            <v>642.27</v>
          </cell>
          <cell r="AQ14">
            <v>0</v>
          </cell>
          <cell r="AR14">
            <v>0</v>
          </cell>
          <cell r="AS14">
            <v>0</v>
          </cell>
          <cell r="AT14">
            <v>646.2</v>
          </cell>
          <cell r="AU14">
            <v>0</v>
          </cell>
          <cell r="AV14">
            <v>313.75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0.5</v>
          </cell>
          <cell r="BC14">
            <v>0</v>
          </cell>
          <cell r="BD14">
            <v>47.3</v>
          </cell>
          <cell r="BE14">
            <v>0</v>
          </cell>
          <cell r="BF14">
            <v>119342.44</v>
          </cell>
          <cell r="BG14">
            <v>0</v>
          </cell>
          <cell r="BH14">
            <v>25618.2</v>
          </cell>
          <cell r="BI14">
            <v>0</v>
          </cell>
          <cell r="BJ14">
            <v>142671.62</v>
          </cell>
          <cell r="BK14">
            <v>0</v>
          </cell>
          <cell r="BL14">
            <v>26163.2</v>
          </cell>
          <cell r="BM14">
            <v>0</v>
          </cell>
          <cell r="BN14">
            <v>47186.03</v>
          </cell>
          <cell r="BO14">
            <v>0</v>
          </cell>
          <cell r="BP14">
            <v>28997.68</v>
          </cell>
          <cell r="BQ14">
            <v>0</v>
          </cell>
          <cell r="BR14">
            <v>74197.68</v>
          </cell>
          <cell r="BS14">
            <v>0</v>
          </cell>
          <cell r="BT14">
            <v>23261.55</v>
          </cell>
          <cell r="BU14">
            <v>0</v>
          </cell>
          <cell r="BV14">
            <v>60486.4</v>
          </cell>
          <cell r="BW14">
            <v>0</v>
          </cell>
          <cell r="BX14">
            <v>133403.24</v>
          </cell>
          <cell r="BY14">
            <v>0</v>
          </cell>
          <cell r="BZ14">
            <v>195014.64</v>
          </cell>
          <cell r="CA14">
            <v>0</v>
          </cell>
          <cell r="CB14">
            <v>39500.54</v>
          </cell>
          <cell r="CC14">
            <v>0</v>
          </cell>
          <cell r="CD14">
            <v>105.8</v>
          </cell>
          <cell r="CE14">
            <v>0</v>
          </cell>
          <cell r="CF14">
            <v>90.8</v>
          </cell>
          <cell r="CG14">
            <v>0</v>
          </cell>
          <cell r="CH14">
            <v>209.03</v>
          </cell>
          <cell r="CI14">
            <v>0</v>
          </cell>
          <cell r="CJ14">
            <v>136.66</v>
          </cell>
          <cell r="CK14">
            <v>0</v>
          </cell>
        </row>
        <row r="15">
          <cell r="B15">
            <v>2185.69</v>
          </cell>
          <cell r="C15">
            <v>0</v>
          </cell>
          <cell r="D15">
            <v>0</v>
          </cell>
          <cell r="E15">
            <v>0</v>
          </cell>
          <cell r="F15">
            <v>2387.47</v>
          </cell>
          <cell r="G15">
            <v>0</v>
          </cell>
          <cell r="H15">
            <v>2973.6</v>
          </cell>
          <cell r="I15">
            <v>0</v>
          </cell>
          <cell r="J15">
            <v>568.28</v>
          </cell>
          <cell r="K15">
            <v>0</v>
          </cell>
          <cell r="L15">
            <v>0</v>
          </cell>
          <cell r="M15">
            <v>0</v>
          </cell>
          <cell r="N15">
            <v>692.76</v>
          </cell>
          <cell r="O15">
            <v>0</v>
          </cell>
          <cell r="P15">
            <v>405.16</v>
          </cell>
          <cell r="Q15">
            <v>0</v>
          </cell>
          <cell r="R15">
            <v>2631.99</v>
          </cell>
          <cell r="S15">
            <v>0</v>
          </cell>
          <cell r="T15">
            <v>233.7</v>
          </cell>
          <cell r="U15">
            <v>0</v>
          </cell>
          <cell r="V15">
            <v>3370.38</v>
          </cell>
          <cell r="W15">
            <v>0</v>
          </cell>
          <cell r="X15">
            <v>2620.89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74.7</v>
          </cell>
          <cell r="AE15">
            <v>0</v>
          </cell>
          <cell r="AF15">
            <v>5</v>
          </cell>
          <cell r="AG15">
            <v>0</v>
          </cell>
          <cell r="AH15">
            <v>3588.58</v>
          </cell>
          <cell r="AI15">
            <v>0</v>
          </cell>
          <cell r="AJ15">
            <v>0</v>
          </cell>
          <cell r="AK15">
            <v>0</v>
          </cell>
          <cell r="AL15">
            <v>3880.07</v>
          </cell>
          <cell r="AM15">
            <v>0</v>
          </cell>
          <cell r="AN15">
            <v>3004.4</v>
          </cell>
          <cell r="AO15">
            <v>0</v>
          </cell>
          <cell r="AP15">
            <v>643.07</v>
          </cell>
          <cell r="AQ15">
            <v>0</v>
          </cell>
          <cell r="AR15">
            <v>12.98</v>
          </cell>
          <cell r="AS15">
            <v>0</v>
          </cell>
          <cell r="AT15">
            <v>755.79</v>
          </cell>
          <cell r="AU15">
            <v>0</v>
          </cell>
          <cell r="AV15">
            <v>219.47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47.3</v>
          </cell>
          <cell r="BE15">
            <v>0</v>
          </cell>
          <cell r="BF15">
            <v>113928.05</v>
          </cell>
          <cell r="BG15">
            <v>0</v>
          </cell>
          <cell r="BH15">
            <v>29781.62</v>
          </cell>
          <cell r="BI15">
            <v>0</v>
          </cell>
          <cell r="BJ15">
            <v>141474.89</v>
          </cell>
          <cell r="BK15">
            <v>0</v>
          </cell>
          <cell r="BL15">
            <v>25560.13</v>
          </cell>
          <cell r="BM15">
            <v>0</v>
          </cell>
          <cell r="BN15">
            <v>51130.53</v>
          </cell>
          <cell r="BO15">
            <v>0</v>
          </cell>
          <cell r="BP15">
            <v>32063.38</v>
          </cell>
          <cell r="BQ15">
            <v>0</v>
          </cell>
          <cell r="BR15">
            <v>84222.32</v>
          </cell>
          <cell r="BS15">
            <v>0</v>
          </cell>
          <cell r="BT15">
            <v>22129.49</v>
          </cell>
          <cell r="BU15">
            <v>0</v>
          </cell>
          <cell r="BV15">
            <v>70079.56</v>
          </cell>
          <cell r="BW15">
            <v>0</v>
          </cell>
          <cell r="BX15">
            <v>127046.52</v>
          </cell>
          <cell r="BY15">
            <v>0</v>
          </cell>
          <cell r="BZ15">
            <v>197755.31</v>
          </cell>
          <cell r="CA15">
            <v>0</v>
          </cell>
          <cell r="CB15">
            <v>36154.27</v>
          </cell>
          <cell r="CC15">
            <v>0</v>
          </cell>
          <cell r="CD15">
            <v>191.4</v>
          </cell>
          <cell r="CE15">
            <v>0</v>
          </cell>
          <cell r="CF15">
            <v>119.1</v>
          </cell>
          <cell r="CG15">
            <v>0</v>
          </cell>
          <cell r="CH15">
            <v>240.99</v>
          </cell>
          <cell r="CI15">
            <v>0</v>
          </cell>
          <cell r="CJ15">
            <v>197.07</v>
          </cell>
          <cell r="CK15">
            <v>0</v>
          </cell>
        </row>
        <row r="16">
          <cell r="B16">
            <v>2704.87</v>
          </cell>
          <cell r="C16">
            <v>0</v>
          </cell>
          <cell r="D16">
            <v>0</v>
          </cell>
          <cell r="E16">
            <v>0</v>
          </cell>
          <cell r="F16">
            <v>2379.76</v>
          </cell>
          <cell r="G16">
            <v>0</v>
          </cell>
          <cell r="H16">
            <v>2655.31</v>
          </cell>
          <cell r="I16">
            <v>0</v>
          </cell>
          <cell r="J16">
            <v>548.76</v>
          </cell>
          <cell r="K16">
            <v>0</v>
          </cell>
          <cell r="L16">
            <v>0</v>
          </cell>
          <cell r="M16">
            <v>0</v>
          </cell>
          <cell r="N16">
            <v>518.5</v>
          </cell>
          <cell r="O16">
            <v>0</v>
          </cell>
          <cell r="P16">
            <v>254.38</v>
          </cell>
          <cell r="Q16">
            <v>0</v>
          </cell>
          <cell r="R16">
            <v>2792.74</v>
          </cell>
          <cell r="S16">
            <v>0</v>
          </cell>
          <cell r="T16">
            <v>860.2</v>
          </cell>
          <cell r="U16">
            <v>0</v>
          </cell>
          <cell r="V16">
            <v>3080.94</v>
          </cell>
          <cell r="W16">
            <v>0</v>
          </cell>
          <cell r="X16">
            <v>3159.82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27</v>
          </cell>
          <cell r="AE16">
            <v>0</v>
          </cell>
          <cell r="AF16">
            <v>5</v>
          </cell>
          <cell r="AG16">
            <v>0</v>
          </cell>
          <cell r="AH16">
            <v>4101.53</v>
          </cell>
          <cell r="AI16">
            <v>0</v>
          </cell>
          <cell r="AJ16">
            <v>210</v>
          </cell>
          <cell r="AK16">
            <v>0</v>
          </cell>
          <cell r="AL16">
            <v>4769.79</v>
          </cell>
          <cell r="AM16">
            <v>0</v>
          </cell>
          <cell r="AN16">
            <v>2558.96</v>
          </cell>
          <cell r="AO16">
            <v>0</v>
          </cell>
          <cell r="AP16">
            <v>765.77</v>
          </cell>
          <cell r="AQ16">
            <v>0</v>
          </cell>
          <cell r="AR16">
            <v>0</v>
          </cell>
          <cell r="AS16">
            <v>0</v>
          </cell>
          <cell r="AT16">
            <v>696.86</v>
          </cell>
          <cell r="AU16">
            <v>0</v>
          </cell>
          <cell r="AV16">
            <v>274.67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1.7</v>
          </cell>
          <cell r="BC16">
            <v>0</v>
          </cell>
          <cell r="BD16">
            <v>45.6</v>
          </cell>
          <cell r="BE16">
            <v>0</v>
          </cell>
          <cell r="BF16">
            <v>103405.37</v>
          </cell>
          <cell r="BG16">
            <v>0</v>
          </cell>
          <cell r="BH16">
            <v>27059.62</v>
          </cell>
          <cell r="BI16">
            <v>0</v>
          </cell>
          <cell r="BJ16">
            <v>122776.7</v>
          </cell>
          <cell r="BK16">
            <v>0</v>
          </cell>
          <cell r="BL16">
            <v>30492.29</v>
          </cell>
          <cell r="BM16">
            <v>0</v>
          </cell>
          <cell r="BN16">
            <v>56017.88</v>
          </cell>
          <cell r="BO16">
            <v>0</v>
          </cell>
          <cell r="BP16">
            <v>32327.77</v>
          </cell>
          <cell r="BQ16">
            <v>0</v>
          </cell>
          <cell r="BR16">
            <v>85616.76</v>
          </cell>
          <cell r="BS16">
            <v>0</v>
          </cell>
          <cell r="BT16">
            <v>23932.69</v>
          </cell>
          <cell r="BU16">
            <v>0</v>
          </cell>
          <cell r="BV16">
            <v>71343.11</v>
          </cell>
          <cell r="BW16">
            <v>0</v>
          </cell>
          <cell r="BX16">
            <v>126783.57</v>
          </cell>
          <cell r="BY16">
            <v>0</v>
          </cell>
          <cell r="BZ16">
            <v>188343.96</v>
          </cell>
          <cell r="CA16">
            <v>0</v>
          </cell>
          <cell r="CB16">
            <v>43098.73</v>
          </cell>
          <cell r="CC16">
            <v>0</v>
          </cell>
          <cell r="CD16">
            <v>134.6</v>
          </cell>
          <cell r="CE16">
            <v>0</v>
          </cell>
          <cell r="CF16">
            <v>91.22</v>
          </cell>
          <cell r="CG16">
            <v>0</v>
          </cell>
          <cell r="CH16">
            <v>243.19</v>
          </cell>
          <cell r="CI16">
            <v>0</v>
          </cell>
          <cell r="CJ16">
            <v>181.8</v>
          </cell>
          <cell r="CK16">
            <v>0</v>
          </cell>
        </row>
        <row r="17">
          <cell r="B17">
            <v>2366.39</v>
          </cell>
          <cell r="C17">
            <v>0</v>
          </cell>
          <cell r="D17">
            <v>0</v>
          </cell>
          <cell r="E17">
            <v>0</v>
          </cell>
          <cell r="F17">
            <v>2294.18</v>
          </cell>
          <cell r="G17">
            <v>0</v>
          </cell>
          <cell r="H17">
            <v>2567.95</v>
          </cell>
          <cell r="I17">
            <v>0</v>
          </cell>
          <cell r="J17">
            <v>610.75</v>
          </cell>
          <cell r="K17">
            <v>0</v>
          </cell>
          <cell r="L17">
            <v>0</v>
          </cell>
          <cell r="M17">
            <v>0</v>
          </cell>
          <cell r="N17">
            <v>571.93</v>
          </cell>
          <cell r="O17">
            <v>0</v>
          </cell>
          <cell r="P17">
            <v>292.1</v>
          </cell>
          <cell r="Q17">
            <v>0</v>
          </cell>
          <cell r="R17">
            <v>2207.1</v>
          </cell>
          <cell r="S17">
            <v>0</v>
          </cell>
          <cell r="T17">
            <v>348</v>
          </cell>
          <cell r="U17">
            <v>0</v>
          </cell>
          <cell r="V17">
            <v>2641.46</v>
          </cell>
          <cell r="W17">
            <v>0</v>
          </cell>
          <cell r="X17">
            <v>3061.7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5628.48</v>
          </cell>
          <cell r="AI17">
            <v>0</v>
          </cell>
          <cell r="AJ17">
            <v>0</v>
          </cell>
          <cell r="AK17">
            <v>0</v>
          </cell>
          <cell r="AL17">
            <v>5196.09</v>
          </cell>
          <cell r="AM17">
            <v>0</v>
          </cell>
          <cell r="AN17">
            <v>2782.67</v>
          </cell>
          <cell r="AO17">
            <v>0</v>
          </cell>
          <cell r="AP17">
            <v>578.56</v>
          </cell>
          <cell r="AQ17">
            <v>0</v>
          </cell>
          <cell r="AR17">
            <v>0</v>
          </cell>
          <cell r="AS17">
            <v>0</v>
          </cell>
          <cell r="AT17">
            <v>615.04</v>
          </cell>
          <cell r="AU17">
            <v>0</v>
          </cell>
          <cell r="AV17">
            <v>228.97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1.3</v>
          </cell>
          <cell r="BC17">
            <v>0</v>
          </cell>
          <cell r="BD17">
            <v>44.3</v>
          </cell>
          <cell r="BE17">
            <v>0</v>
          </cell>
          <cell r="BF17">
            <v>84465.43</v>
          </cell>
          <cell r="BG17">
            <v>0</v>
          </cell>
          <cell r="BH17">
            <v>17715.54</v>
          </cell>
          <cell r="BI17">
            <v>0</v>
          </cell>
          <cell r="BJ17">
            <v>104110.33</v>
          </cell>
          <cell r="BK17">
            <v>0</v>
          </cell>
          <cell r="BL17">
            <v>27780.41</v>
          </cell>
          <cell r="BM17">
            <v>0</v>
          </cell>
          <cell r="BN17">
            <v>52707.98</v>
          </cell>
          <cell r="BO17">
            <v>0</v>
          </cell>
          <cell r="BP17">
            <v>32627.36</v>
          </cell>
          <cell r="BQ17">
            <v>0</v>
          </cell>
          <cell r="BR17">
            <v>87590.98</v>
          </cell>
          <cell r="BS17">
            <v>0</v>
          </cell>
          <cell r="BT17">
            <v>21483.81</v>
          </cell>
          <cell r="BU17">
            <v>0</v>
          </cell>
          <cell r="BV17">
            <v>60105.6</v>
          </cell>
          <cell r="BW17">
            <v>0</v>
          </cell>
          <cell r="BX17">
            <v>112351.8</v>
          </cell>
          <cell r="BY17">
            <v>0</v>
          </cell>
          <cell r="BZ17">
            <v>180050.68</v>
          </cell>
          <cell r="CA17">
            <v>0</v>
          </cell>
          <cell r="CB17">
            <v>39996.74</v>
          </cell>
          <cell r="CC17">
            <v>0</v>
          </cell>
          <cell r="CD17">
            <v>104.6</v>
          </cell>
          <cell r="CE17">
            <v>0</v>
          </cell>
          <cell r="CF17">
            <v>118.6</v>
          </cell>
          <cell r="CG17">
            <v>0</v>
          </cell>
          <cell r="CH17">
            <v>245.1</v>
          </cell>
          <cell r="CI17">
            <v>0</v>
          </cell>
          <cell r="CJ17">
            <v>162.9</v>
          </cell>
          <cell r="CK17">
            <v>0</v>
          </cell>
        </row>
        <row r="18">
          <cell r="B18">
            <v>2332.59</v>
          </cell>
          <cell r="C18">
            <v>0</v>
          </cell>
          <cell r="D18">
            <v>0</v>
          </cell>
          <cell r="E18">
            <v>0</v>
          </cell>
          <cell r="F18">
            <v>2304.8</v>
          </cell>
          <cell r="G18">
            <v>0</v>
          </cell>
          <cell r="H18">
            <v>2360.75</v>
          </cell>
          <cell r="I18">
            <v>0</v>
          </cell>
          <cell r="J18">
            <v>542</v>
          </cell>
          <cell r="K18">
            <v>0</v>
          </cell>
          <cell r="L18">
            <v>0</v>
          </cell>
          <cell r="M18">
            <v>0</v>
          </cell>
          <cell r="N18">
            <v>434.21</v>
          </cell>
          <cell r="O18">
            <v>0</v>
          </cell>
          <cell r="P18">
            <v>391.97</v>
          </cell>
          <cell r="Q18">
            <v>0</v>
          </cell>
          <cell r="R18">
            <v>2021.18</v>
          </cell>
          <cell r="S18">
            <v>0</v>
          </cell>
          <cell r="T18">
            <v>407.4</v>
          </cell>
          <cell r="U18">
            <v>0</v>
          </cell>
          <cell r="V18">
            <v>1834.17</v>
          </cell>
          <cell r="W18">
            <v>0</v>
          </cell>
          <cell r="X18">
            <v>3560.32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41.1</v>
          </cell>
          <cell r="AE18">
            <v>0</v>
          </cell>
          <cell r="AF18">
            <v>0</v>
          </cell>
          <cell r="AG18">
            <v>0</v>
          </cell>
          <cell r="AH18">
            <v>4418.73</v>
          </cell>
          <cell r="AI18">
            <v>0</v>
          </cell>
          <cell r="AJ18">
            <v>0</v>
          </cell>
          <cell r="AK18">
            <v>0</v>
          </cell>
          <cell r="AL18">
            <v>4535.07</v>
          </cell>
          <cell r="AM18">
            <v>0</v>
          </cell>
          <cell r="AN18">
            <v>2669.85</v>
          </cell>
          <cell r="AO18">
            <v>0</v>
          </cell>
          <cell r="AP18">
            <v>478.72</v>
          </cell>
          <cell r="AQ18">
            <v>0</v>
          </cell>
          <cell r="AR18">
            <v>0</v>
          </cell>
          <cell r="AS18">
            <v>0</v>
          </cell>
          <cell r="AT18">
            <v>496.64</v>
          </cell>
          <cell r="AU18">
            <v>0</v>
          </cell>
          <cell r="AV18">
            <v>223.25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1</v>
          </cell>
          <cell r="BC18">
            <v>0</v>
          </cell>
          <cell r="BD18">
            <v>43.3</v>
          </cell>
          <cell r="BE18">
            <v>0</v>
          </cell>
          <cell r="BF18">
            <v>70408.06</v>
          </cell>
          <cell r="BG18">
            <v>0</v>
          </cell>
          <cell r="BH18">
            <v>14638.03</v>
          </cell>
          <cell r="BI18">
            <v>0</v>
          </cell>
          <cell r="BJ18">
            <v>86306.11</v>
          </cell>
          <cell r="BK18">
            <v>0</v>
          </cell>
          <cell r="BL18">
            <v>24504.57</v>
          </cell>
          <cell r="BM18">
            <v>0</v>
          </cell>
          <cell r="BN18">
            <v>45765.9</v>
          </cell>
          <cell r="BO18">
            <v>0</v>
          </cell>
          <cell r="BP18">
            <v>29139.24</v>
          </cell>
          <cell r="BQ18">
            <v>0</v>
          </cell>
          <cell r="BR18">
            <v>72747.64</v>
          </cell>
          <cell r="BS18">
            <v>0</v>
          </cell>
          <cell r="BT18">
            <v>23199.02</v>
          </cell>
          <cell r="BU18">
            <v>0</v>
          </cell>
          <cell r="BV18">
            <v>69118.74</v>
          </cell>
          <cell r="BW18">
            <v>0</v>
          </cell>
          <cell r="BX18">
            <v>98656.85</v>
          </cell>
          <cell r="BY18">
            <v>0</v>
          </cell>
          <cell r="BZ18">
            <v>166344.44</v>
          </cell>
          <cell r="CA18">
            <v>0</v>
          </cell>
          <cell r="CB18">
            <v>41066.7</v>
          </cell>
          <cell r="CC18">
            <v>0</v>
          </cell>
          <cell r="CD18">
            <v>158.7</v>
          </cell>
          <cell r="CE18">
            <v>0</v>
          </cell>
          <cell r="CF18">
            <v>60.5</v>
          </cell>
          <cell r="CG18">
            <v>0</v>
          </cell>
          <cell r="CH18">
            <v>192.86</v>
          </cell>
          <cell r="CI18">
            <v>0</v>
          </cell>
          <cell r="CJ18">
            <v>183.64</v>
          </cell>
          <cell r="CK18">
            <v>0</v>
          </cell>
        </row>
        <row r="19">
          <cell r="A19" t="str">
            <v>Total fin dec.</v>
          </cell>
          <cell r="B19">
            <v>33754.56</v>
          </cell>
          <cell r="C19">
            <v>33699.81</v>
          </cell>
          <cell r="D19">
            <v>46.5</v>
          </cell>
          <cell r="E19">
            <v>2</v>
          </cell>
          <cell r="F19">
            <v>25947.56</v>
          </cell>
          <cell r="G19">
            <v>31018.26</v>
          </cell>
          <cell r="H19">
            <v>5114.87</v>
          </cell>
          <cell r="I19">
            <v>2326</v>
          </cell>
          <cell r="J19">
            <v>3019.78</v>
          </cell>
          <cell r="K19">
            <v>5254.99</v>
          </cell>
          <cell r="L19">
            <v>0</v>
          </cell>
          <cell r="M19">
            <v>0</v>
          </cell>
          <cell r="N19">
            <v>3201.09</v>
          </cell>
          <cell r="O19">
            <v>4623.82</v>
          </cell>
          <cell r="P19">
            <v>220.08</v>
          </cell>
          <cell r="Q19">
            <v>601.53</v>
          </cell>
          <cell r="R19">
            <v>21320.47</v>
          </cell>
          <cell r="S19">
            <v>12451.82</v>
          </cell>
          <cell r="T19">
            <v>4974.7</v>
          </cell>
          <cell r="U19">
            <v>1418.38</v>
          </cell>
          <cell r="V19">
            <v>26939.02</v>
          </cell>
          <cell r="W19">
            <v>15039.81</v>
          </cell>
          <cell r="X19">
            <v>2470.97</v>
          </cell>
          <cell r="Y19">
            <v>2106.03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124.9</v>
          </cell>
          <cell r="AE19">
            <v>180.5</v>
          </cell>
          <cell r="AF19">
            <v>0</v>
          </cell>
          <cell r="AG19">
            <v>0</v>
          </cell>
          <cell r="AH19">
            <v>39629.16</v>
          </cell>
          <cell r="AI19">
            <v>48088.02</v>
          </cell>
          <cell r="AJ19">
            <v>79.8</v>
          </cell>
          <cell r="AK19">
            <v>688.74</v>
          </cell>
          <cell r="AL19">
            <v>38704.92</v>
          </cell>
          <cell r="AM19">
            <v>46277.28</v>
          </cell>
          <cell r="AN19">
            <v>4129.9</v>
          </cell>
          <cell r="AO19">
            <v>4275.91</v>
          </cell>
          <cell r="AP19">
            <v>4389.64</v>
          </cell>
          <cell r="AQ19">
            <v>4364.96</v>
          </cell>
          <cell r="AR19">
            <v>702.94</v>
          </cell>
          <cell r="AS19">
            <v>287.32</v>
          </cell>
          <cell r="AT19">
            <v>5361.02</v>
          </cell>
          <cell r="AU19">
            <v>4298.71</v>
          </cell>
          <cell r="AV19">
            <v>353.95</v>
          </cell>
          <cell r="AW19">
            <v>583.61</v>
          </cell>
          <cell r="AX19">
            <v>19.2</v>
          </cell>
          <cell r="AY19">
            <v>99.6</v>
          </cell>
          <cell r="AZ19">
            <v>0</v>
          </cell>
          <cell r="BA19">
            <v>0</v>
          </cell>
          <cell r="BB19">
            <v>71.5</v>
          </cell>
          <cell r="BC19">
            <v>99.7</v>
          </cell>
          <cell r="BD19">
            <v>63.9</v>
          </cell>
          <cell r="BE19">
            <v>0</v>
          </cell>
          <cell r="BF19">
            <v>677205.65</v>
          </cell>
          <cell r="BG19">
            <v>677638.33</v>
          </cell>
          <cell r="BH19">
            <v>169815.05</v>
          </cell>
          <cell r="BI19">
            <v>205014.19</v>
          </cell>
          <cell r="BJ19">
            <v>823985.86</v>
          </cell>
          <cell r="BK19">
            <v>854196</v>
          </cell>
          <cell r="BL19">
            <v>28332.88</v>
          </cell>
          <cell r="BM19">
            <v>27025.27</v>
          </cell>
          <cell r="BN19">
            <v>310931.91</v>
          </cell>
          <cell r="BO19">
            <v>274342.87</v>
          </cell>
          <cell r="BP19">
            <v>163749.84</v>
          </cell>
          <cell r="BQ19">
            <v>168837.9</v>
          </cell>
          <cell r="BR19">
            <v>480948.17</v>
          </cell>
          <cell r="BS19">
            <v>437491.8</v>
          </cell>
          <cell r="BT19">
            <v>20226.6</v>
          </cell>
          <cell r="BU19">
            <v>22045.97</v>
          </cell>
          <cell r="BV19">
            <v>419312.46</v>
          </cell>
          <cell r="BW19">
            <v>492796.83</v>
          </cell>
          <cell r="BX19">
            <v>729065.62</v>
          </cell>
          <cell r="BY19">
            <v>687200.49</v>
          </cell>
          <cell r="BZ19">
            <v>1126340.41</v>
          </cell>
          <cell r="CA19">
            <v>1162184.29</v>
          </cell>
          <cell r="CB19">
            <v>40127.27</v>
          </cell>
          <cell r="CC19">
            <v>34994.1</v>
          </cell>
          <cell r="CD19">
            <v>1021.8</v>
          </cell>
          <cell r="CE19">
            <v>876.5</v>
          </cell>
          <cell r="CF19">
            <v>502.4</v>
          </cell>
          <cell r="CG19">
            <v>426.6</v>
          </cell>
          <cell r="CH19">
            <v>1535.55</v>
          </cell>
          <cell r="CI19">
            <v>1301.38</v>
          </cell>
          <cell r="CJ19">
            <v>112.4</v>
          </cell>
          <cell r="CK19">
            <v>188.97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b-dep"/>
    </sheetNames>
    <sheetDataSet>
      <sheetData sheetId="0"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9.25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39.9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558.34</v>
          </cell>
          <cell r="L16">
            <v>1155.74</v>
          </cell>
          <cell r="M16">
            <v>909.02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352.4</v>
          </cell>
          <cell r="R18">
            <v>59.2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12.99</v>
          </cell>
          <cell r="R21">
            <v>4.71</v>
          </cell>
          <cell r="S21">
            <v>2.61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2264.5</v>
          </cell>
          <cell r="AA21">
            <v>1994.96</v>
          </cell>
          <cell r="AB21">
            <v>1431.5</v>
          </cell>
          <cell r="AC21">
            <v>837.13</v>
          </cell>
          <cell r="AD21">
            <v>355.74</v>
          </cell>
          <cell r="AE21">
            <v>323.45</v>
          </cell>
          <cell r="AF21">
            <v>2985.32</v>
          </cell>
          <cell r="AG21">
            <v>2001.26</v>
          </cell>
          <cell r="AH21">
            <v>1710.83</v>
          </cell>
          <cell r="AI21">
            <v>0</v>
          </cell>
          <cell r="AJ21">
            <v>0</v>
          </cell>
          <cell r="A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175.3</v>
          </cell>
          <cell r="AA22">
            <v>125.86</v>
          </cell>
          <cell r="AB22">
            <v>188.06</v>
          </cell>
          <cell r="AC22">
            <v>616.4</v>
          </cell>
          <cell r="AD22">
            <v>842.89</v>
          </cell>
          <cell r="AE22">
            <v>1039.72</v>
          </cell>
          <cell r="AF22">
            <v>894.4</v>
          </cell>
          <cell r="AG22">
            <v>895.14</v>
          </cell>
          <cell r="AH22">
            <v>793.46</v>
          </cell>
          <cell r="AI22">
            <v>0</v>
          </cell>
          <cell r="AJ22">
            <v>0</v>
          </cell>
          <cell r="AK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21.63</v>
          </cell>
          <cell r="R23">
            <v>0</v>
          </cell>
          <cell r="S23">
            <v>0</v>
          </cell>
          <cell r="T23">
            <v>62.96</v>
          </cell>
          <cell r="U23">
            <v>38.96</v>
          </cell>
          <cell r="V23">
            <v>39.42</v>
          </cell>
          <cell r="W23">
            <v>0</v>
          </cell>
          <cell r="X23">
            <v>0</v>
          </cell>
          <cell r="Y23">
            <v>0</v>
          </cell>
          <cell r="Z23">
            <v>5056.72</v>
          </cell>
          <cell r="AA23">
            <v>5197.91</v>
          </cell>
          <cell r="AB23">
            <v>5307.43</v>
          </cell>
          <cell r="AC23">
            <v>1979.17</v>
          </cell>
          <cell r="AD23">
            <v>2353.3</v>
          </cell>
          <cell r="AE23">
            <v>3093.09</v>
          </cell>
          <cell r="AF23">
            <v>6040</v>
          </cell>
          <cell r="AG23">
            <v>4878.57</v>
          </cell>
          <cell r="AH23">
            <v>5479.31</v>
          </cell>
          <cell r="AI23">
            <v>0</v>
          </cell>
          <cell r="AJ23">
            <v>0</v>
          </cell>
          <cell r="AK23">
            <v>0.21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405.5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285.9</v>
          </cell>
          <cell r="AI25">
            <v>0</v>
          </cell>
          <cell r="AJ25">
            <v>0</v>
          </cell>
          <cell r="A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160</v>
          </cell>
          <cell r="L26">
            <v>226</v>
          </cell>
          <cell r="M26">
            <v>120</v>
          </cell>
          <cell r="N26">
            <v>0</v>
          </cell>
          <cell r="O26">
            <v>0</v>
          </cell>
          <cell r="P26">
            <v>0</v>
          </cell>
          <cell r="Q26">
            <v>221.3</v>
          </cell>
          <cell r="R26">
            <v>183</v>
          </cell>
          <cell r="S26">
            <v>201.12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4355.1</v>
          </cell>
          <cell r="AA26">
            <v>15999.61</v>
          </cell>
          <cell r="AB26">
            <v>15576.72</v>
          </cell>
          <cell r="AC26">
            <v>856.2</v>
          </cell>
          <cell r="AD26">
            <v>2362.99</v>
          </cell>
          <cell r="AE26">
            <v>3074.83</v>
          </cell>
          <cell r="AF26">
            <v>4674.1</v>
          </cell>
          <cell r="AG26">
            <v>14031.58</v>
          </cell>
          <cell r="AH26">
            <v>13674.49</v>
          </cell>
          <cell r="AI26">
            <v>0</v>
          </cell>
          <cell r="AJ26">
            <v>0</v>
          </cell>
          <cell r="AK26">
            <v>0</v>
          </cell>
        </row>
        <row r="28">
          <cell r="E28">
            <v>25.9</v>
          </cell>
          <cell r="F28">
            <v>12</v>
          </cell>
          <cell r="G28">
            <v>1059.8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62.2</v>
          </cell>
          <cell r="N28">
            <v>0</v>
          </cell>
          <cell r="O28">
            <v>0</v>
          </cell>
          <cell r="P28">
            <v>0</v>
          </cell>
          <cell r="Q28">
            <v>73.8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1895.3</v>
          </cell>
          <cell r="AA28">
            <v>422.3</v>
          </cell>
          <cell r="AB28">
            <v>1090</v>
          </cell>
          <cell r="AC28">
            <v>991.4</v>
          </cell>
          <cell r="AD28">
            <v>178.3</v>
          </cell>
          <cell r="AE28">
            <v>895.9</v>
          </cell>
          <cell r="AF28">
            <v>13545.5</v>
          </cell>
          <cell r="AG28">
            <v>3858.4</v>
          </cell>
          <cell r="AH28">
            <v>6387.2</v>
          </cell>
          <cell r="AI28">
            <v>0</v>
          </cell>
          <cell r="AJ28">
            <v>0</v>
          </cell>
          <cell r="A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376</v>
          </cell>
          <cell r="AA29">
            <v>257</v>
          </cell>
          <cell r="AB29">
            <v>268</v>
          </cell>
          <cell r="AC29">
            <v>694</v>
          </cell>
          <cell r="AD29">
            <v>495</v>
          </cell>
          <cell r="AE29">
            <v>313</v>
          </cell>
          <cell r="AF29">
            <v>2253</v>
          </cell>
          <cell r="AG29">
            <v>1251</v>
          </cell>
          <cell r="AH29">
            <v>1251</v>
          </cell>
          <cell r="AI29">
            <v>0</v>
          </cell>
          <cell r="AJ29">
            <v>0</v>
          </cell>
          <cell r="A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11.45</v>
          </cell>
          <cell r="I31">
            <v>2.57</v>
          </cell>
          <cell r="J31">
            <v>1.15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91.1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304.7</v>
          </cell>
          <cell r="I33">
            <v>287.5</v>
          </cell>
          <cell r="J33">
            <v>183.5</v>
          </cell>
          <cell r="K33">
            <v>256.8</v>
          </cell>
          <cell r="L33">
            <v>288.2</v>
          </cell>
          <cell r="M33">
            <v>319.5</v>
          </cell>
          <cell r="N33">
            <v>0</v>
          </cell>
          <cell r="O33">
            <v>0</v>
          </cell>
          <cell r="P33">
            <v>0</v>
          </cell>
          <cell r="Q33">
            <v>43.4</v>
          </cell>
          <cell r="R33">
            <v>238.9</v>
          </cell>
          <cell r="S33">
            <v>500.2</v>
          </cell>
          <cell r="T33">
            <v>364.2</v>
          </cell>
          <cell r="U33">
            <v>457.3</v>
          </cell>
          <cell r="V33">
            <v>241.7</v>
          </cell>
          <cell r="W33">
            <v>0</v>
          </cell>
          <cell r="X33">
            <v>0</v>
          </cell>
          <cell r="Y33">
            <v>0</v>
          </cell>
          <cell r="Z33">
            <v>6069.2</v>
          </cell>
          <cell r="AA33">
            <v>6506.7</v>
          </cell>
          <cell r="AB33">
            <v>5331.2</v>
          </cell>
          <cell r="AC33">
            <v>4362.4</v>
          </cell>
          <cell r="AD33">
            <v>5299.3</v>
          </cell>
          <cell r="AE33">
            <v>5044.2</v>
          </cell>
          <cell r="AF33">
            <v>15120.9</v>
          </cell>
          <cell r="AG33">
            <v>13707.8</v>
          </cell>
          <cell r="AH33">
            <v>11776.5</v>
          </cell>
          <cell r="AI33">
            <v>0</v>
          </cell>
          <cell r="AJ33">
            <v>0</v>
          </cell>
          <cell r="AK33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24.3</v>
          </cell>
          <cell r="L35">
            <v>36.5</v>
          </cell>
          <cell r="M35">
            <v>15.2</v>
          </cell>
          <cell r="N35">
            <v>0</v>
          </cell>
          <cell r="O35">
            <v>0</v>
          </cell>
          <cell r="P35">
            <v>0</v>
          </cell>
          <cell r="Q35">
            <v>14.5</v>
          </cell>
          <cell r="R35">
            <v>0</v>
          </cell>
          <cell r="S35">
            <v>0</v>
          </cell>
          <cell r="T35">
            <v>7.6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16640.7</v>
          </cell>
          <cell r="AA35">
            <v>13516.1</v>
          </cell>
          <cell r="AB35">
            <v>14935.3</v>
          </cell>
          <cell r="AC35">
            <v>4129.6</v>
          </cell>
          <cell r="AD35">
            <v>8274.6</v>
          </cell>
          <cell r="AE35">
            <v>4969.8</v>
          </cell>
          <cell r="AF35">
            <v>10412.65</v>
          </cell>
          <cell r="AG35">
            <v>10254</v>
          </cell>
          <cell r="AH35">
            <v>11228</v>
          </cell>
          <cell r="AI35">
            <v>0</v>
          </cell>
          <cell r="AJ35">
            <v>0</v>
          </cell>
          <cell r="AK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375.8</v>
          </cell>
          <cell r="R36">
            <v>2038.3</v>
          </cell>
          <cell r="S36">
            <v>556.5</v>
          </cell>
          <cell r="T36">
            <v>7.5</v>
          </cell>
          <cell r="U36">
            <v>7.7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9457.2</v>
          </cell>
          <cell r="AA36">
            <v>13726.82</v>
          </cell>
          <cell r="AB36">
            <v>14326.9</v>
          </cell>
          <cell r="AC36">
            <v>2965.9</v>
          </cell>
          <cell r="AD36">
            <v>3548.6</v>
          </cell>
          <cell r="AE36">
            <v>3778.2</v>
          </cell>
          <cell r="AF36">
            <v>11626.2</v>
          </cell>
          <cell r="AG36">
            <v>10601.6</v>
          </cell>
          <cell r="AH36">
            <v>11268</v>
          </cell>
          <cell r="AI36">
            <v>114.7</v>
          </cell>
          <cell r="AJ36">
            <v>257.5</v>
          </cell>
          <cell r="AK36">
            <v>121.3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4994</v>
          </cell>
          <cell r="AA39">
            <v>5516.3</v>
          </cell>
          <cell r="AB39">
            <v>5497.4</v>
          </cell>
          <cell r="AC39">
            <v>1397.4</v>
          </cell>
          <cell r="AD39">
            <v>1534.6</v>
          </cell>
          <cell r="AE39">
            <v>1762.3</v>
          </cell>
          <cell r="AF39">
            <v>6829.3</v>
          </cell>
          <cell r="AG39">
            <v>6213.2</v>
          </cell>
          <cell r="AH39">
            <v>5927.3</v>
          </cell>
          <cell r="AI39">
            <v>0</v>
          </cell>
          <cell r="AJ39">
            <v>0</v>
          </cell>
          <cell r="A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706.2</v>
          </cell>
          <cell r="AA40">
            <v>907.4</v>
          </cell>
          <cell r="AB40">
            <v>1133.7</v>
          </cell>
          <cell r="AC40">
            <v>0</v>
          </cell>
          <cell r="AD40">
            <v>13.2</v>
          </cell>
          <cell r="AE40">
            <v>30.4</v>
          </cell>
          <cell r="AF40">
            <v>315.7</v>
          </cell>
          <cell r="AG40">
            <v>239.2</v>
          </cell>
          <cell r="AH40">
            <v>353.6</v>
          </cell>
          <cell r="AI40">
            <v>0</v>
          </cell>
          <cell r="AJ40">
            <v>0</v>
          </cell>
          <cell r="AK40">
            <v>0</v>
          </cell>
        </row>
        <row r="41">
          <cell r="E41">
            <v>109.5</v>
          </cell>
          <cell r="F41">
            <v>101.8</v>
          </cell>
          <cell r="G41">
            <v>0</v>
          </cell>
          <cell r="H41">
            <v>0</v>
          </cell>
          <cell r="I41">
            <v>0</v>
          </cell>
          <cell r="J41">
            <v>0.2</v>
          </cell>
          <cell r="K41">
            <v>272.8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349.2</v>
          </cell>
          <cell r="R41">
            <v>84.72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21367.5</v>
          </cell>
          <cell r="AA41">
            <v>27212.2</v>
          </cell>
          <cell r="AB41">
            <v>25826.04</v>
          </cell>
          <cell r="AC41">
            <v>10588.4</v>
          </cell>
          <cell r="AD41">
            <v>11962.65</v>
          </cell>
          <cell r="AE41">
            <v>10126.06</v>
          </cell>
          <cell r="AF41">
            <v>16624.9</v>
          </cell>
          <cell r="AG41">
            <v>16956.29</v>
          </cell>
          <cell r="AH41">
            <v>14519.64</v>
          </cell>
          <cell r="AI41">
            <v>0</v>
          </cell>
          <cell r="AJ41">
            <v>0</v>
          </cell>
          <cell r="AK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1321.3</v>
          </cell>
          <cell r="L42">
            <v>746.8</v>
          </cell>
          <cell r="M42">
            <v>664.1</v>
          </cell>
          <cell r="N42">
            <v>0</v>
          </cell>
          <cell r="O42">
            <v>0</v>
          </cell>
          <cell r="P42">
            <v>0</v>
          </cell>
          <cell r="Q42">
            <v>546.5</v>
          </cell>
          <cell r="R42">
            <v>23.7</v>
          </cell>
          <cell r="S42">
            <v>6.55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6174.4</v>
          </cell>
          <cell r="AA42">
            <v>6816.1</v>
          </cell>
          <cell r="AB42">
            <v>8301</v>
          </cell>
          <cell r="AC42">
            <v>2406.8</v>
          </cell>
          <cell r="AD42">
            <v>3930</v>
          </cell>
          <cell r="AE42">
            <v>3755.8</v>
          </cell>
          <cell r="AF42">
            <v>10703.8</v>
          </cell>
          <cell r="AG42">
            <v>7720.9</v>
          </cell>
          <cell r="AH42">
            <v>9564.2</v>
          </cell>
          <cell r="AI42">
            <v>0</v>
          </cell>
          <cell r="AJ42">
            <v>0</v>
          </cell>
          <cell r="AK42">
            <v>0</v>
          </cell>
        </row>
        <row r="44">
          <cell r="E44">
            <v>24</v>
          </cell>
          <cell r="F44">
            <v>5.1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179.2</v>
          </cell>
          <cell r="N44">
            <v>0</v>
          </cell>
          <cell r="O44">
            <v>0</v>
          </cell>
          <cell r="P44">
            <v>0</v>
          </cell>
          <cell r="Q44">
            <v>161.4</v>
          </cell>
          <cell r="R44">
            <v>0.7</v>
          </cell>
          <cell r="S44">
            <v>4.5</v>
          </cell>
          <cell r="T44">
            <v>75</v>
          </cell>
          <cell r="U44">
            <v>29.5</v>
          </cell>
          <cell r="V44">
            <v>62.41</v>
          </cell>
          <cell r="W44">
            <v>0</v>
          </cell>
          <cell r="X44">
            <v>0</v>
          </cell>
          <cell r="Y44">
            <v>0</v>
          </cell>
          <cell r="Z44">
            <v>9466.85</v>
          </cell>
          <cell r="AA44">
            <v>14393.86</v>
          </cell>
          <cell r="AB44">
            <v>14176.65</v>
          </cell>
          <cell r="AC44">
            <v>5406.45</v>
          </cell>
          <cell r="AD44">
            <v>4258.02</v>
          </cell>
          <cell r="AE44">
            <v>5799.45</v>
          </cell>
          <cell r="AF44">
            <v>13516.44</v>
          </cell>
          <cell r="AG44">
            <v>15742.97</v>
          </cell>
          <cell r="AH44">
            <v>13899.67</v>
          </cell>
          <cell r="AI44">
            <v>0</v>
          </cell>
          <cell r="AJ44">
            <v>0</v>
          </cell>
          <cell r="A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610.04</v>
          </cell>
          <cell r="L45">
            <v>479.99</v>
          </cell>
          <cell r="M45">
            <v>447.45</v>
          </cell>
          <cell r="N45">
            <v>0</v>
          </cell>
          <cell r="O45">
            <v>0</v>
          </cell>
          <cell r="P45">
            <v>0</v>
          </cell>
          <cell r="Q45">
            <v>13.8</v>
          </cell>
          <cell r="R45">
            <v>66.58</v>
          </cell>
          <cell r="S45">
            <v>1.6</v>
          </cell>
          <cell r="T45">
            <v>193.87</v>
          </cell>
          <cell r="U45">
            <v>90.6</v>
          </cell>
          <cell r="V45">
            <v>47.41</v>
          </cell>
          <cell r="W45">
            <v>0</v>
          </cell>
          <cell r="X45">
            <v>0</v>
          </cell>
          <cell r="Y45">
            <v>0</v>
          </cell>
          <cell r="Z45">
            <v>15836.07</v>
          </cell>
          <cell r="AA45">
            <v>16967.55</v>
          </cell>
          <cell r="AB45">
            <v>16850.92</v>
          </cell>
          <cell r="AC45">
            <v>5684.3</v>
          </cell>
          <cell r="AD45">
            <v>8536.74</v>
          </cell>
          <cell r="AE45">
            <v>5942.24</v>
          </cell>
          <cell r="AF45">
            <v>20883.62</v>
          </cell>
          <cell r="AG45">
            <v>19744.14</v>
          </cell>
          <cell r="AH45">
            <v>20405.3</v>
          </cell>
          <cell r="AI45">
            <v>0</v>
          </cell>
          <cell r="AJ45">
            <v>0</v>
          </cell>
          <cell r="AK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51.6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31.8</v>
          </cell>
          <cell r="R50">
            <v>85.6</v>
          </cell>
          <cell r="S50">
            <v>0</v>
          </cell>
          <cell r="T50">
            <v>61.7</v>
          </cell>
          <cell r="U50">
            <v>0.3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2.7</v>
          </cell>
          <cell r="AB50">
            <v>0</v>
          </cell>
          <cell r="AC50">
            <v>66</v>
          </cell>
          <cell r="AD50">
            <v>82.4</v>
          </cell>
          <cell r="AE50">
            <v>0</v>
          </cell>
          <cell r="AF50">
            <v>149.3</v>
          </cell>
          <cell r="AG50">
            <v>123.2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0.6</v>
          </cell>
          <cell r="I52">
            <v>0</v>
          </cell>
          <cell r="J52">
            <v>0</v>
          </cell>
          <cell r="K52">
            <v>12.1</v>
          </cell>
          <cell r="L52">
            <v>21.5</v>
          </cell>
          <cell r="M52">
            <v>17.6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6837</v>
          </cell>
          <cell r="AA52">
            <v>7822.8</v>
          </cell>
          <cell r="AB52">
            <v>8847.9</v>
          </cell>
          <cell r="AC52">
            <v>1850</v>
          </cell>
          <cell r="AD52">
            <v>2404.5</v>
          </cell>
          <cell r="AE52">
            <v>2565</v>
          </cell>
          <cell r="AF52">
            <v>8714.8</v>
          </cell>
          <cell r="AG52">
            <v>9387.3</v>
          </cell>
          <cell r="AH52">
            <v>8785.3</v>
          </cell>
          <cell r="AI52">
            <v>0</v>
          </cell>
          <cell r="AJ52">
            <v>0</v>
          </cell>
          <cell r="AK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67.8</v>
          </cell>
          <cell r="R55">
            <v>72.7</v>
          </cell>
          <cell r="S55">
            <v>128.8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2336.7</v>
          </cell>
          <cell r="AA55">
            <v>2231.6</v>
          </cell>
          <cell r="AB55">
            <v>2665.6</v>
          </cell>
          <cell r="AC55">
            <v>1206.3</v>
          </cell>
          <cell r="AD55">
            <v>965.4</v>
          </cell>
          <cell r="AE55">
            <v>1272.3</v>
          </cell>
          <cell r="AF55">
            <v>1630.8</v>
          </cell>
          <cell r="AG55">
            <v>999.9</v>
          </cell>
          <cell r="AH55">
            <v>1307.6</v>
          </cell>
          <cell r="AI55">
            <v>0</v>
          </cell>
          <cell r="AJ55">
            <v>0</v>
          </cell>
          <cell r="AK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5405.4</v>
          </cell>
          <cell r="AA56">
            <v>3324.8</v>
          </cell>
          <cell r="AB56">
            <v>4041</v>
          </cell>
          <cell r="AC56">
            <v>863.7</v>
          </cell>
          <cell r="AD56">
            <v>1038.3</v>
          </cell>
          <cell r="AE56">
            <v>1011</v>
          </cell>
          <cell r="AF56">
            <v>4239.5</v>
          </cell>
          <cell r="AG56">
            <v>2628.4</v>
          </cell>
          <cell r="AH56">
            <v>2474.3</v>
          </cell>
          <cell r="AI56">
            <v>0</v>
          </cell>
          <cell r="AJ56">
            <v>0</v>
          </cell>
          <cell r="AK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E60">
            <v>394.6</v>
          </cell>
          <cell r="F60">
            <v>407.8</v>
          </cell>
          <cell r="G60">
            <v>1128.4</v>
          </cell>
          <cell r="H60">
            <v>19</v>
          </cell>
          <cell r="I60">
            <v>43.4</v>
          </cell>
          <cell r="J60">
            <v>47.9</v>
          </cell>
          <cell r="K60">
            <v>1386.3</v>
          </cell>
          <cell r="L60">
            <v>1214.1</v>
          </cell>
          <cell r="M60">
            <v>1027.3</v>
          </cell>
          <cell r="N60">
            <v>0</v>
          </cell>
          <cell r="O60">
            <v>0</v>
          </cell>
          <cell r="P60">
            <v>0</v>
          </cell>
          <cell r="Q60">
            <v>859.3</v>
          </cell>
          <cell r="R60">
            <v>711.3</v>
          </cell>
          <cell r="S60">
            <v>384.3</v>
          </cell>
          <cell r="T60">
            <v>663.8</v>
          </cell>
          <cell r="U60">
            <v>415.1</v>
          </cell>
          <cell r="V60">
            <v>615.6</v>
          </cell>
          <cell r="W60">
            <v>0</v>
          </cell>
          <cell r="X60">
            <v>0</v>
          </cell>
          <cell r="Y60">
            <v>0</v>
          </cell>
          <cell r="Z60">
            <v>24738.2</v>
          </cell>
          <cell r="AA60">
            <v>25693.2</v>
          </cell>
          <cell r="AB60">
            <v>25216.6</v>
          </cell>
          <cell r="AC60">
            <v>14589.7</v>
          </cell>
          <cell r="AD60">
            <v>19602.3</v>
          </cell>
          <cell r="AE60">
            <v>16117.1</v>
          </cell>
          <cell r="AF60">
            <v>35202.7</v>
          </cell>
          <cell r="AG60">
            <v>32744.6</v>
          </cell>
          <cell r="AH60">
            <v>35208.3</v>
          </cell>
          <cell r="AI60">
            <v>0</v>
          </cell>
          <cell r="AJ60">
            <v>73</v>
          </cell>
          <cell r="AK60">
            <v>67.8</v>
          </cell>
        </row>
        <row r="61">
          <cell r="E61">
            <v>725.8</v>
          </cell>
          <cell r="F61">
            <v>677.5</v>
          </cell>
          <cell r="G61">
            <v>627.5</v>
          </cell>
          <cell r="H61">
            <v>0</v>
          </cell>
          <cell r="I61">
            <v>0</v>
          </cell>
          <cell r="J61">
            <v>0</v>
          </cell>
          <cell r="K61">
            <v>50.8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51.6</v>
          </cell>
          <cell r="R61">
            <v>0.3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22226.5</v>
          </cell>
          <cell r="AA61">
            <v>19967.3</v>
          </cell>
          <cell r="AB61">
            <v>24611.9</v>
          </cell>
          <cell r="AC61">
            <v>17419</v>
          </cell>
          <cell r="AD61">
            <v>14613.8</v>
          </cell>
          <cell r="AE61">
            <v>16685.5</v>
          </cell>
          <cell r="AF61">
            <v>26845.9</v>
          </cell>
          <cell r="AG61">
            <v>26150.9</v>
          </cell>
          <cell r="AH61">
            <v>26487.2</v>
          </cell>
          <cell r="AI61">
            <v>272.6</v>
          </cell>
          <cell r="AJ61">
            <v>0</v>
          </cell>
          <cell r="AK61">
            <v>0</v>
          </cell>
        </row>
        <row r="62">
          <cell r="E62">
            <v>431.2</v>
          </cell>
          <cell r="F62">
            <v>615.6</v>
          </cell>
          <cell r="G62">
            <v>468.8</v>
          </cell>
          <cell r="H62">
            <v>0</v>
          </cell>
          <cell r="I62">
            <v>0</v>
          </cell>
          <cell r="J62">
            <v>0</v>
          </cell>
          <cell r="K62">
            <v>240.7</v>
          </cell>
          <cell r="L62">
            <v>285.3</v>
          </cell>
          <cell r="M62">
            <v>237.8</v>
          </cell>
          <cell r="N62">
            <v>0</v>
          </cell>
          <cell r="O62">
            <v>0</v>
          </cell>
          <cell r="P62">
            <v>0</v>
          </cell>
          <cell r="Q62">
            <v>331.9</v>
          </cell>
          <cell r="R62">
            <v>334.3</v>
          </cell>
          <cell r="S62">
            <v>126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34213.9</v>
          </cell>
          <cell r="AA62">
            <v>33639.4</v>
          </cell>
          <cell r="AB62">
            <v>37030</v>
          </cell>
          <cell r="AC62">
            <v>8686.8</v>
          </cell>
          <cell r="AD62">
            <v>3811.6</v>
          </cell>
          <cell r="AE62">
            <v>4385.5</v>
          </cell>
          <cell r="AF62">
            <v>25165.7</v>
          </cell>
          <cell r="AG62">
            <v>25976.7</v>
          </cell>
          <cell r="AH62">
            <v>28122.5</v>
          </cell>
          <cell r="AI62">
            <v>3.5</v>
          </cell>
          <cell r="AJ62">
            <v>0</v>
          </cell>
          <cell r="AK62">
            <v>0</v>
          </cell>
        </row>
        <row r="63">
          <cell r="E63">
            <v>2387.7</v>
          </cell>
          <cell r="F63">
            <v>1828.4</v>
          </cell>
          <cell r="G63">
            <v>1883.8</v>
          </cell>
          <cell r="H63">
            <v>0</v>
          </cell>
          <cell r="I63">
            <v>83.3</v>
          </cell>
          <cell r="J63">
            <v>0</v>
          </cell>
          <cell r="K63">
            <v>181.5</v>
          </cell>
          <cell r="L63">
            <v>388.3</v>
          </cell>
          <cell r="M63">
            <v>152.4</v>
          </cell>
          <cell r="N63">
            <v>0</v>
          </cell>
          <cell r="O63">
            <v>0</v>
          </cell>
          <cell r="P63">
            <v>0</v>
          </cell>
          <cell r="Q63">
            <v>2912.6</v>
          </cell>
          <cell r="R63">
            <v>4277.9</v>
          </cell>
          <cell r="S63">
            <v>3661.3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32122.3</v>
          </cell>
          <cell r="AA63">
            <v>30793.2</v>
          </cell>
          <cell r="AB63">
            <v>33716.8</v>
          </cell>
          <cell r="AC63">
            <v>16893.7</v>
          </cell>
          <cell r="AD63">
            <v>27376.9</v>
          </cell>
          <cell r="AE63">
            <v>22524.9</v>
          </cell>
          <cell r="AF63">
            <v>90432.7</v>
          </cell>
          <cell r="AG63">
            <v>86943.7</v>
          </cell>
          <cell r="AH63">
            <v>91280.2</v>
          </cell>
          <cell r="AI63">
            <v>201.6</v>
          </cell>
          <cell r="AJ63">
            <v>565.8</v>
          </cell>
          <cell r="AK63">
            <v>525.2</v>
          </cell>
        </row>
        <row r="64">
          <cell r="E64">
            <v>339.4</v>
          </cell>
          <cell r="F64">
            <v>974.5</v>
          </cell>
          <cell r="G64">
            <v>1021.1</v>
          </cell>
          <cell r="H64">
            <v>2326.8</v>
          </cell>
          <cell r="I64">
            <v>1250.4</v>
          </cell>
          <cell r="J64">
            <v>3191.1</v>
          </cell>
          <cell r="K64">
            <v>9471.2</v>
          </cell>
          <cell r="L64">
            <v>10268.5</v>
          </cell>
          <cell r="M64">
            <v>5435.5</v>
          </cell>
          <cell r="N64">
            <v>0</v>
          </cell>
          <cell r="O64">
            <v>0</v>
          </cell>
          <cell r="P64">
            <v>0</v>
          </cell>
          <cell r="Q64">
            <v>484.5</v>
          </cell>
          <cell r="R64">
            <v>2372.7</v>
          </cell>
          <cell r="S64">
            <v>3004</v>
          </cell>
          <cell r="T64">
            <v>331.2</v>
          </cell>
          <cell r="U64">
            <v>501.8</v>
          </cell>
          <cell r="V64">
            <v>221.4</v>
          </cell>
          <cell r="W64">
            <v>0</v>
          </cell>
          <cell r="X64">
            <v>0</v>
          </cell>
          <cell r="Y64">
            <v>0</v>
          </cell>
          <cell r="Z64">
            <v>38408.3</v>
          </cell>
          <cell r="AA64">
            <v>43646.1</v>
          </cell>
          <cell r="AB64">
            <v>38064.28</v>
          </cell>
          <cell r="AC64">
            <v>21754</v>
          </cell>
          <cell r="AD64">
            <v>22420.3</v>
          </cell>
          <cell r="AE64">
            <v>20489.92</v>
          </cell>
          <cell r="AF64">
            <v>75717.4</v>
          </cell>
          <cell r="AG64">
            <v>72628.8</v>
          </cell>
          <cell r="AH64">
            <v>81642.5</v>
          </cell>
          <cell r="AI64">
            <v>188.5</v>
          </cell>
          <cell r="AJ64">
            <v>554.9</v>
          </cell>
          <cell r="AK64">
            <v>508.4</v>
          </cell>
        </row>
        <row r="66">
          <cell r="E66">
            <v>3979.6</v>
          </cell>
          <cell r="F66">
            <v>6719.9</v>
          </cell>
          <cell r="G66">
            <v>6926.7</v>
          </cell>
          <cell r="H66">
            <v>411.9</v>
          </cell>
          <cell r="I66">
            <v>81.1</v>
          </cell>
          <cell r="J66">
            <v>122.4</v>
          </cell>
          <cell r="K66">
            <v>1039.42</v>
          </cell>
          <cell r="L66">
            <v>466.61</v>
          </cell>
          <cell r="M66">
            <v>630.22</v>
          </cell>
          <cell r="N66">
            <v>0</v>
          </cell>
          <cell r="O66">
            <v>0</v>
          </cell>
          <cell r="P66">
            <v>0</v>
          </cell>
          <cell r="Q66">
            <v>5640.4</v>
          </cell>
          <cell r="R66">
            <v>7869.2</v>
          </cell>
          <cell r="S66">
            <v>15685.6</v>
          </cell>
          <cell r="T66">
            <v>128.3</v>
          </cell>
          <cell r="U66">
            <v>106.4</v>
          </cell>
          <cell r="V66">
            <v>653.2</v>
          </cell>
          <cell r="W66">
            <v>0</v>
          </cell>
          <cell r="X66">
            <v>0</v>
          </cell>
          <cell r="Y66">
            <v>0</v>
          </cell>
          <cell r="Z66">
            <v>86262.65</v>
          </cell>
          <cell r="AA66">
            <v>98884.75</v>
          </cell>
          <cell r="AB66">
            <v>99399.69</v>
          </cell>
          <cell r="AC66">
            <v>62762.17</v>
          </cell>
          <cell r="AD66">
            <v>81034.97</v>
          </cell>
          <cell r="AE66">
            <v>71025.75</v>
          </cell>
          <cell r="AF66">
            <v>174998.37</v>
          </cell>
          <cell r="AG66">
            <v>150337.98</v>
          </cell>
          <cell r="AH66">
            <v>155959.03</v>
          </cell>
          <cell r="AI66">
            <v>0</v>
          </cell>
          <cell r="AJ66">
            <v>0</v>
          </cell>
          <cell r="AK66">
            <v>0</v>
          </cell>
        </row>
        <row r="67">
          <cell r="E67">
            <v>607.6</v>
          </cell>
          <cell r="F67">
            <v>622.2</v>
          </cell>
          <cell r="G67">
            <v>622.1</v>
          </cell>
          <cell r="H67">
            <v>0</v>
          </cell>
          <cell r="I67">
            <v>0</v>
          </cell>
          <cell r="J67">
            <v>0</v>
          </cell>
          <cell r="K67">
            <v>152.2</v>
          </cell>
          <cell r="L67">
            <v>111.2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2728.8</v>
          </cell>
          <cell r="R67">
            <v>2776.7</v>
          </cell>
          <cell r="S67">
            <v>2388.6</v>
          </cell>
          <cell r="T67">
            <v>202.9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43031</v>
          </cell>
          <cell r="AA67">
            <v>42471.45</v>
          </cell>
          <cell r="AB67">
            <v>43290.05</v>
          </cell>
          <cell r="AC67">
            <v>18927.19</v>
          </cell>
          <cell r="AD67">
            <v>19127.3</v>
          </cell>
          <cell r="AE67">
            <v>14163.05</v>
          </cell>
          <cell r="AF67">
            <v>125639.83</v>
          </cell>
          <cell r="AG67">
            <v>90103.18</v>
          </cell>
          <cell r="AH67">
            <v>99133.58</v>
          </cell>
          <cell r="AI67">
            <v>0</v>
          </cell>
          <cell r="AJ67">
            <v>0</v>
          </cell>
          <cell r="AK67">
            <v>0</v>
          </cell>
        </row>
        <row r="68">
          <cell r="E68">
            <v>3040.6</v>
          </cell>
          <cell r="F68">
            <v>3119.1</v>
          </cell>
          <cell r="G68">
            <v>6219.4</v>
          </cell>
          <cell r="H68">
            <v>1629.9</v>
          </cell>
          <cell r="I68">
            <v>572.5</v>
          </cell>
          <cell r="J68">
            <v>112.7</v>
          </cell>
          <cell r="K68">
            <v>5524.4</v>
          </cell>
          <cell r="L68">
            <v>5953.7</v>
          </cell>
          <cell r="M68">
            <v>681.4</v>
          </cell>
          <cell r="N68">
            <v>0</v>
          </cell>
          <cell r="O68">
            <v>0</v>
          </cell>
          <cell r="P68">
            <v>0</v>
          </cell>
          <cell r="Q68">
            <v>5844.2</v>
          </cell>
          <cell r="R68">
            <v>4158</v>
          </cell>
          <cell r="S68">
            <v>9801.8</v>
          </cell>
          <cell r="T68">
            <v>1788.7</v>
          </cell>
          <cell r="U68">
            <v>1457.6</v>
          </cell>
          <cell r="V68">
            <v>985.1</v>
          </cell>
          <cell r="W68">
            <v>6</v>
          </cell>
          <cell r="X68">
            <v>0</v>
          </cell>
          <cell r="Y68">
            <v>0</v>
          </cell>
          <cell r="Z68">
            <v>131887.7</v>
          </cell>
          <cell r="AA68">
            <v>151402.5</v>
          </cell>
          <cell r="AB68">
            <v>167106.1</v>
          </cell>
          <cell r="AC68">
            <v>52565.4</v>
          </cell>
          <cell r="AD68">
            <v>72631.4</v>
          </cell>
          <cell r="AE68">
            <v>60128.7</v>
          </cell>
          <cell r="AF68">
            <v>184262</v>
          </cell>
          <cell r="AG68">
            <v>159651.31</v>
          </cell>
          <cell r="AH68">
            <v>173692.9</v>
          </cell>
          <cell r="AI68">
            <v>0</v>
          </cell>
          <cell r="AJ68">
            <v>0</v>
          </cell>
          <cell r="AK68">
            <v>0</v>
          </cell>
        </row>
        <row r="69">
          <cell r="E69">
            <v>11498</v>
          </cell>
          <cell r="F69">
            <v>5672.1</v>
          </cell>
          <cell r="G69">
            <v>4613.2</v>
          </cell>
          <cell r="H69">
            <v>0</v>
          </cell>
          <cell r="I69">
            <v>0</v>
          </cell>
          <cell r="J69">
            <v>0</v>
          </cell>
          <cell r="K69">
            <v>9.5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3752.86</v>
          </cell>
          <cell r="R69">
            <v>2819.72</v>
          </cell>
          <cell r="S69">
            <v>3360.06</v>
          </cell>
          <cell r="T69">
            <v>84.5</v>
          </cell>
          <cell r="U69">
            <v>27</v>
          </cell>
          <cell r="V69">
            <v>26.8</v>
          </cell>
          <cell r="W69">
            <v>0</v>
          </cell>
          <cell r="X69">
            <v>0</v>
          </cell>
          <cell r="Y69">
            <v>0</v>
          </cell>
          <cell r="Z69">
            <v>52669.2</v>
          </cell>
          <cell r="AA69">
            <v>54853.5</v>
          </cell>
          <cell r="AB69">
            <v>54357.8</v>
          </cell>
          <cell r="AC69">
            <v>28027.9</v>
          </cell>
          <cell r="AD69">
            <v>26925.9</v>
          </cell>
          <cell r="AE69">
            <v>25314.8</v>
          </cell>
          <cell r="AF69">
            <v>124625.2</v>
          </cell>
          <cell r="AG69">
            <v>113603</v>
          </cell>
          <cell r="AH69">
            <v>120738.7</v>
          </cell>
          <cell r="AI69">
            <v>0</v>
          </cell>
          <cell r="AJ69">
            <v>0</v>
          </cell>
          <cell r="AK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12.4</v>
          </cell>
          <cell r="I71">
            <v>4.27</v>
          </cell>
          <cell r="J71">
            <v>5.05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321.6</v>
          </cell>
          <cell r="R71">
            <v>167.35</v>
          </cell>
          <cell r="S71">
            <v>51.82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1040.3</v>
          </cell>
          <cell r="AA71">
            <v>2176.6</v>
          </cell>
          <cell r="AB71">
            <v>1598.31</v>
          </cell>
          <cell r="AC71">
            <v>328.9</v>
          </cell>
          <cell r="AD71">
            <v>390.9</v>
          </cell>
          <cell r="AE71">
            <v>309.5</v>
          </cell>
          <cell r="AF71">
            <v>4607.8</v>
          </cell>
          <cell r="AG71">
            <v>4375.61</v>
          </cell>
          <cell r="AH71">
            <v>3437.03</v>
          </cell>
          <cell r="AI71">
            <v>0</v>
          </cell>
          <cell r="AJ71">
            <v>0</v>
          </cell>
          <cell r="AK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E73">
            <v>3523.4</v>
          </cell>
          <cell r="F73">
            <v>3788</v>
          </cell>
          <cell r="G73">
            <v>4244.1</v>
          </cell>
          <cell r="H73">
            <v>1341.3</v>
          </cell>
          <cell r="I73">
            <v>652.32</v>
          </cell>
          <cell r="J73">
            <v>696</v>
          </cell>
          <cell r="K73">
            <v>17.4</v>
          </cell>
          <cell r="L73">
            <v>9.5</v>
          </cell>
          <cell r="M73">
            <v>2.4</v>
          </cell>
          <cell r="N73">
            <v>0</v>
          </cell>
          <cell r="O73">
            <v>12.4</v>
          </cell>
          <cell r="P73">
            <v>0</v>
          </cell>
          <cell r="Q73">
            <v>2142.9</v>
          </cell>
          <cell r="R73">
            <v>1681.7</v>
          </cell>
          <cell r="S73">
            <v>758.9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41995.5</v>
          </cell>
          <cell r="AA73">
            <v>42177.59</v>
          </cell>
          <cell r="AB73">
            <v>46634.69</v>
          </cell>
          <cell r="AC73">
            <v>31318.8</v>
          </cell>
          <cell r="AD73">
            <v>38007.82</v>
          </cell>
          <cell r="AE73">
            <v>40247.34</v>
          </cell>
          <cell r="AF73">
            <v>94458.8</v>
          </cell>
          <cell r="AG73">
            <v>85620.44</v>
          </cell>
          <cell r="AH73">
            <v>87795.42</v>
          </cell>
          <cell r="AI73">
            <v>0</v>
          </cell>
          <cell r="AJ73">
            <v>0</v>
          </cell>
          <cell r="AK73">
            <v>0</v>
          </cell>
        </row>
        <row r="74">
          <cell r="E74">
            <v>0</v>
          </cell>
          <cell r="F74">
            <v>119.6</v>
          </cell>
          <cell r="G74">
            <v>260.47</v>
          </cell>
          <cell r="H74">
            <v>7.1</v>
          </cell>
          <cell r="I74">
            <v>4.72</v>
          </cell>
          <cell r="J74">
            <v>1.32</v>
          </cell>
          <cell r="K74">
            <v>0</v>
          </cell>
          <cell r="L74">
            <v>0</v>
          </cell>
          <cell r="M74">
            <v>33.73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503</v>
          </cell>
          <cell r="S74">
            <v>0</v>
          </cell>
          <cell r="T74">
            <v>0</v>
          </cell>
          <cell r="U74">
            <v>0</v>
          </cell>
          <cell r="V74">
            <v>8.33</v>
          </cell>
          <cell r="W74">
            <v>0</v>
          </cell>
          <cell r="X74">
            <v>0</v>
          </cell>
          <cell r="Y74">
            <v>0</v>
          </cell>
          <cell r="Z74">
            <v>12480</v>
          </cell>
          <cell r="AA74">
            <v>10574.85</v>
          </cell>
          <cell r="AB74">
            <v>11073.62</v>
          </cell>
          <cell r="AC74">
            <v>5414.7</v>
          </cell>
          <cell r="AD74">
            <v>5495.87</v>
          </cell>
          <cell r="AE74">
            <v>6177.6</v>
          </cell>
          <cell r="AF74">
            <v>10634.9</v>
          </cell>
          <cell r="AG74">
            <v>8858.73</v>
          </cell>
          <cell r="AH74">
            <v>7499.55</v>
          </cell>
          <cell r="AI74">
            <v>0</v>
          </cell>
          <cell r="AJ74">
            <v>0</v>
          </cell>
          <cell r="AK74">
            <v>0</v>
          </cell>
        </row>
        <row r="76">
          <cell r="E76">
            <v>19.91</v>
          </cell>
          <cell r="F76">
            <v>56.34</v>
          </cell>
          <cell r="G76">
            <v>956.4</v>
          </cell>
          <cell r="H76">
            <v>0</v>
          </cell>
          <cell r="I76">
            <v>0</v>
          </cell>
          <cell r="J76">
            <v>0</v>
          </cell>
          <cell r="K76">
            <v>51.84</v>
          </cell>
          <cell r="L76">
            <v>25.78</v>
          </cell>
          <cell r="M76">
            <v>7.2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3734.75</v>
          </cell>
          <cell r="AA76">
            <v>3861.55</v>
          </cell>
          <cell r="AB76">
            <v>3439.26</v>
          </cell>
          <cell r="AC76">
            <v>3496.38</v>
          </cell>
          <cell r="AD76">
            <v>2979.82</v>
          </cell>
          <cell r="AE76">
            <v>2809.97</v>
          </cell>
          <cell r="AF76">
            <v>2355.87</v>
          </cell>
          <cell r="AG76">
            <v>2369.26</v>
          </cell>
          <cell r="AH76">
            <v>2085.92</v>
          </cell>
          <cell r="AI76">
            <v>0</v>
          </cell>
          <cell r="AJ76">
            <v>0</v>
          </cell>
          <cell r="AK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9662.9</v>
          </cell>
          <cell r="AA78">
            <v>12071.79</v>
          </cell>
          <cell r="AB78">
            <v>12284.51</v>
          </cell>
          <cell r="AC78">
            <v>13728.6</v>
          </cell>
          <cell r="AD78">
            <v>13230.4</v>
          </cell>
          <cell r="AE78">
            <v>13018.7</v>
          </cell>
          <cell r="AF78">
            <v>14779.2</v>
          </cell>
          <cell r="AG78">
            <v>14477.32</v>
          </cell>
          <cell r="AH78">
            <v>12974.8</v>
          </cell>
          <cell r="AI78">
            <v>0</v>
          </cell>
          <cell r="AJ78">
            <v>0</v>
          </cell>
          <cell r="AK78">
            <v>0</v>
          </cell>
        </row>
        <row r="79">
          <cell r="E79">
            <v>149.68</v>
          </cell>
          <cell r="F79">
            <v>89.07</v>
          </cell>
          <cell r="G79">
            <v>91.63</v>
          </cell>
          <cell r="H79">
            <v>0</v>
          </cell>
          <cell r="I79">
            <v>0</v>
          </cell>
          <cell r="J79">
            <v>0</v>
          </cell>
          <cell r="K79">
            <v>225.64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47.9</v>
          </cell>
          <cell r="R79">
            <v>116.5</v>
          </cell>
          <cell r="S79">
            <v>298.27</v>
          </cell>
          <cell r="T79">
            <v>277.62</v>
          </cell>
          <cell r="U79">
            <v>423.84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6470.45</v>
          </cell>
          <cell r="AA79">
            <v>7398.29</v>
          </cell>
          <cell r="AB79">
            <v>8009.74</v>
          </cell>
          <cell r="AC79">
            <v>5746.68</v>
          </cell>
          <cell r="AD79">
            <v>5490.11</v>
          </cell>
          <cell r="AE79">
            <v>5157.69</v>
          </cell>
          <cell r="AF79">
            <v>6594.91</v>
          </cell>
          <cell r="AG79">
            <v>8895.06</v>
          </cell>
          <cell r="AH79">
            <v>7869.96</v>
          </cell>
          <cell r="AI79">
            <v>0</v>
          </cell>
          <cell r="AJ79">
            <v>0</v>
          </cell>
          <cell r="AK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217.6</v>
          </cell>
          <cell r="R80">
            <v>0</v>
          </cell>
          <cell r="S80">
            <v>124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17557.74</v>
          </cell>
          <cell r="AA80">
            <v>15580.2</v>
          </cell>
          <cell r="AB80">
            <v>19301.6</v>
          </cell>
          <cell r="AC80">
            <v>11346</v>
          </cell>
          <cell r="AD80">
            <v>11103.8</v>
          </cell>
          <cell r="AE80">
            <v>12282.6</v>
          </cell>
          <cell r="AF80">
            <v>17836.52</v>
          </cell>
          <cell r="AG80">
            <v>9603.9</v>
          </cell>
          <cell r="AH80">
            <v>9125.4</v>
          </cell>
          <cell r="AI80">
            <v>0</v>
          </cell>
          <cell r="AJ80">
            <v>0</v>
          </cell>
          <cell r="AK80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763.8</v>
          </cell>
          <cell r="R83">
            <v>219.8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2244</v>
          </cell>
          <cell r="AA83">
            <v>3097.3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2408.5</v>
          </cell>
          <cell r="AG83">
            <v>2222.6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59.3</v>
          </cell>
          <cell r="R84">
            <v>70.4</v>
          </cell>
          <cell r="S84">
            <v>2.8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2313.9</v>
          </cell>
          <cell r="AA84">
            <v>2734.2</v>
          </cell>
          <cell r="AB84">
            <v>2892.8</v>
          </cell>
          <cell r="AC84">
            <v>1999</v>
          </cell>
          <cell r="AD84">
            <v>1688.1</v>
          </cell>
          <cell r="AE84">
            <v>1422.1</v>
          </cell>
          <cell r="AF84">
            <v>1304.7</v>
          </cell>
          <cell r="AG84">
            <v>1862.2</v>
          </cell>
          <cell r="AH84">
            <v>1289</v>
          </cell>
          <cell r="AI84">
            <v>0</v>
          </cell>
          <cell r="AJ84">
            <v>0</v>
          </cell>
          <cell r="AK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392.6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2044.8</v>
          </cell>
          <cell r="AA85">
            <v>2404.3</v>
          </cell>
          <cell r="AB85">
            <v>2708.1</v>
          </cell>
          <cell r="AC85">
            <v>2821.48</v>
          </cell>
          <cell r="AD85">
            <v>2838.6</v>
          </cell>
          <cell r="AE85">
            <v>2568.4</v>
          </cell>
          <cell r="AF85">
            <v>4987.9</v>
          </cell>
          <cell r="AG85">
            <v>4702.2</v>
          </cell>
          <cell r="AH85">
            <v>4460.4</v>
          </cell>
          <cell r="AI85">
            <v>0</v>
          </cell>
          <cell r="AJ85">
            <v>0</v>
          </cell>
          <cell r="A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0.3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8.3</v>
          </cell>
          <cell r="R86">
            <v>7.7</v>
          </cell>
          <cell r="S86">
            <v>15.1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2095.07</v>
          </cell>
          <cell r="AB86">
            <v>1421</v>
          </cell>
          <cell r="AC86">
            <v>0</v>
          </cell>
          <cell r="AD86">
            <v>1735.89</v>
          </cell>
          <cell r="AE86">
            <v>2032</v>
          </cell>
          <cell r="AF86">
            <v>0</v>
          </cell>
          <cell r="AG86">
            <v>2521.74</v>
          </cell>
          <cell r="AH86">
            <v>1873.7</v>
          </cell>
          <cell r="AI86">
            <v>0</v>
          </cell>
          <cell r="AJ86">
            <v>0</v>
          </cell>
          <cell r="A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1938.2</v>
          </cell>
          <cell r="R87">
            <v>265.9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7265.1</v>
          </cell>
          <cell r="AB87">
            <v>2041.2</v>
          </cell>
          <cell r="AC87">
            <v>0</v>
          </cell>
          <cell r="AD87">
            <v>4257.1</v>
          </cell>
          <cell r="AE87">
            <v>1315.9</v>
          </cell>
          <cell r="AF87">
            <v>0</v>
          </cell>
          <cell r="AG87">
            <v>4903</v>
          </cell>
          <cell r="AH87">
            <v>1582.9</v>
          </cell>
          <cell r="AI87">
            <v>0</v>
          </cell>
          <cell r="AJ87">
            <v>0</v>
          </cell>
          <cell r="AK87">
            <v>0</v>
          </cell>
        </row>
        <row r="88">
          <cell r="E88">
            <v>0</v>
          </cell>
          <cell r="F88">
            <v>7.4</v>
          </cell>
          <cell r="G88">
            <v>0</v>
          </cell>
          <cell r="H88">
            <v>6.9</v>
          </cell>
          <cell r="I88">
            <v>0</v>
          </cell>
          <cell r="J88">
            <v>0</v>
          </cell>
          <cell r="K88">
            <v>4.5</v>
          </cell>
          <cell r="L88">
            <v>366.3</v>
          </cell>
          <cell r="M88">
            <v>64.5</v>
          </cell>
          <cell r="N88">
            <v>5.8</v>
          </cell>
          <cell r="O88">
            <v>112.5</v>
          </cell>
          <cell r="P88">
            <v>180.5</v>
          </cell>
          <cell r="Q88">
            <v>403.6</v>
          </cell>
          <cell r="R88">
            <v>327.4</v>
          </cell>
          <cell r="S88">
            <v>16</v>
          </cell>
          <cell r="T88">
            <v>0</v>
          </cell>
          <cell r="U88">
            <v>0.4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11</v>
          </cell>
          <cell r="AC88">
            <v>0</v>
          </cell>
          <cell r="AD88">
            <v>0</v>
          </cell>
          <cell r="AE88">
            <v>1.7</v>
          </cell>
          <cell r="AF88">
            <v>0</v>
          </cell>
          <cell r="AG88">
            <v>0</v>
          </cell>
          <cell r="AH88">
            <v>183.3</v>
          </cell>
          <cell r="AI88">
            <v>0</v>
          </cell>
          <cell r="AJ88">
            <v>0</v>
          </cell>
          <cell r="AK88">
            <v>36.7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19.1</v>
          </cell>
          <cell r="V89">
            <v>9.5</v>
          </cell>
          <cell r="W89">
            <v>0</v>
          </cell>
          <cell r="X89">
            <v>0</v>
          </cell>
          <cell r="Y89">
            <v>0</v>
          </cell>
          <cell r="Z89">
            <v>1092.8</v>
          </cell>
          <cell r="AA89">
            <v>876</v>
          </cell>
          <cell r="AB89">
            <v>0</v>
          </cell>
          <cell r="AC89">
            <v>1137.9</v>
          </cell>
          <cell r="AD89">
            <v>797.8</v>
          </cell>
          <cell r="AE89">
            <v>0</v>
          </cell>
          <cell r="AF89">
            <v>3257.2</v>
          </cell>
          <cell r="AG89">
            <v>2495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</row>
        <row r="91">
          <cell r="E91">
            <v>88</v>
          </cell>
          <cell r="F91">
            <v>60.3</v>
          </cell>
          <cell r="G91">
            <v>0</v>
          </cell>
          <cell r="H91">
            <v>100.1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3188.5</v>
          </cell>
          <cell r="AA91">
            <v>4650.6</v>
          </cell>
          <cell r="AB91">
            <v>5195.6</v>
          </cell>
          <cell r="AC91">
            <v>3025.2</v>
          </cell>
          <cell r="AD91">
            <v>2102.6</v>
          </cell>
          <cell r="AE91">
            <v>2604.4</v>
          </cell>
          <cell r="AF91">
            <v>2820</v>
          </cell>
          <cell r="AG91">
            <v>2999.1</v>
          </cell>
          <cell r="AH91">
            <v>2960.6</v>
          </cell>
          <cell r="AI91">
            <v>0</v>
          </cell>
          <cell r="AJ91">
            <v>0</v>
          </cell>
          <cell r="AK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54.4</v>
          </cell>
          <cell r="R92">
            <v>15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3967.1</v>
          </cell>
          <cell r="AA92">
            <v>4093.2</v>
          </cell>
          <cell r="AB92">
            <v>4379.5</v>
          </cell>
          <cell r="AC92">
            <v>962</v>
          </cell>
          <cell r="AD92">
            <v>1810</v>
          </cell>
          <cell r="AE92">
            <v>1814</v>
          </cell>
          <cell r="AF92">
            <v>2367.99</v>
          </cell>
          <cell r="AG92">
            <v>1811.61</v>
          </cell>
          <cell r="AH92">
            <v>1492.81</v>
          </cell>
          <cell r="AI92">
            <v>0</v>
          </cell>
          <cell r="AJ92">
            <v>0</v>
          </cell>
          <cell r="AK92">
            <v>0</v>
          </cell>
        </row>
        <row r="93">
          <cell r="E93">
            <v>0</v>
          </cell>
          <cell r="F93">
            <v>153</v>
          </cell>
          <cell r="G93">
            <v>0</v>
          </cell>
          <cell r="H93">
            <v>0</v>
          </cell>
          <cell r="I93">
            <v>7.4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3.9</v>
          </cell>
          <cell r="R93">
            <v>6.3</v>
          </cell>
          <cell r="S93">
            <v>6.55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747.7</v>
          </cell>
          <cell r="AA93">
            <v>72.8</v>
          </cell>
          <cell r="AB93">
            <v>17.1</v>
          </cell>
          <cell r="AC93">
            <v>159.9</v>
          </cell>
          <cell r="AD93">
            <v>106.3</v>
          </cell>
          <cell r="AE93">
            <v>53.1</v>
          </cell>
          <cell r="AF93">
            <v>1599.9</v>
          </cell>
          <cell r="AG93">
            <v>778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5">
          <cell r="E95">
            <v>517.1</v>
          </cell>
          <cell r="F95">
            <v>660.1</v>
          </cell>
          <cell r="G95">
            <v>599.3</v>
          </cell>
          <cell r="H95">
            <v>0</v>
          </cell>
          <cell r="I95">
            <v>24.8</v>
          </cell>
          <cell r="J95">
            <v>0.1</v>
          </cell>
          <cell r="K95">
            <v>1520.3</v>
          </cell>
          <cell r="L95">
            <v>673.1</v>
          </cell>
          <cell r="M95">
            <v>488.2</v>
          </cell>
          <cell r="N95">
            <v>0</v>
          </cell>
          <cell r="O95">
            <v>0</v>
          </cell>
          <cell r="P95">
            <v>0</v>
          </cell>
          <cell r="Q95">
            <v>1315.8</v>
          </cell>
          <cell r="R95">
            <v>2188.9</v>
          </cell>
          <cell r="S95">
            <v>452.7</v>
          </cell>
          <cell r="T95">
            <v>387.1</v>
          </cell>
          <cell r="U95">
            <v>414.6</v>
          </cell>
          <cell r="V95">
            <v>70.3</v>
          </cell>
          <cell r="W95">
            <v>32.7</v>
          </cell>
          <cell r="X95">
            <v>71.5</v>
          </cell>
          <cell r="Y95">
            <v>99.7</v>
          </cell>
          <cell r="Z95">
            <v>10344.2</v>
          </cell>
          <cell r="AA95">
            <v>8326.1</v>
          </cell>
          <cell r="AB95">
            <v>9313.7</v>
          </cell>
          <cell r="AC95">
            <v>5418.8</v>
          </cell>
          <cell r="AD95">
            <v>3146.9</v>
          </cell>
          <cell r="AE95">
            <v>3276.1</v>
          </cell>
          <cell r="AF95">
            <v>14728.12</v>
          </cell>
          <cell r="AG95">
            <v>11226.36</v>
          </cell>
          <cell r="AH95">
            <v>7164.33</v>
          </cell>
          <cell r="AI95">
            <v>32.3</v>
          </cell>
          <cell r="AJ95">
            <v>79.6</v>
          </cell>
          <cell r="AK95">
            <v>37.7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E97">
            <v>16</v>
          </cell>
          <cell r="F97">
            <v>127.9</v>
          </cell>
          <cell r="G97">
            <v>109.3</v>
          </cell>
          <cell r="H97">
            <v>0</v>
          </cell>
          <cell r="I97">
            <v>0</v>
          </cell>
          <cell r="J97">
            <v>0</v>
          </cell>
          <cell r="K97">
            <v>81.2</v>
          </cell>
          <cell r="L97">
            <v>16.56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391.3</v>
          </cell>
          <cell r="R97">
            <v>748.38</v>
          </cell>
          <cell r="S97">
            <v>1046.32</v>
          </cell>
          <cell r="T97">
            <v>9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4190.7</v>
          </cell>
          <cell r="AA97">
            <v>5186.3</v>
          </cell>
          <cell r="AB97">
            <v>7380.03</v>
          </cell>
          <cell r="AC97">
            <v>5044.6</v>
          </cell>
          <cell r="AD97">
            <v>6431.52</v>
          </cell>
          <cell r="AE97">
            <v>9096.76</v>
          </cell>
          <cell r="AF97">
            <v>19598.2</v>
          </cell>
          <cell r="AG97">
            <v>16711.78</v>
          </cell>
          <cell r="AH97">
            <v>17191.07</v>
          </cell>
          <cell r="AI97">
            <v>0</v>
          </cell>
          <cell r="AJ97">
            <v>0</v>
          </cell>
          <cell r="A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95.71</v>
          </cell>
          <cell r="I98">
            <v>129.71</v>
          </cell>
          <cell r="J98">
            <v>83.06</v>
          </cell>
          <cell r="K98">
            <v>504.3</v>
          </cell>
          <cell r="L98">
            <v>416.1</v>
          </cell>
          <cell r="M98">
            <v>338</v>
          </cell>
          <cell r="N98">
            <v>0</v>
          </cell>
          <cell r="O98">
            <v>0</v>
          </cell>
          <cell r="P98">
            <v>0</v>
          </cell>
          <cell r="Q98">
            <v>641.7</v>
          </cell>
          <cell r="R98">
            <v>0.63</v>
          </cell>
          <cell r="S98">
            <v>0</v>
          </cell>
          <cell r="T98">
            <v>4.97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3087.61</v>
          </cell>
          <cell r="AA98">
            <v>3375.24</v>
          </cell>
          <cell r="AB98">
            <v>2781.8</v>
          </cell>
          <cell r="AC98">
            <v>3353.2</v>
          </cell>
          <cell r="AD98">
            <v>4056.11</v>
          </cell>
          <cell r="AE98">
            <v>3391.27</v>
          </cell>
          <cell r="AF98">
            <v>7213.35</v>
          </cell>
          <cell r="AG98">
            <v>6716.13</v>
          </cell>
          <cell r="AH98">
            <v>5807.82</v>
          </cell>
          <cell r="AI98">
            <v>0</v>
          </cell>
          <cell r="AJ98">
            <v>0</v>
          </cell>
          <cell r="AK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3663.32</v>
          </cell>
          <cell r="L99">
            <v>2805.98</v>
          </cell>
          <cell r="M99">
            <v>1136.25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702.3</v>
          </cell>
          <cell r="U99">
            <v>720.9</v>
          </cell>
          <cell r="V99">
            <v>663.11</v>
          </cell>
          <cell r="W99">
            <v>0</v>
          </cell>
          <cell r="X99">
            <v>0</v>
          </cell>
          <cell r="Y99">
            <v>0</v>
          </cell>
          <cell r="Z99">
            <v>10308.83</v>
          </cell>
          <cell r="AA99">
            <v>9071.52</v>
          </cell>
          <cell r="AB99">
            <v>11222.98</v>
          </cell>
          <cell r="AC99">
            <v>4667.82</v>
          </cell>
          <cell r="AD99">
            <v>7001.58</v>
          </cell>
          <cell r="AE99">
            <v>5182.09</v>
          </cell>
          <cell r="AF99">
            <v>9161.4</v>
          </cell>
          <cell r="AG99">
            <v>12625.41</v>
          </cell>
          <cell r="AH99">
            <v>13492.85</v>
          </cell>
          <cell r="AI99">
            <v>0</v>
          </cell>
          <cell r="AJ99">
            <v>0</v>
          </cell>
          <cell r="AK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2.7</v>
          </cell>
          <cell r="I100">
            <v>1.8</v>
          </cell>
          <cell r="J100">
            <v>6.4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63.4</v>
          </cell>
          <cell r="AA100">
            <v>88</v>
          </cell>
          <cell r="AB100">
            <v>67.7</v>
          </cell>
          <cell r="AC100">
            <v>65.6</v>
          </cell>
          <cell r="AD100">
            <v>57.5</v>
          </cell>
          <cell r="AE100">
            <v>52.2</v>
          </cell>
          <cell r="AF100">
            <v>109.1</v>
          </cell>
          <cell r="AG100">
            <v>96.1</v>
          </cell>
          <cell r="AH100">
            <v>94.1</v>
          </cell>
          <cell r="AI100">
            <v>0</v>
          </cell>
          <cell r="AJ100">
            <v>0</v>
          </cell>
          <cell r="AK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E102">
            <v>0</v>
          </cell>
          <cell r="F102">
            <v>0</v>
          </cell>
          <cell r="G102">
            <v>3.71</v>
          </cell>
          <cell r="H102">
            <v>0</v>
          </cell>
          <cell r="I102">
            <v>0</v>
          </cell>
          <cell r="J102">
            <v>5.48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3.96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994.61</v>
          </cell>
          <cell r="AA102">
            <v>1106.03</v>
          </cell>
          <cell r="AB102">
            <v>900.43</v>
          </cell>
          <cell r="AC102">
            <v>129</v>
          </cell>
          <cell r="AD102">
            <v>399.29</v>
          </cell>
          <cell r="AE102">
            <v>341.96</v>
          </cell>
          <cell r="AF102">
            <v>783.04</v>
          </cell>
          <cell r="AG102">
            <v>583.09</v>
          </cell>
          <cell r="AH102">
            <v>791.67</v>
          </cell>
          <cell r="AI102">
            <v>0</v>
          </cell>
          <cell r="AJ102">
            <v>0</v>
          </cell>
          <cell r="AK102">
            <v>0</v>
          </cell>
        </row>
        <row r="104">
          <cell r="E104">
            <v>37.07</v>
          </cell>
          <cell r="F104">
            <v>129.85</v>
          </cell>
          <cell r="G104">
            <v>182.55</v>
          </cell>
          <cell r="H104">
            <v>215.2</v>
          </cell>
          <cell r="I104">
            <v>0.4</v>
          </cell>
          <cell r="J104">
            <v>0</v>
          </cell>
          <cell r="K104">
            <v>510.45</v>
          </cell>
          <cell r="L104">
            <v>854.26</v>
          </cell>
          <cell r="M104">
            <v>827.56</v>
          </cell>
          <cell r="N104">
            <v>0</v>
          </cell>
          <cell r="O104">
            <v>0</v>
          </cell>
          <cell r="P104">
            <v>0</v>
          </cell>
          <cell r="Q104">
            <v>1202.08</v>
          </cell>
          <cell r="R104">
            <v>2008.53</v>
          </cell>
          <cell r="S104">
            <v>1888.56</v>
          </cell>
          <cell r="T104">
            <v>47.46</v>
          </cell>
          <cell r="U104">
            <v>39.99</v>
          </cell>
          <cell r="V104">
            <v>6.06</v>
          </cell>
          <cell r="W104">
            <v>0</v>
          </cell>
          <cell r="X104">
            <v>0</v>
          </cell>
          <cell r="Y104">
            <v>0</v>
          </cell>
          <cell r="Z104">
            <v>7919.73</v>
          </cell>
          <cell r="AA104">
            <v>12719.92</v>
          </cell>
          <cell r="AB104">
            <v>11753.17</v>
          </cell>
          <cell r="AC104">
            <v>4286.76</v>
          </cell>
          <cell r="AD104">
            <v>11284.81</v>
          </cell>
          <cell r="AE104">
            <v>9413.81</v>
          </cell>
          <cell r="AF104">
            <v>5052.17</v>
          </cell>
          <cell r="AG104">
            <v>11177.08</v>
          </cell>
          <cell r="AH104">
            <v>10835.19</v>
          </cell>
          <cell r="AI104">
            <v>0</v>
          </cell>
          <cell r="AJ104">
            <v>0</v>
          </cell>
          <cell r="AK104">
            <v>0</v>
          </cell>
        </row>
        <row r="105">
          <cell r="E105">
            <v>3.9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139.18</v>
          </cell>
          <cell r="N105">
            <v>2.68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358.5</v>
          </cell>
          <cell r="U105">
            <v>547.73</v>
          </cell>
          <cell r="V105">
            <v>426.98</v>
          </cell>
          <cell r="W105">
            <v>0</v>
          </cell>
          <cell r="X105">
            <v>0</v>
          </cell>
          <cell r="Y105">
            <v>0</v>
          </cell>
          <cell r="Z105">
            <v>3825.84</v>
          </cell>
          <cell r="AA105">
            <v>4481.92</v>
          </cell>
          <cell r="AB105">
            <v>4703.51</v>
          </cell>
          <cell r="AC105">
            <v>1406.62</v>
          </cell>
          <cell r="AD105">
            <v>1696.94</v>
          </cell>
          <cell r="AE105">
            <v>1725.33</v>
          </cell>
          <cell r="AF105">
            <v>2167.31</v>
          </cell>
          <cell r="AG105">
            <v>1673.07</v>
          </cell>
          <cell r="AH105">
            <v>1706.68</v>
          </cell>
          <cell r="AI105">
            <v>0</v>
          </cell>
          <cell r="AJ105">
            <v>4.75</v>
          </cell>
          <cell r="AK105">
            <v>4.07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95.36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2619.1</v>
          </cell>
          <cell r="AA106">
            <v>3440.4</v>
          </cell>
          <cell r="AB106">
            <v>3787.75</v>
          </cell>
          <cell r="AC106">
            <v>1402.4</v>
          </cell>
          <cell r="AD106">
            <v>1778.3</v>
          </cell>
          <cell r="AE106">
            <v>1926.08</v>
          </cell>
          <cell r="AF106">
            <v>1376</v>
          </cell>
          <cell r="AG106">
            <v>1143.9</v>
          </cell>
          <cell r="AH106">
            <v>1173.38</v>
          </cell>
          <cell r="AI106">
            <v>0</v>
          </cell>
          <cell r="AJ106">
            <v>0</v>
          </cell>
          <cell r="AK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88.1</v>
          </cell>
          <cell r="M107">
            <v>1042.2</v>
          </cell>
          <cell r="N107">
            <v>0</v>
          </cell>
          <cell r="O107">
            <v>0</v>
          </cell>
          <cell r="P107">
            <v>0</v>
          </cell>
          <cell r="Q107">
            <v>1063.73</v>
          </cell>
          <cell r="R107">
            <v>804.12</v>
          </cell>
          <cell r="S107">
            <v>507.26</v>
          </cell>
          <cell r="T107">
            <v>0</v>
          </cell>
          <cell r="U107">
            <v>62.2</v>
          </cell>
          <cell r="V107">
            <v>221.4</v>
          </cell>
          <cell r="W107">
            <v>0</v>
          </cell>
          <cell r="X107">
            <v>0</v>
          </cell>
          <cell r="Y107">
            <v>0</v>
          </cell>
          <cell r="Z107">
            <v>6656.65</v>
          </cell>
          <cell r="AA107">
            <v>9396.16</v>
          </cell>
          <cell r="AB107">
            <v>11220.66</v>
          </cell>
          <cell r="AC107">
            <v>5367.82</v>
          </cell>
          <cell r="AD107">
            <v>4570.51</v>
          </cell>
          <cell r="AE107">
            <v>4600.66</v>
          </cell>
          <cell r="AF107">
            <v>2241.76</v>
          </cell>
          <cell r="AG107">
            <v>2800.49</v>
          </cell>
          <cell r="AH107">
            <v>3004.12</v>
          </cell>
          <cell r="AI107">
            <v>0</v>
          </cell>
          <cell r="AJ107">
            <v>0</v>
          </cell>
          <cell r="AK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900</v>
          </cell>
          <cell r="R109">
            <v>854</v>
          </cell>
          <cell r="S109">
            <v>490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208.4</v>
          </cell>
          <cell r="R110">
            <v>276.8</v>
          </cell>
          <cell r="S110">
            <v>15.9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972.2</v>
          </cell>
          <cell r="AA110">
            <v>780.46</v>
          </cell>
          <cell r="AB110">
            <v>0</v>
          </cell>
          <cell r="AC110">
            <v>1698.3</v>
          </cell>
          <cell r="AD110">
            <v>938.32</v>
          </cell>
          <cell r="AE110">
            <v>0</v>
          </cell>
          <cell r="AF110">
            <v>798.2</v>
          </cell>
          <cell r="AG110">
            <v>418.22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52.3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0.5</v>
          </cell>
          <cell r="AE112">
            <v>29.1</v>
          </cell>
          <cell r="AF112">
            <v>0</v>
          </cell>
          <cell r="AG112">
            <v>111.9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1.1</v>
          </cell>
          <cell r="I115">
            <v>1.6</v>
          </cell>
          <cell r="J115">
            <v>2.5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33.5</v>
          </cell>
          <cell r="R115">
            <v>20.2</v>
          </cell>
          <cell r="S115">
            <v>13.7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60.3</v>
          </cell>
          <cell r="AA115">
            <v>0</v>
          </cell>
          <cell r="AB115">
            <v>0</v>
          </cell>
          <cell r="AC115">
            <v>390.4</v>
          </cell>
          <cell r="AD115">
            <v>537.4</v>
          </cell>
          <cell r="AE115">
            <v>381.9</v>
          </cell>
          <cell r="AF115">
            <v>954.8</v>
          </cell>
          <cell r="AG115">
            <v>635.3</v>
          </cell>
          <cell r="AH115">
            <v>553.7</v>
          </cell>
          <cell r="AI115">
            <v>0</v>
          </cell>
          <cell r="AJ115">
            <v>0</v>
          </cell>
          <cell r="AK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30</v>
          </cell>
          <cell r="I120">
            <v>53.3</v>
          </cell>
          <cell r="J120">
            <v>69.6</v>
          </cell>
          <cell r="K120">
            <v>92.9</v>
          </cell>
          <cell r="L120">
            <v>40.9</v>
          </cell>
          <cell r="M120">
            <v>61.7</v>
          </cell>
          <cell r="N120">
            <v>0</v>
          </cell>
          <cell r="O120">
            <v>0</v>
          </cell>
          <cell r="P120">
            <v>0</v>
          </cell>
          <cell r="Q120">
            <v>112.8</v>
          </cell>
          <cell r="R120">
            <v>86.1</v>
          </cell>
          <cell r="S120">
            <v>96.2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923.4</v>
          </cell>
          <cell r="AA120">
            <v>590.4</v>
          </cell>
          <cell r="AB120">
            <v>1062.2</v>
          </cell>
          <cell r="AC120">
            <v>1637.5</v>
          </cell>
          <cell r="AD120">
            <v>1032.4</v>
          </cell>
          <cell r="AE120">
            <v>587.7</v>
          </cell>
          <cell r="AF120">
            <v>3026.8</v>
          </cell>
          <cell r="AG120">
            <v>2550.8</v>
          </cell>
          <cell r="AH120">
            <v>2382.1</v>
          </cell>
          <cell r="AI120">
            <v>0</v>
          </cell>
          <cell r="AJ120">
            <v>0</v>
          </cell>
          <cell r="AK120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177.3</v>
          </cell>
          <cell r="R124">
            <v>158</v>
          </cell>
          <cell r="S124">
            <v>192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ock-fab"/>
    </sheetNames>
    <sheetDataSet>
      <sheetData sheetId="0">
        <row r="6">
          <cell r="E6" t="str">
            <v>2011/12</v>
          </cell>
          <cell r="F6" t="str">
            <v>2012/13</v>
          </cell>
          <cell r="G6" t="str">
            <v>2013/14</v>
          </cell>
          <cell r="H6" t="str">
            <v>2011/12</v>
          </cell>
          <cell r="I6" t="str">
            <v>2012/13</v>
          </cell>
          <cell r="J6" t="str">
            <v>2013/14</v>
          </cell>
          <cell r="K6" t="str">
            <v>2011/12</v>
          </cell>
          <cell r="L6" t="str">
            <v>2012/13</v>
          </cell>
          <cell r="M6" t="str">
            <v>2013/14</v>
          </cell>
          <cell r="N6" t="str">
            <v>2011/12</v>
          </cell>
          <cell r="O6" t="str">
            <v>2012/13</v>
          </cell>
          <cell r="P6" t="str">
            <v>2013/14</v>
          </cell>
          <cell r="Q6" t="str">
            <v>2011/12</v>
          </cell>
          <cell r="R6" t="str">
            <v>2012/13</v>
          </cell>
          <cell r="S6" t="str">
            <v>2013/14</v>
          </cell>
          <cell r="T6" t="str">
            <v>2011/12</v>
          </cell>
          <cell r="U6" t="str">
            <v>2012/13</v>
          </cell>
          <cell r="V6" t="str">
            <v>2013/14</v>
          </cell>
          <cell r="W6" t="str">
            <v>2011/12</v>
          </cell>
          <cell r="X6" t="str">
            <v>2012/13</v>
          </cell>
          <cell r="Y6" t="str">
            <v>2013/14</v>
          </cell>
          <cell r="Z6" t="str">
            <v>2011/12</v>
          </cell>
          <cell r="AA6" t="str">
            <v>2012/13</v>
          </cell>
          <cell r="AB6" t="str">
            <v>2013/14</v>
          </cell>
          <cell r="AC6" t="str">
            <v>2011/12</v>
          </cell>
          <cell r="AD6" t="str">
            <v>2012/13</v>
          </cell>
          <cell r="AE6" t="str">
            <v>2013/14</v>
          </cell>
          <cell r="AF6" t="str">
            <v>2011/12</v>
          </cell>
          <cell r="AG6" t="str">
            <v>2012/13</v>
          </cell>
          <cell r="AH6" t="str">
            <v>2013/14</v>
          </cell>
          <cell r="AI6" t="str">
            <v>2011/12</v>
          </cell>
          <cell r="AJ6" t="str">
            <v>2012/13</v>
          </cell>
          <cell r="AK6" t="str">
            <v>2013/14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13.4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24.6</v>
          </cell>
          <cell r="AF8">
            <v>0</v>
          </cell>
          <cell r="AG8">
            <v>0</v>
          </cell>
          <cell r="AH8">
            <v>43.3</v>
          </cell>
          <cell r="AI8">
            <v>0</v>
          </cell>
          <cell r="AJ8">
            <v>0</v>
          </cell>
          <cell r="AK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39</v>
          </cell>
          <cell r="L16">
            <v>40</v>
          </cell>
          <cell r="M16">
            <v>42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2.47</v>
          </cell>
          <cell r="R21">
            <v>5.62</v>
          </cell>
          <cell r="S21">
            <v>0.65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171.3</v>
          </cell>
          <cell r="AA21">
            <v>89.48</v>
          </cell>
          <cell r="AB21">
            <v>186.33</v>
          </cell>
          <cell r="AC21">
            <v>23.68</v>
          </cell>
          <cell r="AD21">
            <v>24.86</v>
          </cell>
          <cell r="AE21">
            <v>28.54</v>
          </cell>
          <cell r="AF21">
            <v>119.98</v>
          </cell>
          <cell r="AG21">
            <v>94.33</v>
          </cell>
          <cell r="AH21">
            <v>150.12</v>
          </cell>
          <cell r="AI21">
            <v>0</v>
          </cell>
          <cell r="AJ21">
            <v>0</v>
          </cell>
          <cell r="A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30</v>
          </cell>
          <cell r="AA22">
            <v>11.4</v>
          </cell>
          <cell r="AB22">
            <v>26</v>
          </cell>
          <cell r="AC22">
            <v>52.6</v>
          </cell>
          <cell r="AD22">
            <v>80</v>
          </cell>
          <cell r="AE22">
            <v>75</v>
          </cell>
          <cell r="AF22">
            <v>112.4</v>
          </cell>
          <cell r="AG22">
            <v>80.18</v>
          </cell>
          <cell r="AH22">
            <v>61.23</v>
          </cell>
          <cell r="AI22">
            <v>0</v>
          </cell>
          <cell r="AJ22">
            <v>0</v>
          </cell>
          <cell r="AK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24.88</v>
          </cell>
          <cell r="T23">
            <v>5.48</v>
          </cell>
          <cell r="U23">
            <v>15.49</v>
          </cell>
          <cell r="V23">
            <v>6.16</v>
          </cell>
          <cell r="W23">
            <v>0</v>
          </cell>
          <cell r="X23">
            <v>0</v>
          </cell>
          <cell r="Y23">
            <v>0</v>
          </cell>
          <cell r="Z23">
            <v>330.99</v>
          </cell>
          <cell r="AA23">
            <v>211.02</v>
          </cell>
          <cell r="AB23">
            <v>135.08</v>
          </cell>
          <cell r="AC23">
            <v>121.28</v>
          </cell>
          <cell r="AD23">
            <v>111.49</v>
          </cell>
          <cell r="AE23">
            <v>61.62</v>
          </cell>
          <cell r="AF23">
            <v>296.09</v>
          </cell>
          <cell r="AG23">
            <v>467.51</v>
          </cell>
          <cell r="AH23">
            <v>311.92</v>
          </cell>
          <cell r="AI23">
            <v>0</v>
          </cell>
          <cell r="AJ23">
            <v>0</v>
          </cell>
          <cell r="AK23">
            <v>2.69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27</v>
          </cell>
          <cell r="L26">
            <v>23</v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104</v>
          </cell>
          <cell r="R26">
            <v>20</v>
          </cell>
          <cell r="S26">
            <v>18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58.3</v>
          </cell>
          <cell r="AA26">
            <v>358.79</v>
          </cell>
          <cell r="AB26">
            <v>383.06</v>
          </cell>
          <cell r="AC26">
            <v>26.5</v>
          </cell>
          <cell r="AD26">
            <v>102</v>
          </cell>
          <cell r="AE26">
            <v>35</v>
          </cell>
          <cell r="AF26">
            <v>169.3</v>
          </cell>
          <cell r="AG26">
            <v>350.04</v>
          </cell>
          <cell r="AH26">
            <v>619.13</v>
          </cell>
          <cell r="AI26">
            <v>0</v>
          </cell>
          <cell r="AJ26">
            <v>0</v>
          </cell>
          <cell r="AK26">
            <v>0</v>
          </cell>
        </row>
        <row r="28">
          <cell r="E28">
            <v>0</v>
          </cell>
          <cell r="F28">
            <v>0</v>
          </cell>
          <cell r="G28">
            <v>29.8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5.3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66.3</v>
          </cell>
          <cell r="AB28">
            <v>37.8</v>
          </cell>
          <cell r="AC28">
            <v>0</v>
          </cell>
          <cell r="AD28">
            <v>20.8</v>
          </cell>
          <cell r="AE28">
            <v>44.3</v>
          </cell>
          <cell r="AF28">
            <v>0.3</v>
          </cell>
          <cell r="AG28">
            <v>114.1</v>
          </cell>
          <cell r="AH28">
            <v>115.4</v>
          </cell>
          <cell r="AI28">
            <v>0</v>
          </cell>
          <cell r="AJ28">
            <v>0</v>
          </cell>
          <cell r="A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26</v>
          </cell>
          <cell r="AA29">
            <v>22</v>
          </cell>
          <cell r="AB29">
            <v>48</v>
          </cell>
          <cell r="AC29">
            <v>84</v>
          </cell>
          <cell r="AD29">
            <v>0</v>
          </cell>
          <cell r="AE29">
            <v>73</v>
          </cell>
          <cell r="AF29">
            <v>127</v>
          </cell>
          <cell r="AG29">
            <v>83</v>
          </cell>
          <cell r="AH29">
            <v>20</v>
          </cell>
          <cell r="AI29">
            <v>0</v>
          </cell>
          <cell r="AJ29">
            <v>0</v>
          </cell>
          <cell r="A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8.2</v>
          </cell>
          <cell r="I31">
            <v>6.6</v>
          </cell>
          <cell r="J31">
            <v>3.66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86.3</v>
          </cell>
          <cell r="I33">
            <v>32.2</v>
          </cell>
          <cell r="J33">
            <v>3.9</v>
          </cell>
          <cell r="K33">
            <v>19.4</v>
          </cell>
          <cell r="L33">
            <v>4.1</v>
          </cell>
          <cell r="M33">
            <v>24.4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38.6</v>
          </cell>
          <cell r="S33">
            <v>43.6</v>
          </cell>
          <cell r="T33">
            <v>25.2</v>
          </cell>
          <cell r="U33">
            <v>0</v>
          </cell>
          <cell r="V33">
            <v>104.9</v>
          </cell>
          <cell r="W33">
            <v>0</v>
          </cell>
          <cell r="X33">
            <v>0</v>
          </cell>
          <cell r="Y33">
            <v>0</v>
          </cell>
          <cell r="Z33">
            <v>299.9</v>
          </cell>
          <cell r="AA33">
            <v>282.1</v>
          </cell>
          <cell r="AB33">
            <v>137.7</v>
          </cell>
          <cell r="AC33">
            <v>216.2</v>
          </cell>
          <cell r="AD33">
            <v>261.5</v>
          </cell>
          <cell r="AE33">
            <v>180.1</v>
          </cell>
          <cell r="AF33">
            <v>669.6</v>
          </cell>
          <cell r="AG33">
            <v>513.1</v>
          </cell>
          <cell r="AH33">
            <v>466.1</v>
          </cell>
          <cell r="AI33">
            <v>0</v>
          </cell>
          <cell r="AJ33">
            <v>0</v>
          </cell>
          <cell r="AK33">
            <v>0</v>
          </cell>
        </row>
        <row r="35">
          <cell r="E35">
            <v>2.9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2.9</v>
          </cell>
          <cell r="L35">
            <v>7.5</v>
          </cell>
          <cell r="M35">
            <v>1.4</v>
          </cell>
          <cell r="N35">
            <v>0</v>
          </cell>
          <cell r="O35">
            <v>0</v>
          </cell>
          <cell r="P35">
            <v>0</v>
          </cell>
          <cell r="Q35">
            <v>9</v>
          </cell>
          <cell r="R35">
            <v>0</v>
          </cell>
          <cell r="S35">
            <v>0</v>
          </cell>
          <cell r="T35">
            <v>33.7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398.6</v>
          </cell>
          <cell r="AA35">
            <v>272.3</v>
          </cell>
          <cell r="AB35">
            <v>330.3</v>
          </cell>
          <cell r="AC35">
            <v>120</v>
          </cell>
          <cell r="AD35">
            <v>270.3</v>
          </cell>
          <cell r="AE35">
            <v>103.7</v>
          </cell>
          <cell r="AF35">
            <v>257.59</v>
          </cell>
          <cell r="AG35">
            <v>262.6</v>
          </cell>
          <cell r="AH35">
            <v>322.2</v>
          </cell>
          <cell r="AI35">
            <v>0</v>
          </cell>
          <cell r="AJ35">
            <v>0</v>
          </cell>
          <cell r="AK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4.8</v>
          </cell>
          <cell r="R36">
            <v>206.4</v>
          </cell>
          <cell r="S36">
            <v>10.5</v>
          </cell>
          <cell r="T36">
            <v>0.8</v>
          </cell>
          <cell r="U36">
            <v>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639.44</v>
          </cell>
          <cell r="AA36">
            <v>135</v>
          </cell>
          <cell r="AB36">
            <v>408.7</v>
          </cell>
          <cell r="AC36">
            <v>346.5</v>
          </cell>
          <cell r="AD36">
            <v>334</v>
          </cell>
          <cell r="AE36">
            <v>241</v>
          </cell>
          <cell r="AF36">
            <v>531.72</v>
          </cell>
          <cell r="AG36">
            <v>369.2</v>
          </cell>
          <cell r="AH36">
            <v>380.7</v>
          </cell>
          <cell r="AI36">
            <v>42.7</v>
          </cell>
          <cell r="AJ36">
            <v>18</v>
          </cell>
          <cell r="AK36">
            <v>47.9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92.1</v>
          </cell>
          <cell r="AA39">
            <v>97.3</v>
          </cell>
          <cell r="AB39">
            <v>80.1</v>
          </cell>
          <cell r="AC39">
            <v>28.2</v>
          </cell>
          <cell r="AD39">
            <v>33.3</v>
          </cell>
          <cell r="AE39">
            <v>42</v>
          </cell>
          <cell r="AF39">
            <v>91.5</v>
          </cell>
          <cell r="AG39">
            <v>105.6</v>
          </cell>
          <cell r="AH39">
            <v>93</v>
          </cell>
          <cell r="AI39">
            <v>0</v>
          </cell>
          <cell r="AJ39">
            <v>0</v>
          </cell>
          <cell r="A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3.6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43.9</v>
          </cell>
          <cell r="AA40">
            <v>79.9</v>
          </cell>
          <cell r="AB40">
            <v>71.3</v>
          </cell>
          <cell r="AC40">
            <v>0</v>
          </cell>
          <cell r="AD40">
            <v>16.5</v>
          </cell>
          <cell r="AE40">
            <v>8.3</v>
          </cell>
          <cell r="AF40">
            <v>108</v>
          </cell>
          <cell r="AG40">
            <v>49.3</v>
          </cell>
          <cell r="AH40">
            <v>30.1</v>
          </cell>
          <cell r="AI40">
            <v>0</v>
          </cell>
          <cell r="AJ40">
            <v>0</v>
          </cell>
          <cell r="AK40">
            <v>0</v>
          </cell>
        </row>
        <row r="41">
          <cell r="E41">
            <v>25.2</v>
          </cell>
          <cell r="F41">
            <v>6.6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34.2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21.2</v>
          </cell>
          <cell r="R41">
            <v>17.56</v>
          </cell>
          <cell r="S41">
            <v>2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901.8</v>
          </cell>
          <cell r="AA41">
            <v>1126.44</v>
          </cell>
          <cell r="AB41">
            <v>907.08</v>
          </cell>
          <cell r="AC41">
            <v>470.7</v>
          </cell>
          <cell r="AD41">
            <v>389.1</v>
          </cell>
          <cell r="AE41">
            <v>267.35</v>
          </cell>
          <cell r="AF41">
            <v>986.1</v>
          </cell>
          <cell r="AG41">
            <v>471.3</v>
          </cell>
          <cell r="AH41">
            <v>416.7</v>
          </cell>
          <cell r="AI41">
            <v>0</v>
          </cell>
          <cell r="AJ41">
            <v>0</v>
          </cell>
          <cell r="AK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39.8</v>
          </cell>
          <cell r="L42">
            <v>14.1</v>
          </cell>
          <cell r="M42">
            <v>25.6</v>
          </cell>
          <cell r="N42">
            <v>0</v>
          </cell>
          <cell r="O42">
            <v>0</v>
          </cell>
          <cell r="P42">
            <v>0</v>
          </cell>
          <cell r="Q42">
            <v>18.9</v>
          </cell>
          <cell r="R42">
            <v>1.3</v>
          </cell>
          <cell r="S42">
            <v>5.15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94</v>
          </cell>
          <cell r="AA42">
            <v>307.6</v>
          </cell>
          <cell r="AB42">
            <v>86.9</v>
          </cell>
          <cell r="AC42">
            <v>134.1</v>
          </cell>
          <cell r="AD42">
            <v>84.6</v>
          </cell>
          <cell r="AE42">
            <v>67.3</v>
          </cell>
          <cell r="AF42">
            <v>253.3</v>
          </cell>
          <cell r="AG42">
            <v>253.9</v>
          </cell>
          <cell r="AH42">
            <v>207.8</v>
          </cell>
          <cell r="AI42">
            <v>0</v>
          </cell>
          <cell r="AJ42">
            <v>0</v>
          </cell>
          <cell r="AK42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103.42</v>
          </cell>
          <cell r="W44">
            <v>0</v>
          </cell>
          <cell r="X44">
            <v>0</v>
          </cell>
          <cell r="Y44">
            <v>0</v>
          </cell>
          <cell r="Z44">
            <v>436.1</v>
          </cell>
          <cell r="AA44">
            <v>280.14</v>
          </cell>
          <cell r="AB44">
            <v>236.81</v>
          </cell>
          <cell r="AC44">
            <v>212.37</v>
          </cell>
          <cell r="AD44">
            <v>132.32</v>
          </cell>
          <cell r="AE44">
            <v>135.14</v>
          </cell>
          <cell r="AF44">
            <v>1182.78</v>
          </cell>
          <cell r="AG44">
            <v>1663.28</v>
          </cell>
          <cell r="AH44">
            <v>592.19</v>
          </cell>
          <cell r="AI44">
            <v>0</v>
          </cell>
          <cell r="AJ44">
            <v>0</v>
          </cell>
          <cell r="A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36.69</v>
          </cell>
          <cell r="L45">
            <v>87.75</v>
          </cell>
          <cell r="M45">
            <v>13.8</v>
          </cell>
          <cell r="N45">
            <v>0</v>
          </cell>
          <cell r="O45">
            <v>0</v>
          </cell>
          <cell r="P45">
            <v>0</v>
          </cell>
          <cell r="Q45">
            <v>2</v>
          </cell>
          <cell r="R45">
            <v>0.5</v>
          </cell>
          <cell r="S45">
            <v>0</v>
          </cell>
          <cell r="T45">
            <v>1.65</v>
          </cell>
          <cell r="U45">
            <v>19.2</v>
          </cell>
          <cell r="V45">
            <v>0.6</v>
          </cell>
          <cell r="W45">
            <v>0</v>
          </cell>
          <cell r="X45">
            <v>0</v>
          </cell>
          <cell r="Y45">
            <v>0</v>
          </cell>
          <cell r="Z45">
            <v>248.6</v>
          </cell>
          <cell r="AA45">
            <v>325.5</v>
          </cell>
          <cell r="AB45">
            <v>350.97</v>
          </cell>
          <cell r="AC45">
            <v>210.13</v>
          </cell>
          <cell r="AD45">
            <v>920.56</v>
          </cell>
          <cell r="AE45">
            <v>484.99</v>
          </cell>
          <cell r="AF45">
            <v>1116.62</v>
          </cell>
          <cell r="AG45">
            <v>534.65</v>
          </cell>
          <cell r="AH45">
            <v>704.07</v>
          </cell>
          <cell r="AI45">
            <v>0</v>
          </cell>
          <cell r="AJ45">
            <v>0</v>
          </cell>
          <cell r="AK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141.8</v>
          </cell>
          <cell r="AA49">
            <v>141.8</v>
          </cell>
          <cell r="AB49">
            <v>0</v>
          </cell>
          <cell r="AC49">
            <v>35.7</v>
          </cell>
          <cell r="AD49">
            <v>35.7</v>
          </cell>
          <cell r="AE49">
            <v>0</v>
          </cell>
          <cell r="AF49">
            <v>230</v>
          </cell>
          <cell r="AG49">
            <v>230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2.2</v>
          </cell>
          <cell r="R50">
            <v>14.3</v>
          </cell>
          <cell r="S50">
            <v>0</v>
          </cell>
          <cell r="T50">
            <v>11.1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24.2</v>
          </cell>
          <cell r="AD50">
            <v>9.5</v>
          </cell>
          <cell r="AE50">
            <v>0</v>
          </cell>
          <cell r="AF50">
            <v>26.9</v>
          </cell>
          <cell r="AG50">
            <v>34.2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</v>
          </cell>
          <cell r="L52">
            <v>8.1</v>
          </cell>
          <cell r="M52">
            <v>5.9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227.8</v>
          </cell>
          <cell r="AA52">
            <v>396.8</v>
          </cell>
          <cell r="AB52">
            <v>164.7</v>
          </cell>
          <cell r="AC52">
            <v>95</v>
          </cell>
          <cell r="AD52">
            <v>100.1</v>
          </cell>
          <cell r="AE52">
            <v>137.3</v>
          </cell>
          <cell r="AF52">
            <v>656</v>
          </cell>
          <cell r="AG52">
            <v>182.4</v>
          </cell>
          <cell r="AH52">
            <v>228.6</v>
          </cell>
          <cell r="AI52">
            <v>0</v>
          </cell>
          <cell r="AJ52">
            <v>0</v>
          </cell>
          <cell r="AK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28.8</v>
          </cell>
          <cell r="S55">
            <v>19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72.7</v>
          </cell>
          <cell r="AA55">
            <v>91.8</v>
          </cell>
          <cell r="AB55">
            <v>63.4</v>
          </cell>
          <cell r="AC55">
            <v>115.3</v>
          </cell>
          <cell r="AD55">
            <v>76.3</v>
          </cell>
          <cell r="AE55">
            <v>63.1</v>
          </cell>
          <cell r="AF55">
            <v>152</v>
          </cell>
          <cell r="AG55">
            <v>121.4</v>
          </cell>
          <cell r="AH55">
            <v>90.1</v>
          </cell>
          <cell r="AI55">
            <v>0</v>
          </cell>
          <cell r="AJ55">
            <v>0</v>
          </cell>
          <cell r="AK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929.5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98</v>
          </cell>
          <cell r="AA56">
            <v>55.5</v>
          </cell>
          <cell r="AB56">
            <v>74.5</v>
          </cell>
          <cell r="AC56">
            <v>49.3</v>
          </cell>
          <cell r="AD56">
            <v>24.5</v>
          </cell>
          <cell r="AE56">
            <v>93.8</v>
          </cell>
          <cell r="AF56">
            <v>193.7</v>
          </cell>
          <cell r="AG56">
            <v>68.8</v>
          </cell>
          <cell r="AH56">
            <v>164.3</v>
          </cell>
          <cell r="AI56">
            <v>0</v>
          </cell>
          <cell r="AJ56">
            <v>0</v>
          </cell>
          <cell r="AK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E60">
            <v>120.1</v>
          </cell>
          <cell r="F60">
            <v>82.2</v>
          </cell>
          <cell r="G60">
            <v>133.1</v>
          </cell>
          <cell r="H60">
            <v>92.1</v>
          </cell>
          <cell r="I60">
            <v>9.1</v>
          </cell>
          <cell r="J60">
            <v>61.8</v>
          </cell>
          <cell r="K60">
            <v>358.5</v>
          </cell>
          <cell r="L60">
            <v>384.5</v>
          </cell>
          <cell r="M60">
            <v>803.8</v>
          </cell>
          <cell r="N60">
            <v>0</v>
          </cell>
          <cell r="O60">
            <v>0</v>
          </cell>
          <cell r="P60">
            <v>0</v>
          </cell>
          <cell r="Q60">
            <v>117.5</v>
          </cell>
          <cell r="R60">
            <v>125</v>
          </cell>
          <cell r="S60">
            <v>53.8</v>
          </cell>
          <cell r="T60">
            <v>18.2</v>
          </cell>
          <cell r="U60">
            <v>19.2</v>
          </cell>
          <cell r="V60">
            <v>31.6</v>
          </cell>
          <cell r="W60">
            <v>0</v>
          </cell>
          <cell r="X60">
            <v>0</v>
          </cell>
          <cell r="Y60">
            <v>0</v>
          </cell>
          <cell r="Z60">
            <v>815.3</v>
          </cell>
          <cell r="AA60">
            <v>1189.8</v>
          </cell>
          <cell r="AB60">
            <v>527.9</v>
          </cell>
          <cell r="AC60">
            <v>667</v>
          </cell>
          <cell r="AD60">
            <v>941.6</v>
          </cell>
          <cell r="AE60">
            <v>525.5</v>
          </cell>
          <cell r="AF60">
            <v>1979</v>
          </cell>
          <cell r="AG60">
            <v>1628.5</v>
          </cell>
          <cell r="AH60">
            <v>2343.6</v>
          </cell>
          <cell r="AI60">
            <v>0</v>
          </cell>
          <cell r="AJ60">
            <v>4.3</v>
          </cell>
          <cell r="AK60">
            <v>5.1</v>
          </cell>
        </row>
        <row r="61">
          <cell r="E61">
            <v>76</v>
          </cell>
          <cell r="F61">
            <v>74</v>
          </cell>
          <cell r="G61">
            <v>95.4</v>
          </cell>
          <cell r="H61">
            <v>0</v>
          </cell>
          <cell r="I61">
            <v>0</v>
          </cell>
          <cell r="J61">
            <v>0</v>
          </cell>
          <cell r="K61">
            <v>10.6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574.2</v>
          </cell>
          <cell r="AA61">
            <v>637.6</v>
          </cell>
          <cell r="AB61">
            <v>499</v>
          </cell>
          <cell r="AC61">
            <v>666.5</v>
          </cell>
          <cell r="AD61">
            <v>605.6</v>
          </cell>
          <cell r="AE61">
            <v>612</v>
          </cell>
          <cell r="AF61">
            <v>1100.7</v>
          </cell>
          <cell r="AG61">
            <v>1066.6</v>
          </cell>
          <cell r="AH61">
            <v>1054.8</v>
          </cell>
          <cell r="AI61">
            <v>13</v>
          </cell>
          <cell r="AJ61">
            <v>0</v>
          </cell>
          <cell r="AK61">
            <v>0</v>
          </cell>
        </row>
        <row r="62">
          <cell r="E62">
            <v>38.9</v>
          </cell>
          <cell r="F62">
            <v>57.9</v>
          </cell>
          <cell r="G62">
            <v>43.8</v>
          </cell>
          <cell r="H62">
            <v>0</v>
          </cell>
          <cell r="I62">
            <v>0</v>
          </cell>
          <cell r="J62">
            <v>0</v>
          </cell>
          <cell r="K62">
            <v>19.4</v>
          </cell>
          <cell r="L62">
            <v>38.8</v>
          </cell>
          <cell r="M62">
            <v>34.4</v>
          </cell>
          <cell r="N62">
            <v>0</v>
          </cell>
          <cell r="O62">
            <v>0</v>
          </cell>
          <cell r="P62">
            <v>0</v>
          </cell>
          <cell r="Q62">
            <v>17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944.6</v>
          </cell>
          <cell r="AA62">
            <v>687.3</v>
          </cell>
          <cell r="AB62">
            <v>1006.5</v>
          </cell>
          <cell r="AC62">
            <v>265.1</v>
          </cell>
          <cell r="AD62">
            <v>121.1</v>
          </cell>
          <cell r="AE62">
            <v>180.1</v>
          </cell>
          <cell r="AF62">
            <v>642.1</v>
          </cell>
          <cell r="AG62">
            <v>642.1</v>
          </cell>
          <cell r="AH62">
            <v>734.1</v>
          </cell>
          <cell r="AI62">
            <v>0</v>
          </cell>
          <cell r="AJ62">
            <v>0</v>
          </cell>
          <cell r="AK62">
            <v>0</v>
          </cell>
        </row>
        <row r="63">
          <cell r="E63">
            <v>107.3</v>
          </cell>
          <cell r="F63">
            <v>82.2</v>
          </cell>
          <cell r="G63">
            <v>107.6</v>
          </cell>
          <cell r="H63">
            <v>0</v>
          </cell>
          <cell r="I63">
            <v>0</v>
          </cell>
          <cell r="J63">
            <v>0</v>
          </cell>
          <cell r="K63">
            <v>34.1</v>
          </cell>
          <cell r="L63">
            <v>16</v>
          </cell>
          <cell r="M63">
            <v>37.1</v>
          </cell>
          <cell r="N63">
            <v>0</v>
          </cell>
          <cell r="O63">
            <v>0</v>
          </cell>
          <cell r="P63">
            <v>0</v>
          </cell>
          <cell r="Q63">
            <v>184.2</v>
          </cell>
          <cell r="R63">
            <v>209.4</v>
          </cell>
          <cell r="S63">
            <v>210.8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883.2</v>
          </cell>
          <cell r="AA63">
            <v>926</v>
          </cell>
          <cell r="AB63">
            <v>829.6</v>
          </cell>
          <cell r="AC63">
            <v>687.8</v>
          </cell>
          <cell r="AD63">
            <v>865.1</v>
          </cell>
          <cell r="AE63">
            <v>873.4</v>
          </cell>
          <cell r="AF63">
            <v>2271.9</v>
          </cell>
          <cell r="AG63">
            <v>3099</v>
          </cell>
          <cell r="AH63">
            <v>3314.8</v>
          </cell>
          <cell r="AI63">
            <v>19.8</v>
          </cell>
          <cell r="AJ63">
            <v>66</v>
          </cell>
          <cell r="AK63">
            <v>76</v>
          </cell>
        </row>
        <row r="64">
          <cell r="E64">
            <v>20.6</v>
          </cell>
          <cell r="F64">
            <v>114.9</v>
          </cell>
          <cell r="G64">
            <v>66.3</v>
          </cell>
          <cell r="H64">
            <v>149.2</v>
          </cell>
          <cell r="I64">
            <v>81.1</v>
          </cell>
          <cell r="J64">
            <v>284.2</v>
          </cell>
          <cell r="K64">
            <v>1311.9</v>
          </cell>
          <cell r="L64">
            <v>708.1</v>
          </cell>
          <cell r="M64">
            <v>666.4</v>
          </cell>
          <cell r="N64">
            <v>0</v>
          </cell>
          <cell r="O64">
            <v>0</v>
          </cell>
          <cell r="P64">
            <v>0</v>
          </cell>
          <cell r="Q64">
            <v>13.8</v>
          </cell>
          <cell r="R64">
            <v>518.6</v>
          </cell>
          <cell r="S64">
            <v>156.7</v>
          </cell>
          <cell r="T64">
            <v>26.5</v>
          </cell>
          <cell r="U64">
            <v>74.3</v>
          </cell>
          <cell r="V64">
            <v>35.1</v>
          </cell>
          <cell r="W64">
            <v>0</v>
          </cell>
          <cell r="X64">
            <v>0</v>
          </cell>
          <cell r="Y64">
            <v>0</v>
          </cell>
          <cell r="Z64">
            <v>899</v>
          </cell>
          <cell r="AA64">
            <v>882.3</v>
          </cell>
          <cell r="AB64">
            <v>1007.2</v>
          </cell>
          <cell r="AC64">
            <v>630.7</v>
          </cell>
          <cell r="AD64">
            <v>595</v>
          </cell>
          <cell r="AE64">
            <v>837.6</v>
          </cell>
          <cell r="AF64">
            <v>1481.4</v>
          </cell>
          <cell r="AG64">
            <v>1949.1</v>
          </cell>
          <cell r="AH64">
            <v>1779.3</v>
          </cell>
          <cell r="AI64">
            <v>123.3</v>
          </cell>
          <cell r="AJ64">
            <v>5.2</v>
          </cell>
          <cell r="AK64">
            <v>46.1</v>
          </cell>
        </row>
        <row r="66">
          <cell r="E66">
            <v>908.5</v>
          </cell>
          <cell r="F66">
            <v>3159.9</v>
          </cell>
          <cell r="G66">
            <v>425.2</v>
          </cell>
          <cell r="H66">
            <v>50.6</v>
          </cell>
          <cell r="I66">
            <v>23.6</v>
          </cell>
          <cell r="J66">
            <v>11.9</v>
          </cell>
          <cell r="K66">
            <v>108.88</v>
          </cell>
          <cell r="L66">
            <v>60.17</v>
          </cell>
          <cell r="M66">
            <v>90</v>
          </cell>
          <cell r="N66">
            <v>0</v>
          </cell>
          <cell r="O66">
            <v>0</v>
          </cell>
          <cell r="P66">
            <v>0</v>
          </cell>
          <cell r="Q66">
            <v>285.9</v>
          </cell>
          <cell r="R66">
            <v>1149</v>
          </cell>
          <cell r="S66">
            <v>1186</v>
          </cell>
          <cell r="T66">
            <v>0</v>
          </cell>
          <cell r="U66">
            <v>19.7</v>
          </cell>
          <cell r="V66">
            <v>43.9</v>
          </cell>
          <cell r="W66">
            <v>0</v>
          </cell>
          <cell r="X66">
            <v>0</v>
          </cell>
          <cell r="Y66">
            <v>0</v>
          </cell>
          <cell r="Z66">
            <v>8342.91</v>
          </cell>
          <cell r="AA66">
            <v>4280.12</v>
          </cell>
          <cell r="AB66">
            <v>4078.13</v>
          </cell>
          <cell r="AC66">
            <v>4312.75</v>
          </cell>
          <cell r="AD66">
            <v>3099.28</v>
          </cell>
          <cell r="AE66">
            <v>3359.96</v>
          </cell>
          <cell r="AF66">
            <v>6841.18</v>
          </cell>
          <cell r="AG66">
            <v>5627</v>
          </cell>
          <cell r="AH66">
            <v>4101.49</v>
          </cell>
          <cell r="AI66">
            <v>0</v>
          </cell>
          <cell r="AJ66">
            <v>0</v>
          </cell>
          <cell r="AK66">
            <v>0</v>
          </cell>
        </row>
        <row r="67">
          <cell r="E67">
            <v>0</v>
          </cell>
          <cell r="F67">
            <v>21.9</v>
          </cell>
          <cell r="G67">
            <v>54.2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24.7</v>
          </cell>
          <cell r="R67">
            <v>189</v>
          </cell>
          <cell r="S67">
            <v>134.6</v>
          </cell>
          <cell r="T67">
            <v>43.6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2026.84</v>
          </cell>
          <cell r="AA67">
            <v>2292.08</v>
          </cell>
          <cell r="AB67">
            <v>1606.21</v>
          </cell>
          <cell r="AC67">
            <v>1647.41</v>
          </cell>
          <cell r="AD67">
            <v>952.2</v>
          </cell>
          <cell r="AE67">
            <v>3355.31</v>
          </cell>
          <cell r="AF67">
            <v>2287.54</v>
          </cell>
          <cell r="AG67">
            <v>2558.14</v>
          </cell>
          <cell r="AH67">
            <v>1656.54</v>
          </cell>
          <cell r="AI67">
            <v>0</v>
          </cell>
          <cell r="AJ67">
            <v>0</v>
          </cell>
          <cell r="AK67">
            <v>0</v>
          </cell>
        </row>
        <row r="68">
          <cell r="E68">
            <v>194.1</v>
          </cell>
          <cell r="F68">
            <v>432.7</v>
          </cell>
          <cell r="G68">
            <v>385.2</v>
          </cell>
          <cell r="H68">
            <v>429.8</v>
          </cell>
          <cell r="I68">
            <v>14</v>
          </cell>
          <cell r="J68">
            <v>25.1</v>
          </cell>
          <cell r="K68">
            <v>556.1</v>
          </cell>
          <cell r="L68">
            <v>584</v>
          </cell>
          <cell r="M68">
            <v>33.7</v>
          </cell>
          <cell r="N68">
            <v>0</v>
          </cell>
          <cell r="O68">
            <v>0</v>
          </cell>
          <cell r="P68">
            <v>0</v>
          </cell>
          <cell r="Q68">
            <v>308.4</v>
          </cell>
          <cell r="R68">
            <v>365.4</v>
          </cell>
          <cell r="S68">
            <v>937.3</v>
          </cell>
          <cell r="T68">
            <v>142</v>
          </cell>
          <cell r="U68">
            <v>99.7</v>
          </cell>
          <cell r="V68">
            <v>74.8</v>
          </cell>
          <cell r="W68">
            <v>0</v>
          </cell>
          <cell r="X68">
            <v>0</v>
          </cell>
          <cell r="Y68">
            <v>0</v>
          </cell>
          <cell r="Z68">
            <v>3994.7</v>
          </cell>
          <cell r="AA68">
            <v>4362.7</v>
          </cell>
          <cell r="AB68">
            <v>5354.4</v>
          </cell>
          <cell r="AC68">
            <v>2292.6</v>
          </cell>
          <cell r="AD68">
            <v>2321.6</v>
          </cell>
          <cell r="AE68">
            <v>3924.3</v>
          </cell>
          <cell r="AF68">
            <v>4972</v>
          </cell>
          <cell r="AG68">
            <v>3446.6</v>
          </cell>
          <cell r="AH68">
            <v>4397.3</v>
          </cell>
          <cell r="AI68">
            <v>0</v>
          </cell>
          <cell r="AJ68">
            <v>0</v>
          </cell>
          <cell r="AK68">
            <v>0</v>
          </cell>
        </row>
        <row r="69">
          <cell r="E69">
            <v>1246.8</v>
          </cell>
          <cell r="F69">
            <v>649.4</v>
          </cell>
          <cell r="G69">
            <v>434.5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13.1</v>
          </cell>
          <cell r="R69">
            <v>136.4</v>
          </cell>
          <cell r="S69">
            <v>324.4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2404.4</v>
          </cell>
          <cell r="AA69">
            <v>3394</v>
          </cell>
          <cell r="AB69">
            <v>3212.6</v>
          </cell>
          <cell r="AC69">
            <v>1445.4</v>
          </cell>
          <cell r="AD69">
            <v>3187.5</v>
          </cell>
          <cell r="AE69">
            <v>2371.4</v>
          </cell>
          <cell r="AF69">
            <v>4639.2</v>
          </cell>
          <cell r="AG69">
            <v>4514.4</v>
          </cell>
          <cell r="AH69">
            <v>3371.9</v>
          </cell>
          <cell r="AI69">
            <v>0</v>
          </cell>
          <cell r="AJ69">
            <v>0</v>
          </cell>
          <cell r="AK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6.4</v>
          </cell>
          <cell r="I71">
            <v>1.5</v>
          </cell>
          <cell r="J71">
            <v>2.43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55.8</v>
          </cell>
          <cell r="R71">
            <v>20.44</v>
          </cell>
          <cell r="S71">
            <v>40.1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</v>
          </cell>
          <cell r="AA71">
            <v>41.38</v>
          </cell>
          <cell r="AB71">
            <v>44.21</v>
          </cell>
          <cell r="AC71">
            <v>15.1</v>
          </cell>
          <cell r="AD71">
            <v>8.7</v>
          </cell>
          <cell r="AE71">
            <v>15.8</v>
          </cell>
          <cell r="AF71">
            <v>119.5</v>
          </cell>
          <cell r="AG71">
            <v>107.91</v>
          </cell>
          <cell r="AH71">
            <v>82.35</v>
          </cell>
          <cell r="AI71">
            <v>0</v>
          </cell>
          <cell r="AJ71">
            <v>0</v>
          </cell>
          <cell r="AK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E73">
            <v>329.7</v>
          </cell>
          <cell r="F73">
            <v>315.6</v>
          </cell>
          <cell r="G73">
            <v>370</v>
          </cell>
          <cell r="H73">
            <v>48.5</v>
          </cell>
          <cell r="I73">
            <v>45.4</v>
          </cell>
          <cell r="J73">
            <v>69.1</v>
          </cell>
          <cell r="K73">
            <v>3.7</v>
          </cell>
          <cell r="L73">
            <v>1.2</v>
          </cell>
          <cell r="M73">
            <v>0.7</v>
          </cell>
          <cell r="N73">
            <v>19.8</v>
          </cell>
          <cell r="O73">
            <v>0</v>
          </cell>
          <cell r="P73">
            <v>0</v>
          </cell>
          <cell r="Q73">
            <v>332.6</v>
          </cell>
          <cell r="R73">
            <v>302.3</v>
          </cell>
          <cell r="S73">
            <v>32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933.7</v>
          </cell>
          <cell r="AA73">
            <v>984</v>
          </cell>
          <cell r="AB73">
            <v>1035.49</v>
          </cell>
          <cell r="AC73">
            <v>528.1</v>
          </cell>
          <cell r="AD73">
            <v>644.07</v>
          </cell>
          <cell r="AE73">
            <v>606.06</v>
          </cell>
          <cell r="AF73">
            <v>1972.7</v>
          </cell>
          <cell r="AG73">
            <v>2004.32</v>
          </cell>
          <cell r="AH73">
            <v>2138.23</v>
          </cell>
          <cell r="AI73">
            <v>0</v>
          </cell>
          <cell r="AJ73">
            <v>0</v>
          </cell>
          <cell r="AK73">
            <v>0</v>
          </cell>
        </row>
        <row r="74">
          <cell r="E74">
            <v>0</v>
          </cell>
          <cell r="F74">
            <v>12.7</v>
          </cell>
          <cell r="G74">
            <v>12.23</v>
          </cell>
          <cell r="H74">
            <v>4.9</v>
          </cell>
          <cell r="I74">
            <v>2.52</v>
          </cell>
          <cell r="J74">
            <v>3.04</v>
          </cell>
          <cell r="K74">
            <v>0</v>
          </cell>
          <cell r="L74">
            <v>0</v>
          </cell>
          <cell r="M74">
            <v>60.13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23.62</v>
          </cell>
          <cell r="W74">
            <v>0</v>
          </cell>
          <cell r="X74">
            <v>0</v>
          </cell>
          <cell r="Y74">
            <v>0</v>
          </cell>
          <cell r="Z74">
            <v>309.2</v>
          </cell>
          <cell r="AA74">
            <v>364.38</v>
          </cell>
          <cell r="AB74">
            <v>500.1</v>
          </cell>
          <cell r="AC74">
            <v>462.5</v>
          </cell>
          <cell r="AD74">
            <v>522.22</v>
          </cell>
          <cell r="AE74">
            <v>322.51</v>
          </cell>
          <cell r="AF74">
            <v>590.4</v>
          </cell>
          <cell r="AG74">
            <v>802.58</v>
          </cell>
          <cell r="AH74">
            <v>197.36</v>
          </cell>
          <cell r="AI74">
            <v>0</v>
          </cell>
          <cell r="AJ74">
            <v>0</v>
          </cell>
          <cell r="AK74">
            <v>0</v>
          </cell>
        </row>
        <row r="76">
          <cell r="E76">
            <v>5.99</v>
          </cell>
          <cell r="F76">
            <v>15.32</v>
          </cell>
          <cell r="G76">
            <v>100</v>
          </cell>
          <cell r="H76">
            <v>0</v>
          </cell>
          <cell r="I76">
            <v>0</v>
          </cell>
          <cell r="J76">
            <v>0</v>
          </cell>
          <cell r="K76">
            <v>3.23</v>
          </cell>
          <cell r="L76">
            <v>31.25</v>
          </cell>
          <cell r="M76">
            <v>13.25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0.5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85.21</v>
          </cell>
          <cell r="AA76">
            <v>83.37</v>
          </cell>
          <cell r="AB76">
            <v>203.26</v>
          </cell>
          <cell r="AC76">
            <v>47.76</v>
          </cell>
          <cell r="AD76">
            <v>64.35</v>
          </cell>
          <cell r="AE76">
            <v>55.86</v>
          </cell>
          <cell r="AF76">
            <v>125.43</v>
          </cell>
          <cell r="AG76">
            <v>89.47</v>
          </cell>
          <cell r="AH76">
            <v>73.27</v>
          </cell>
          <cell r="AI76">
            <v>0</v>
          </cell>
          <cell r="AJ76">
            <v>0</v>
          </cell>
          <cell r="AK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444.7</v>
          </cell>
          <cell r="AA78">
            <v>368</v>
          </cell>
          <cell r="AB78">
            <v>375.2</v>
          </cell>
          <cell r="AC78">
            <v>426.29</v>
          </cell>
          <cell r="AD78">
            <v>410.9</v>
          </cell>
          <cell r="AE78">
            <v>416.9</v>
          </cell>
          <cell r="AF78">
            <v>663.7</v>
          </cell>
          <cell r="AG78">
            <v>635.9</v>
          </cell>
          <cell r="AH78">
            <v>788.1</v>
          </cell>
          <cell r="AI78">
            <v>0</v>
          </cell>
          <cell r="AJ78">
            <v>0</v>
          </cell>
          <cell r="AK78">
            <v>0</v>
          </cell>
        </row>
        <row r="79">
          <cell r="E79">
            <v>4.52</v>
          </cell>
          <cell r="F79">
            <v>4.25</v>
          </cell>
          <cell r="G79">
            <v>11.2</v>
          </cell>
          <cell r="H79">
            <v>0</v>
          </cell>
          <cell r="I79">
            <v>0</v>
          </cell>
          <cell r="J79">
            <v>0</v>
          </cell>
          <cell r="K79">
            <v>4.72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3.72</v>
          </cell>
          <cell r="T79">
            <v>14.8</v>
          </cell>
          <cell r="U79">
            <v>3.31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106.86</v>
          </cell>
          <cell r="AA79">
            <v>236.71</v>
          </cell>
          <cell r="AB79">
            <v>112.88</v>
          </cell>
          <cell r="AC79">
            <v>222.55</v>
          </cell>
          <cell r="AD79">
            <v>107.13</v>
          </cell>
          <cell r="AE79">
            <v>60.69</v>
          </cell>
          <cell r="AF79">
            <v>329.1</v>
          </cell>
          <cell r="AG79">
            <v>284.68</v>
          </cell>
          <cell r="AH79">
            <v>324.09</v>
          </cell>
          <cell r="AI79">
            <v>0</v>
          </cell>
          <cell r="AJ79">
            <v>0</v>
          </cell>
          <cell r="AK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505.8</v>
          </cell>
          <cell r="AA80">
            <v>446.8</v>
          </cell>
          <cell r="AB80">
            <v>404.2</v>
          </cell>
          <cell r="AC80">
            <v>377</v>
          </cell>
          <cell r="AD80">
            <v>432.4</v>
          </cell>
          <cell r="AE80">
            <v>358.1</v>
          </cell>
          <cell r="AF80">
            <v>811.6</v>
          </cell>
          <cell r="AG80">
            <v>777.9</v>
          </cell>
          <cell r="AH80">
            <v>179.2</v>
          </cell>
          <cell r="AI80">
            <v>0</v>
          </cell>
          <cell r="AJ80">
            <v>0</v>
          </cell>
          <cell r="AK80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70.5</v>
          </cell>
          <cell r="R83">
            <v>279.4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104.5</v>
          </cell>
          <cell r="AA83">
            <v>100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266.8</v>
          </cell>
          <cell r="AG83">
            <v>214.8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29.3</v>
          </cell>
          <cell r="R84">
            <v>23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40.2</v>
          </cell>
          <cell r="AA84">
            <v>134.1</v>
          </cell>
          <cell r="AB84">
            <v>64.6</v>
          </cell>
          <cell r="AC84">
            <v>173.4</v>
          </cell>
          <cell r="AD84">
            <v>136.9</v>
          </cell>
          <cell r="AE84">
            <v>156.1</v>
          </cell>
          <cell r="AF84">
            <v>189.8</v>
          </cell>
          <cell r="AG84">
            <v>173.2</v>
          </cell>
          <cell r="AH84">
            <v>118.7</v>
          </cell>
          <cell r="AI84">
            <v>0</v>
          </cell>
          <cell r="AJ84">
            <v>0</v>
          </cell>
          <cell r="AK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14.2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42.4</v>
          </cell>
          <cell r="AA85">
            <v>41.6</v>
          </cell>
          <cell r="AB85">
            <v>23.8</v>
          </cell>
          <cell r="AC85">
            <v>114.99</v>
          </cell>
          <cell r="AD85">
            <v>95</v>
          </cell>
          <cell r="AE85">
            <v>31.1</v>
          </cell>
          <cell r="AF85">
            <v>104.9</v>
          </cell>
          <cell r="AG85">
            <v>105.5</v>
          </cell>
          <cell r="AH85">
            <v>100.6</v>
          </cell>
          <cell r="AI85">
            <v>0</v>
          </cell>
          <cell r="AJ85">
            <v>0</v>
          </cell>
          <cell r="A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60.82</v>
          </cell>
          <cell r="AB86">
            <v>33.7</v>
          </cell>
          <cell r="AC86">
            <v>0</v>
          </cell>
          <cell r="AD86">
            <v>105.85</v>
          </cell>
          <cell r="AE86">
            <v>49.1</v>
          </cell>
          <cell r="AF86">
            <v>0</v>
          </cell>
          <cell r="AG86">
            <v>285.55</v>
          </cell>
          <cell r="AH86">
            <v>85.4</v>
          </cell>
          <cell r="AI86">
            <v>0</v>
          </cell>
          <cell r="AJ86">
            <v>0</v>
          </cell>
          <cell r="A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58.4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112.5</v>
          </cell>
          <cell r="AB87">
            <v>0</v>
          </cell>
          <cell r="AC87">
            <v>0</v>
          </cell>
          <cell r="AD87">
            <v>53.6</v>
          </cell>
          <cell r="AE87">
            <v>0</v>
          </cell>
          <cell r="AF87">
            <v>0</v>
          </cell>
          <cell r="AG87">
            <v>340.4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22.5</v>
          </cell>
          <cell r="AA89">
            <v>2.1</v>
          </cell>
          <cell r="AB89">
            <v>0</v>
          </cell>
          <cell r="AC89">
            <v>23</v>
          </cell>
          <cell r="AD89">
            <v>0</v>
          </cell>
          <cell r="AE89">
            <v>0</v>
          </cell>
          <cell r="AF89">
            <v>31.1</v>
          </cell>
          <cell r="AG89">
            <v>53.9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64</v>
          </cell>
          <cell r="AA91">
            <v>77.6</v>
          </cell>
          <cell r="AB91">
            <v>140.7</v>
          </cell>
          <cell r="AC91">
            <v>76.1</v>
          </cell>
          <cell r="AD91">
            <v>74.5</v>
          </cell>
          <cell r="AE91">
            <v>81.7</v>
          </cell>
          <cell r="AF91">
            <v>141.3</v>
          </cell>
          <cell r="AG91">
            <v>156.7</v>
          </cell>
          <cell r="AH91">
            <v>133.4</v>
          </cell>
          <cell r="AI91">
            <v>0</v>
          </cell>
          <cell r="AJ91">
            <v>0</v>
          </cell>
          <cell r="AK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5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179.2</v>
          </cell>
          <cell r="AA92">
            <v>189.8</v>
          </cell>
          <cell r="AB92">
            <v>227</v>
          </cell>
          <cell r="AC92">
            <v>41</v>
          </cell>
          <cell r="AD92">
            <v>58</v>
          </cell>
          <cell r="AE92">
            <v>87</v>
          </cell>
          <cell r="AF92">
            <v>164.68</v>
          </cell>
          <cell r="AG92">
            <v>211.22</v>
          </cell>
          <cell r="AH92">
            <v>165.69</v>
          </cell>
          <cell r="AI92">
            <v>0</v>
          </cell>
          <cell r="AJ92">
            <v>0</v>
          </cell>
          <cell r="AK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1.6</v>
          </cell>
          <cell r="R93">
            <v>3.1</v>
          </cell>
          <cell r="S93">
            <v>6.25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51</v>
          </cell>
          <cell r="AA93">
            <v>0</v>
          </cell>
          <cell r="AB93">
            <v>0</v>
          </cell>
          <cell r="AC93">
            <v>29.6</v>
          </cell>
          <cell r="AD93">
            <v>0</v>
          </cell>
          <cell r="AE93">
            <v>0</v>
          </cell>
          <cell r="AF93">
            <v>34.8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5">
          <cell r="E95">
            <v>74.6</v>
          </cell>
          <cell r="F95">
            <v>61.8</v>
          </cell>
          <cell r="G95">
            <v>47.7</v>
          </cell>
          <cell r="H95">
            <v>0</v>
          </cell>
          <cell r="I95">
            <v>0</v>
          </cell>
          <cell r="J95">
            <v>0</v>
          </cell>
          <cell r="K95">
            <v>129.9</v>
          </cell>
          <cell r="L95">
            <v>108.5</v>
          </cell>
          <cell r="M95">
            <v>1.9</v>
          </cell>
          <cell r="N95">
            <v>0</v>
          </cell>
          <cell r="O95">
            <v>0</v>
          </cell>
          <cell r="P95">
            <v>0</v>
          </cell>
          <cell r="Q95">
            <v>250.7</v>
          </cell>
          <cell r="R95">
            <v>128.2</v>
          </cell>
          <cell r="S95">
            <v>8.2</v>
          </cell>
          <cell r="T95">
            <v>64.2</v>
          </cell>
          <cell r="U95">
            <v>37</v>
          </cell>
          <cell r="V95">
            <v>0</v>
          </cell>
          <cell r="W95">
            <v>153.9</v>
          </cell>
          <cell r="X95">
            <v>63.9</v>
          </cell>
          <cell r="Y95">
            <v>0</v>
          </cell>
          <cell r="Z95">
            <v>315.3</v>
          </cell>
          <cell r="AA95">
            <v>146</v>
          </cell>
          <cell r="AB95">
            <v>317.6</v>
          </cell>
          <cell r="AC95">
            <v>210.4</v>
          </cell>
          <cell r="AD95">
            <v>155.4</v>
          </cell>
          <cell r="AE95">
            <v>117.9</v>
          </cell>
          <cell r="AF95">
            <v>525.6</v>
          </cell>
          <cell r="AG95">
            <v>381.1</v>
          </cell>
          <cell r="AH95">
            <v>131.8</v>
          </cell>
          <cell r="AI95">
            <v>6.5</v>
          </cell>
          <cell r="AJ95">
            <v>0</v>
          </cell>
          <cell r="AK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E97">
            <v>16.9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38.6</v>
          </cell>
          <cell r="S97">
            <v>29.1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171</v>
          </cell>
          <cell r="AA97">
            <v>272.8</v>
          </cell>
          <cell r="AB97">
            <v>187.41</v>
          </cell>
          <cell r="AC97">
            <v>150.3</v>
          </cell>
          <cell r="AD97">
            <v>255.9</v>
          </cell>
          <cell r="AE97">
            <v>238.5</v>
          </cell>
          <cell r="AF97">
            <v>921.2</v>
          </cell>
          <cell r="AG97">
            <v>749.2</v>
          </cell>
          <cell r="AH97">
            <v>924.77</v>
          </cell>
          <cell r="AI97">
            <v>0</v>
          </cell>
          <cell r="AJ97">
            <v>0</v>
          </cell>
          <cell r="A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18.2</v>
          </cell>
          <cell r="L98">
            <v>7.7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28.2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105.95</v>
          </cell>
          <cell r="AA98">
            <v>63.29</v>
          </cell>
          <cell r="AB98">
            <v>2.9</v>
          </cell>
          <cell r="AC98">
            <v>64.1</v>
          </cell>
          <cell r="AD98">
            <v>52</v>
          </cell>
          <cell r="AE98">
            <v>32.99</v>
          </cell>
          <cell r="AF98">
            <v>175.22</v>
          </cell>
          <cell r="AG98">
            <v>89.7</v>
          </cell>
          <cell r="AH98">
            <v>63.19</v>
          </cell>
          <cell r="AI98">
            <v>0</v>
          </cell>
          <cell r="AJ98">
            <v>0</v>
          </cell>
          <cell r="AK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230.53</v>
          </cell>
          <cell r="L99">
            <v>158.7</v>
          </cell>
          <cell r="M99">
            <v>17.21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17.26</v>
          </cell>
          <cell r="U99">
            <v>13.93</v>
          </cell>
          <cell r="V99">
            <v>21.51</v>
          </cell>
          <cell r="W99">
            <v>0</v>
          </cell>
          <cell r="X99">
            <v>0</v>
          </cell>
          <cell r="Y99">
            <v>0</v>
          </cell>
          <cell r="Z99">
            <v>273.37</v>
          </cell>
          <cell r="AA99">
            <v>199.72</v>
          </cell>
          <cell r="AB99">
            <v>301.18</v>
          </cell>
          <cell r="AC99">
            <v>144.14</v>
          </cell>
          <cell r="AD99">
            <v>134.47</v>
          </cell>
          <cell r="AE99">
            <v>203.31</v>
          </cell>
          <cell r="AF99">
            <v>423.93</v>
          </cell>
          <cell r="AG99">
            <v>762.37</v>
          </cell>
          <cell r="AH99">
            <v>400.64</v>
          </cell>
          <cell r="AI99">
            <v>0</v>
          </cell>
          <cell r="AJ99">
            <v>0</v>
          </cell>
          <cell r="AK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0.8</v>
          </cell>
          <cell r="I100">
            <v>0.6</v>
          </cell>
          <cell r="J100">
            <v>3.2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5.8</v>
          </cell>
          <cell r="AA100">
            <v>30.1</v>
          </cell>
          <cell r="AB100">
            <v>12.3</v>
          </cell>
          <cell r="AC100">
            <v>22.5</v>
          </cell>
          <cell r="AD100">
            <v>2</v>
          </cell>
          <cell r="AE100">
            <v>8.1</v>
          </cell>
          <cell r="AF100">
            <v>10.6</v>
          </cell>
          <cell r="AG100">
            <v>22.8</v>
          </cell>
          <cell r="AH100">
            <v>14.2</v>
          </cell>
          <cell r="AI100">
            <v>0</v>
          </cell>
          <cell r="AJ100">
            <v>0</v>
          </cell>
          <cell r="AK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187.24</v>
          </cell>
          <cell r="AA102">
            <v>166.34</v>
          </cell>
          <cell r="AB102">
            <v>201.58</v>
          </cell>
          <cell r="AC102">
            <v>15.7</v>
          </cell>
          <cell r="AD102">
            <v>47.8</v>
          </cell>
          <cell r="AE102">
            <v>33.61</v>
          </cell>
          <cell r="AF102">
            <v>159.11</v>
          </cell>
          <cell r="AG102">
            <v>88.3</v>
          </cell>
          <cell r="AH102">
            <v>77.31</v>
          </cell>
          <cell r="AI102">
            <v>0</v>
          </cell>
          <cell r="AJ102">
            <v>0</v>
          </cell>
          <cell r="AK102">
            <v>0</v>
          </cell>
        </row>
        <row r="104">
          <cell r="E104">
            <v>18.05</v>
          </cell>
          <cell r="F104">
            <v>23.5</v>
          </cell>
          <cell r="G104">
            <v>9.77</v>
          </cell>
          <cell r="H104">
            <v>0</v>
          </cell>
          <cell r="I104">
            <v>0</v>
          </cell>
          <cell r="J104">
            <v>0</v>
          </cell>
          <cell r="K104">
            <v>13.11</v>
          </cell>
          <cell r="L104">
            <v>0.7</v>
          </cell>
          <cell r="M104">
            <v>37.74</v>
          </cell>
          <cell r="N104">
            <v>0</v>
          </cell>
          <cell r="O104">
            <v>0</v>
          </cell>
          <cell r="P104">
            <v>0</v>
          </cell>
          <cell r="Q104">
            <v>143.66</v>
          </cell>
          <cell r="R104">
            <v>53.7</v>
          </cell>
          <cell r="S104">
            <v>12.86</v>
          </cell>
          <cell r="T104">
            <v>30.84</v>
          </cell>
          <cell r="U104">
            <v>8.6</v>
          </cell>
          <cell r="V104">
            <v>3.14</v>
          </cell>
          <cell r="W104">
            <v>0</v>
          </cell>
          <cell r="X104">
            <v>0</v>
          </cell>
          <cell r="Y104">
            <v>0</v>
          </cell>
          <cell r="Z104">
            <v>219.77</v>
          </cell>
          <cell r="AA104">
            <v>474.05</v>
          </cell>
          <cell r="AB104">
            <v>264.72</v>
          </cell>
          <cell r="AC104">
            <v>288.87</v>
          </cell>
          <cell r="AD104">
            <v>471.56</v>
          </cell>
          <cell r="AE104">
            <v>407.12</v>
          </cell>
          <cell r="AF104">
            <v>354.69</v>
          </cell>
          <cell r="AG104">
            <v>320.67</v>
          </cell>
          <cell r="AH104">
            <v>346.96</v>
          </cell>
          <cell r="AI104">
            <v>0</v>
          </cell>
          <cell r="AJ104">
            <v>0</v>
          </cell>
          <cell r="AK104">
            <v>0</v>
          </cell>
        </row>
        <row r="105">
          <cell r="E105">
            <v>0.5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28.3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25.71</v>
          </cell>
          <cell r="U105">
            <v>34.33</v>
          </cell>
          <cell r="V105">
            <v>57.55</v>
          </cell>
          <cell r="W105">
            <v>0</v>
          </cell>
          <cell r="X105">
            <v>0</v>
          </cell>
          <cell r="Y105">
            <v>0</v>
          </cell>
          <cell r="Z105">
            <v>176.77</v>
          </cell>
          <cell r="AA105">
            <v>162.8</v>
          </cell>
          <cell r="AB105">
            <v>193.26</v>
          </cell>
          <cell r="AC105">
            <v>149.55</v>
          </cell>
          <cell r="AD105">
            <v>110.51</v>
          </cell>
          <cell r="AE105">
            <v>186.12</v>
          </cell>
          <cell r="AF105">
            <v>335.86</v>
          </cell>
          <cell r="AG105">
            <v>215.03</v>
          </cell>
          <cell r="AH105">
            <v>189.14</v>
          </cell>
          <cell r="AI105">
            <v>0</v>
          </cell>
          <cell r="AJ105">
            <v>18.9</v>
          </cell>
          <cell r="AK105">
            <v>11.18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125.2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74.3</v>
          </cell>
          <cell r="AA106">
            <v>40.1</v>
          </cell>
          <cell r="AB106">
            <v>125.4</v>
          </cell>
          <cell r="AC106">
            <v>36.6</v>
          </cell>
          <cell r="AD106">
            <v>47.9</v>
          </cell>
          <cell r="AE106">
            <v>107.5</v>
          </cell>
          <cell r="AF106">
            <v>106</v>
          </cell>
          <cell r="AG106">
            <v>118.5</v>
          </cell>
          <cell r="AH106">
            <v>113.04</v>
          </cell>
          <cell r="AI106">
            <v>0</v>
          </cell>
          <cell r="AJ106">
            <v>0</v>
          </cell>
          <cell r="AK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166.8</v>
          </cell>
          <cell r="M107">
            <v>163.3</v>
          </cell>
          <cell r="N107">
            <v>0</v>
          </cell>
          <cell r="O107">
            <v>0</v>
          </cell>
          <cell r="P107">
            <v>0</v>
          </cell>
          <cell r="Q107">
            <v>90.04</v>
          </cell>
          <cell r="R107">
            <v>86.38</v>
          </cell>
          <cell r="S107">
            <v>0</v>
          </cell>
          <cell r="T107">
            <v>0</v>
          </cell>
          <cell r="U107">
            <v>5.2</v>
          </cell>
          <cell r="V107">
            <v>77.3</v>
          </cell>
          <cell r="W107">
            <v>0</v>
          </cell>
          <cell r="X107">
            <v>0</v>
          </cell>
          <cell r="Y107">
            <v>0</v>
          </cell>
          <cell r="Z107">
            <v>315.23</v>
          </cell>
          <cell r="AA107">
            <v>440.55</v>
          </cell>
          <cell r="AB107">
            <v>339.42</v>
          </cell>
          <cell r="AC107">
            <v>272.68</v>
          </cell>
          <cell r="AD107">
            <v>354.55</v>
          </cell>
          <cell r="AE107">
            <v>203.88</v>
          </cell>
          <cell r="AF107">
            <v>251.68</v>
          </cell>
          <cell r="AG107">
            <v>238.83</v>
          </cell>
          <cell r="AH107">
            <v>382.79</v>
          </cell>
          <cell r="AI107">
            <v>0</v>
          </cell>
          <cell r="AJ107">
            <v>0</v>
          </cell>
          <cell r="AK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90</v>
          </cell>
          <cell r="R109">
            <v>83</v>
          </cell>
          <cell r="S109">
            <v>51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18.1</v>
          </cell>
          <cell r="R110">
            <v>17.2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45.2</v>
          </cell>
          <cell r="AA110">
            <v>45.92</v>
          </cell>
          <cell r="AB110">
            <v>0</v>
          </cell>
          <cell r="AC110">
            <v>68.9</v>
          </cell>
          <cell r="AD110">
            <v>57.48</v>
          </cell>
          <cell r="AE110">
            <v>0</v>
          </cell>
          <cell r="AF110">
            <v>38.4</v>
          </cell>
          <cell r="AG110">
            <v>28.33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26.7</v>
          </cell>
          <cell r="AE112">
            <v>17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1.7</v>
          </cell>
          <cell r="I115">
            <v>3.46</v>
          </cell>
          <cell r="J115">
            <v>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37.2</v>
          </cell>
          <cell r="R115">
            <v>18.2</v>
          </cell>
          <cell r="S115">
            <v>10.8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28.7</v>
          </cell>
          <cell r="AA115">
            <v>0</v>
          </cell>
          <cell r="AB115">
            <v>0</v>
          </cell>
          <cell r="AC115">
            <v>6.8</v>
          </cell>
          <cell r="AD115">
            <v>46.8</v>
          </cell>
          <cell r="AE115">
            <v>7.1</v>
          </cell>
          <cell r="AF115">
            <v>0</v>
          </cell>
          <cell r="AG115">
            <v>123</v>
          </cell>
          <cell r="AH115">
            <v>24.6</v>
          </cell>
          <cell r="AI115">
            <v>0</v>
          </cell>
          <cell r="AJ115">
            <v>0</v>
          </cell>
          <cell r="AK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10</v>
          </cell>
          <cell r="L120">
            <v>20</v>
          </cell>
          <cell r="M120">
            <v>27</v>
          </cell>
          <cell r="N120">
            <v>0</v>
          </cell>
          <cell r="O120">
            <v>0</v>
          </cell>
          <cell r="P120">
            <v>0</v>
          </cell>
          <cell r="Q120">
            <v>33.2</v>
          </cell>
          <cell r="R120">
            <v>50.5</v>
          </cell>
          <cell r="S120">
            <v>4.3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46</v>
          </cell>
          <cell r="AA120">
            <v>45</v>
          </cell>
          <cell r="AB120">
            <v>64.1</v>
          </cell>
          <cell r="AC120">
            <v>82.8</v>
          </cell>
          <cell r="AD120">
            <v>33.5</v>
          </cell>
          <cell r="AE120">
            <v>36.2</v>
          </cell>
          <cell r="AF120">
            <v>201.9</v>
          </cell>
          <cell r="AG120">
            <v>165.1</v>
          </cell>
          <cell r="AH120">
            <v>168.5</v>
          </cell>
          <cell r="AI120">
            <v>0</v>
          </cell>
          <cell r="AJ120">
            <v>0</v>
          </cell>
          <cell r="AK120">
            <v>0</v>
          </cell>
        </row>
        <row r="124">
          <cell r="E12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Féverole"/>
      <sheetName val="Lin"/>
      <sheetName val="Lupin"/>
      <sheetName val="Pois"/>
      <sheetName val="Soja"/>
      <sheetName val="Tournesol"/>
      <sheetName val="Tourteaux de colza"/>
      <sheetName val="Tourteaux de lin"/>
      <sheetName val="Tourteaux de soja"/>
      <sheetName val="Tourteaux de tournesol"/>
    </sheetNames>
    <sheetDataSet>
      <sheetData sheetId="0">
        <row r="9">
          <cell r="B9" t="str">
            <v>Centre</v>
          </cell>
          <cell r="C9">
            <v>10.2</v>
          </cell>
          <cell r="D9">
            <v>65.5</v>
          </cell>
          <cell r="E9">
            <v>69.2</v>
          </cell>
          <cell r="F9">
            <v>62.5</v>
          </cell>
          <cell r="G9">
            <v>32.8</v>
          </cell>
          <cell r="H9">
            <v>29.8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29.8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6.6</v>
          </cell>
          <cell r="P11">
            <v>0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371.3</v>
          </cell>
          <cell r="D16">
            <v>288.7</v>
          </cell>
          <cell r="E16">
            <v>438.6</v>
          </cell>
          <cell r="F16">
            <v>417.7</v>
          </cell>
          <cell r="G16">
            <v>460.1</v>
          </cell>
          <cell r="H16">
            <v>446.2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411.2</v>
          </cell>
          <cell r="P16">
            <v>446.2</v>
          </cell>
        </row>
        <row r="17">
          <cell r="B17" t="str">
            <v>Bretagne</v>
          </cell>
          <cell r="C17">
            <v>3782.2</v>
          </cell>
          <cell r="D17">
            <v>4369</v>
          </cell>
          <cell r="E17">
            <v>3064.1</v>
          </cell>
          <cell r="F17">
            <v>2540.9</v>
          </cell>
          <cell r="G17">
            <v>1681.5</v>
          </cell>
          <cell r="H17">
            <v>1299.1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4263.9</v>
          </cell>
          <cell r="P17">
            <v>1299.1</v>
          </cell>
        </row>
        <row r="18">
          <cell r="B18" t="str">
            <v>Poitou-Charentes</v>
          </cell>
          <cell r="C18">
            <v>390.9</v>
          </cell>
          <cell r="D18">
            <v>346.1</v>
          </cell>
          <cell r="E18">
            <v>355.5</v>
          </cell>
          <cell r="F18">
            <v>427.6</v>
          </cell>
          <cell r="G18">
            <v>366.28</v>
          </cell>
          <cell r="H18">
            <v>382.23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328.3</v>
          </cell>
          <cell r="P18">
            <v>382.23</v>
          </cell>
        </row>
        <row r="19">
          <cell r="B19" t="str">
            <v>Aquitaine</v>
          </cell>
          <cell r="C19">
            <v>23.13</v>
          </cell>
          <cell r="D19">
            <v>14.22</v>
          </cell>
          <cell r="E19">
            <v>7.47</v>
          </cell>
          <cell r="F19">
            <v>7.5</v>
          </cell>
          <cell r="G19">
            <v>2.03</v>
          </cell>
          <cell r="H19">
            <v>111.2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19.57</v>
          </cell>
          <cell r="P19">
            <v>111.2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42.8</v>
          </cell>
          <cell r="D22">
            <v>63.7</v>
          </cell>
          <cell r="E22">
            <v>21.9</v>
          </cell>
          <cell r="F22">
            <v>58.8</v>
          </cell>
          <cell r="G22">
            <v>62.3</v>
          </cell>
          <cell r="H22">
            <v>47.7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61.8</v>
          </cell>
          <cell r="P22">
            <v>47.7</v>
          </cell>
        </row>
        <row r="23">
          <cell r="B23" t="str">
            <v>Auvergne</v>
          </cell>
          <cell r="C23">
            <v>86.87</v>
          </cell>
          <cell r="D23">
            <v>97.68</v>
          </cell>
          <cell r="E23">
            <v>98.57</v>
          </cell>
          <cell r="F23">
            <v>17.91</v>
          </cell>
          <cell r="G23">
            <v>17.72</v>
          </cell>
          <cell r="H23">
            <v>9.77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23.5</v>
          </cell>
          <cell r="P23">
            <v>9.77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</sheetData>
      <sheetData sheetId="1">
        <row r="7">
          <cell r="B7" t="str">
            <v>Picardie</v>
          </cell>
          <cell r="C7">
            <v>3.7</v>
          </cell>
          <cell r="D7">
            <v>3.7</v>
          </cell>
          <cell r="E7">
            <v>40.69</v>
          </cell>
          <cell r="F7">
            <v>35.44</v>
          </cell>
          <cell r="G7">
            <v>30.43</v>
          </cell>
          <cell r="H7">
            <v>6.16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15.49</v>
          </cell>
          <cell r="P7">
            <v>6.16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 t="str">
            <v>Centre</v>
          </cell>
          <cell r="C9">
            <v>140.1</v>
          </cell>
          <cell r="D9">
            <v>77.1</v>
          </cell>
          <cell r="E9">
            <v>115</v>
          </cell>
          <cell r="F9">
            <v>101.8</v>
          </cell>
          <cell r="G9">
            <v>101.8</v>
          </cell>
          <cell r="H9">
            <v>104.9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104.9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</v>
          </cell>
          <cell r="P10">
            <v>0</v>
          </cell>
        </row>
        <row r="12">
          <cell r="B12" t="str">
            <v>Nord-Pas-de-Calais</v>
          </cell>
          <cell r="C12">
            <v>4.72</v>
          </cell>
          <cell r="D12">
            <v>1.2</v>
          </cell>
          <cell r="E12">
            <v>14.04</v>
          </cell>
          <cell r="F12">
            <v>36.5</v>
          </cell>
          <cell r="G12">
            <v>123.17</v>
          </cell>
          <cell r="H12">
            <v>104.02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19.2</v>
          </cell>
          <cell r="P12">
            <v>104.02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6">
          <cell r="B16" t="str">
            <v>Pays-de-la-Loire</v>
          </cell>
          <cell r="C16">
            <v>36.4</v>
          </cell>
          <cell r="D16">
            <v>38.8</v>
          </cell>
          <cell r="E16">
            <v>65</v>
          </cell>
          <cell r="F16">
            <v>36.8</v>
          </cell>
          <cell r="G16">
            <v>30.2</v>
          </cell>
          <cell r="H16">
            <v>66.7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93.5</v>
          </cell>
          <cell r="P16">
            <v>66.7</v>
          </cell>
        </row>
        <row r="17">
          <cell r="B17" t="str">
            <v>Bretagne</v>
          </cell>
          <cell r="C17">
            <v>134</v>
          </cell>
          <cell r="D17">
            <v>132</v>
          </cell>
          <cell r="E17">
            <v>148.2</v>
          </cell>
          <cell r="F17">
            <v>110.7</v>
          </cell>
          <cell r="G17">
            <v>75.3</v>
          </cell>
          <cell r="H17">
            <v>118.7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119.4</v>
          </cell>
          <cell r="P17">
            <v>118.7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31.34</v>
          </cell>
          <cell r="G18">
            <v>30.11</v>
          </cell>
          <cell r="H18">
            <v>23.62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23.62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3.31</v>
          </cell>
          <cell r="P19">
            <v>0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B22" t="str">
            <v>Rhône-Alpes</v>
          </cell>
          <cell r="C22">
            <v>63.18</v>
          </cell>
          <cell r="D22">
            <v>89.95</v>
          </cell>
          <cell r="E22">
            <v>86.36</v>
          </cell>
          <cell r="F22">
            <v>34.17</v>
          </cell>
          <cell r="G22">
            <v>40.21</v>
          </cell>
          <cell r="H22">
            <v>21.51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50.93</v>
          </cell>
          <cell r="P22">
            <v>21.51</v>
          </cell>
        </row>
        <row r="23">
          <cell r="B23" t="str">
            <v>Auvergne</v>
          </cell>
          <cell r="C23">
            <v>219.09</v>
          </cell>
          <cell r="D23">
            <v>235.98</v>
          </cell>
          <cell r="E23">
            <v>234.47</v>
          </cell>
          <cell r="F23">
            <v>194.01</v>
          </cell>
          <cell r="G23">
            <v>155.29</v>
          </cell>
          <cell r="H23">
            <v>137.99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48.13</v>
          </cell>
          <cell r="P23">
            <v>137.99</v>
          </cell>
        </row>
      </sheetData>
      <sheetData sheetId="2">
        <row r="16">
          <cell r="B16" t="str">
            <v>Pays-de-la-Loire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  <sheetData sheetId="3">
        <row r="22">
          <cell r="B22" t="str">
            <v>Rhône-Alpes</v>
          </cell>
          <cell r="C22">
            <v>37.8</v>
          </cell>
          <cell r="D22">
            <v>29.9</v>
          </cell>
          <cell r="E22">
            <v>7.7</v>
          </cell>
          <cell r="F22">
            <v>77.7</v>
          </cell>
          <cell r="G22">
            <v>21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63.9</v>
          </cell>
          <cell r="P22">
            <v>0</v>
          </cell>
        </row>
      </sheetData>
      <sheetData sheetId="4">
        <row r="5">
          <cell r="B5" t="str">
            <v>Ile-de-France</v>
          </cell>
          <cell r="C5">
            <v>20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 t="str">
            <v>Champagne-Ardenne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 t="str">
            <v>Picardie</v>
          </cell>
          <cell r="C7">
            <v>3.76</v>
          </cell>
          <cell r="D7">
            <v>0.85</v>
          </cell>
          <cell r="E7">
            <v>0.85</v>
          </cell>
          <cell r="F7">
            <v>25.53</v>
          </cell>
          <cell r="G7">
            <v>25.53</v>
          </cell>
          <cell r="H7">
            <v>25.53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5.62</v>
          </cell>
          <cell r="P7">
            <v>25.53</v>
          </cell>
        </row>
        <row r="8">
          <cell r="B8" t="str">
            <v>Haute-Normandie</v>
          </cell>
          <cell r="C8">
            <v>58</v>
          </cell>
          <cell r="D8">
            <v>17</v>
          </cell>
          <cell r="E8">
            <v>68</v>
          </cell>
          <cell r="F8">
            <v>57</v>
          </cell>
          <cell r="G8">
            <v>5</v>
          </cell>
          <cell r="H8">
            <v>18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20</v>
          </cell>
          <cell r="P8">
            <v>18</v>
          </cell>
        </row>
        <row r="9">
          <cell r="B9" t="str">
            <v>Centre</v>
          </cell>
          <cell r="C9">
            <v>65.3</v>
          </cell>
          <cell r="D9">
            <v>64.5</v>
          </cell>
          <cell r="E9">
            <v>95.5</v>
          </cell>
          <cell r="F9">
            <v>69.1</v>
          </cell>
          <cell r="G9">
            <v>53.3</v>
          </cell>
          <cell r="H9">
            <v>43.6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38.6</v>
          </cell>
          <cell r="P9">
            <v>43.6</v>
          </cell>
        </row>
        <row r="10">
          <cell r="B10" t="str">
            <v>Basse-Normandie</v>
          </cell>
          <cell r="C10">
            <v>10.6</v>
          </cell>
          <cell r="D10">
            <v>313.5</v>
          </cell>
          <cell r="E10">
            <v>288.5</v>
          </cell>
          <cell r="F10">
            <v>225</v>
          </cell>
          <cell r="G10">
            <v>14</v>
          </cell>
          <cell r="H10">
            <v>10.5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206.4</v>
          </cell>
          <cell r="P10">
            <v>10.5</v>
          </cell>
        </row>
        <row r="11">
          <cell r="B11" t="str">
            <v>Bourgogne</v>
          </cell>
          <cell r="C11">
            <v>3.7</v>
          </cell>
          <cell r="D11">
            <v>3.7</v>
          </cell>
          <cell r="E11">
            <v>10.25</v>
          </cell>
          <cell r="F11">
            <v>10.25</v>
          </cell>
          <cell r="G11">
            <v>10.25</v>
          </cell>
          <cell r="H11">
            <v>7.15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18.86</v>
          </cell>
          <cell r="P11">
            <v>7.15</v>
          </cell>
        </row>
        <row r="12">
          <cell r="B12" t="str">
            <v>Nord-Pas-de-Calais</v>
          </cell>
          <cell r="C12">
            <v>0.2</v>
          </cell>
          <cell r="D12">
            <v>0.2</v>
          </cell>
          <cell r="E12">
            <v>0.2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0.5</v>
          </cell>
          <cell r="P12">
            <v>0</v>
          </cell>
        </row>
        <row r="13">
          <cell r="B13" t="str">
            <v>Lorraine</v>
          </cell>
          <cell r="C13">
            <v>14.3</v>
          </cell>
          <cell r="D13">
            <v>14.3</v>
          </cell>
          <cell r="E13">
            <v>14.3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14.3</v>
          </cell>
          <cell r="P13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4</v>
          </cell>
          <cell r="D15">
            <v>20.2</v>
          </cell>
          <cell r="E15">
            <v>35.8</v>
          </cell>
          <cell r="F15">
            <v>25.8</v>
          </cell>
          <cell r="G15">
            <v>960</v>
          </cell>
          <cell r="H15">
            <v>948.5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28.8</v>
          </cell>
          <cell r="P15">
            <v>948.5</v>
          </cell>
        </row>
        <row r="16">
          <cell r="B16" t="str">
            <v>Pays-de-la-Loire</v>
          </cell>
          <cell r="C16">
            <v>435.9</v>
          </cell>
          <cell r="D16">
            <v>489.7</v>
          </cell>
          <cell r="E16">
            <v>443.7</v>
          </cell>
          <cell r="F16">
            <v>493.3</v>
          </cell>
          <cell r="G16">
            <v>385.3</v>
          </cell>
          <cell r="H16">
            <v>421.3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853</v>
          </cell>
          <cell r="P16">
            <v>421.3</v>
          </cell>
        </row>
        <row r="17">
          <cell r="B17" t="str">
            <v>Bretagne</v>
          </cell>
          <cell r="C17">
            <v>751.5</v>
          </cell>
          <cell r="D17">
            <v>935.1</v>
          </cell>
          <cell r="E17">
            <v>1313.3</v>
          </cell>
          <cell r="F17">
            <v>2614</v>
          </cell>
          <cell r="G17">
            <v>2569.3</v>
          </cell>
          <cell r="H17">
            <v>2582.3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1839.8</v>
          </cell>
          <cell r="P17">
            <v>2582.3</v>
          </cell>
        </row>
        <row r="18">
          <cell r="B18" t="str">
            <v>Poitou-Charentes</v>
          </cell>
          <cell r="C18">
            <v>108.2</v>
          </cell>
          <cell r="D18">
            <v>71.9</v>
          </cell>
          <cell r="E18">
            <v>77.1</v>
          </cell>
          <cell r="F18">
            <v>76</v>
          </cell>
          <cell r="G18">
            <v>104</v>
          </cell>
          <cell r="H18">
            <v>72.1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322.74</v>
          </cell>
          <cell r="P18">
            <v>72.1</v>
          </cell>
        </row>
        <row r="19">
          <cell r="B19" t="str">
            <v>Aquitaine</v>
          </cell>
          <cell r="C19">
            <v>20.87</v>
          </cell>
          <cell r="D19">
            <v>8.49</v>
          </cell>
          <cell r="E19">
            <v>21.38</v>
          </cell>
          <cell r="F19">
            <v>20.78</v>
          </cell>
          <cell r="G19">
            <v>3.77</v>
          </cell>
          <cell r="H19">
            <v>10.22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10.22</v>
          </cell>
        </row>
        <row r="20">
          <cell r="B20" t="str">
            <v>Midi-Pyrénées</v>
          </cell>
          <cell r="C20">
            <v>62.8</v>
          </cell>
          <cell r="D20">
            <v>30.7</v>
          </cell>
          <cell r="E20">
            <v>23</v>
          </cell>
          <cell r="F20">
            <v>35.7</v>
          </cell>
          <cell r="G20">
            <v>32</v>
          </cell>
          <cell r="H20">
            <v>14.2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302.4</v>
          </cell>
          <cell r="P20">
            <v>14.2</v>
          </cell>
        </row>
        <row r="21">
          <cell r="B21" t="str">
            <v>Limousin</v>
          </cell>
          <cell r="C21">
            <v>3.7</v>
          </cell>
          <cell r="D21">
            <v>2.1</v>
          </cell>
          <cell r="E21">
            <v>0.9</v>
          </cell>
          <cell r="F21">
            <v>9.3</v>
          </cell>
          <cell r="G21">
            <v>8.1</v>
          </cell>
          <cell r="H21">
            <v>6.25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3.1</v>
          </cell>
          <cell r="P21">
            <v>6.25</v>
          </cell>
        </row>
        <row r="22">
          <cell r="B22" t="str">
            <v>Rhône-Alpes</v>
          </cell>
          <cell r="C22">
            <v>180.9</v>
          </cell>
          <cell r="D22">
            <v>140.9</v>
          </cell>
          <cell r="E22">
            <v>77.4</v>
          </cell>
          <cell r="F22">
            <v>56.1</v>
          </cell>
          <cell r="G22">
            <v>67.6</v>
          </cell>
          <cell r="H22">
            <v>37.3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166.8</v>
          </cell>
          <cell r="P22">
            <v>37.3</v>
          </cell>
        </row>
        <row r="23">
          <cell r="B23" t="str">
            <v>Auvergne</v>
          </cell>
          <cell r="C23">
            <v>78.06</v>
          </cell>
          <cell r="D23">
            <v>126.59</v>
          </cell>
          <cell r="E23">
            <v>87.94</v>
          </cell>
          <cell r="F23">
            <v>160.87</v>
          </cell>
          <cell r="G23">
            <v>172.59</v>
          </cell>
          <cell r="H23">
            <v>12.86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140.08</v>
          </cell>
          <cell r="P23">
            <v>12.86</v>
          </cell>
        </row>
        <row r="24">
          <cell r="B24" t="str">
            <v>Languedoc-Roussillon</v>
          </cell>
          <cell r="C24">
            <v>36</v>
          </cell>
          <cell r="D24">
            <v>30</v>
          </cell>
          <cell r="E24">
            <v>66</v>
          </cell>
          <cell r="F24">
            <v>54</v>
          </cell>
          <cell r="G24">
            <v>26</v>
          </cell>
          <cell r="H24">
            <v>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100.2</v>
          </cell>
          <cell r="P24">
            <v>51</v>
          </cell>
        </row>
        <row r="25">
          <cell r="B25" t="str">
            <v>Provence-Alpes-Côte d'Azur</v>
          </cell>
          <cell r="C25">
            <v>35.5</v>
          </cell>
          <cell r="D25">
            <v>17</v>
          </cell>
          <cell r="E25">
            <v>22.2</v>
          </cell>
          <cell r="F25">
            <v>52.6</v>
          </cell>
          <cell r="G25">
            <v>38.8</v>
          </cell>
          <cell r="H25">
            <v>15.1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68.7</v>
          </cell>
          <cell r="P25">
            <v>15.1</v>
          </cell>
        </row>
      </sheetData>
      <sheetData sheetId="5">
        <row r="6">
          <cell r="B6" t="str">
            <v>Champagne-Ardenne</v>
          </cell>
          <cell r="C6">
            <v>31</v>
          </cell>
          <cell r="D6">
            <v>35</v>
          </cell>
          <cell r="E6">
            <v>31</v>
          </cell>
          <cell r="F6">
            <v>60</v>
          </cell>
          <cell r="G6">
            <v>53</v>
          </cell>
          <cell r="H6">
            <v>42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40</v>
          </cell>
          <cell r="P6">
            <v>42</v>
          </cell>
        </row>
        <row r="7">
          <cell r="B7" t="str">
            <v>Picardie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 t="str">
            <v>Haute-Normandie</v>
          </cell>
          <cell r="C8">
            <v>28</v>
          </cell>
          <cell r="D8">
            <v>31</v>
          </cell>
          <cell r="E8">
            <v>11</v>
          </cell>
          <cell r="F8">
            <v>22</v>
          </cell>
          <cell r="G8">
            <v>23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23</v>
          </cell>
          <cell r="P8">
            <v>1</v>
          </cell>
        </row>
        <row r="9">
          <cell r="B9" t="str">
            <v>Centre</v>
          </cell>
          <cell r="C9">
            <v>40</v>
          </cell>
          <cell r="D9">
            <v>7.4</v>
          </cell>
          <cell r="E9">
            <v>41.5</v>
          </cell>
          <cell r="F9">
            <v>34</v>
          </cell>
          <cell r="G9">
            <v>11.2</v>
          </cell>
          <cell r="H9">
            <v>29.7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4.1</v>
          </cell>
          <cell r="P9">
            <v>29.7</v>
          </cell>
        </row>
        <row r="10">
          <cell r="B10" t="str">
            <v>Basse-Normandie</v>
          </cell>
          <cell r="C10">
            <v>5.4</v>
          </cell>
          <cell r="D10">
            <v>5.8</v>
          </cell>
          <cell r="E10">
            <v>3.4</v>
          </cell>
          <cell r="F10">
            <v>4</v>
          </cell>
          <cell r="G10">
            <v>2.4</v>
          </cell>
          <cell r="H10">
            <v>1.4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7.5</v>
          </cell>
          <cell r="P10">
            <v>1.4</v>
          </cell>
        </row>
        <row r="11">
          <cell r="B11" t="str">
            <v>Bourgogne</v>
          </cell>
          <cell r="C11">
            <v>14.1</v>
          </cell>
          <cell r="D11">
            <v>39.5</v>
          </cell>
          <cell r="E11">
            <v>33.7</v>
          </cell>
          <cell r="F11">
            <v>21.6</v>
          </cell>
          <cell r="G11">
            <v>21.7</v>
          </cell>
          <cell r="H11">
            <v>25.6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14.1</v>
          </cell>
          <cell r="P11">
            <v>25.6</v>
          </cell>
        </row>
        <row r="12">
          <cell r="B12" t="str">
            <v>Nord-Pas-de-Calais</v>
          </cell>
          <cell r="C12">
            <v>33.8</v>
          </cell>
          <cell r="D12">
            <v>16.6</v>
          </cell>
          <cell r="E12">
            <v>45.57</v>
          </cell>
          <cell r="F12">
            <v>61.05</v>
          </cell>
          <cell r="G12">
            <v>54.68</v>
          </cell>
          <cell r="H12">
            <v>13.8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87.75</v>
          </cell>
          <cell r="P12">
            <v>13.8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0.2</v>
          </cell>
          <cell r="D14">
            <v>6.8</v>
          </cell>
          <cell r="E14">
            <v>4.3</v>
          </cell>
          <cell r="F14">
            <v>1.9</v>
          </cell>
          <cell r="G14">
            <v>8</v>
          </cell>
          <cell r="H14">
            <v>5.9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8.1</v>
          </cell>
          <cell r="P14">
            <v>5.9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2169.4</v>
          </cell>
          <cell r="D16">
            <v>1926.5</v>
          </cell>
          <cell r="E16">
            <v>1432.9</v>
          </cell>
          <cell r="F16">
            <v>1978.9</v>
          </cell>
          <cell r="G16">
            <v>1915.7</v>
          </cell>
          <cell r="H16">
            <v>1541.7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1147.4</v>
          </cell>
          <cell r="P16">
            <v>1541.7</v>
          </cell>
        </row>
        <row r="17">
          <cell r="B17" t="str">
            <v>Bretagne</v>
          </cell>
          <cell r="C17">
            <v>101.28</v>
          </cell>
          <cell r="D17">
            <v>94.25</v>
          </cell>
          <cell r="E17">
            <v>117.81</v>
          </cell>
          <cell r="F17">
            <v>146.49</v>
          </cell>
          <cell r="G17">
            <v>159.42</v>
          </cell>
          <cell r="H17">
            <v>123.7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644.17</v>
          </cell>
          <cell r="P17">
            <v>123.7</v>
          </cell>
        </row>
        <row r="18">
          <cell r="B18" t="str">
            <v>Poitou-Charentes</v>
          </cell>
          <cell r="C18">
            <v>1.5</v>
          </cell>
          <cell r="D18">
            <v>1.5</v>
          </cell>
          <cell r="E18">
            <v>1.2</v>
          </cell>
          <cell r="F18">
            <v>31.84</v>
          </cell>
          <cell r="G18">
            <v>18.74</v>
          </cell>
          <cell r="H18">
            <v>60.83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1.2</v>
          </cell>
          <cell r="P18">
            <v>60.83</v>
          </cell>
        </row>
        <row r="19">
          <cell r="B19" t="str">
            <v>Aquitaine</v>
          </cell>
          <cell r="C19">
            <v>19.75</v>
          </cell>
          <cell r="D19">
            <v>18.62</v>
          </cell>
          <cell r="E19">
            <v>16.87</v>
          </cell>
          <cell r="F19">
            <v>14.8</v>
          </cell>
          <cell r="G19">
            <v>13.75</v>
          </cell>
          <cell r="H19">
            <v>13.25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31.25</v>
          </cell>
          <cell r="P19">
            <v>13.25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82.7</v>
          </cell>
          <cell r="D22">
            <v>48.21</v>
          </cell>
          <cell r="E22">
            <v>143.01</v>
          </cell>
          <cell r="F22">
            <v>165.25</v>
          </cell>
          <cell r="G22">
            <v>409.55</v>
          </cell>
          <cell r="H22">
            <v>19.11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274.9</v>
          </cell>
          <cell r="P22">
            <v>19.11</v>
          </cell>
        </row>
        <row r="23">
          <cell r="B23" t="str">
            <v>Auvergne</v>
          </cell>
          <cell r="C23">
            <v>354.54</v>
          </cell>
          <cell r="D23">
            <v>344.55</v>
          </cell>
          <cell r="E23">
            <v>397.77</v>
          </cell>
          <cell r="F23">
            <v>282.02</v>
          </cell>
          <cell r="G23">
            <v>124.22</v>
          </cell>
          <cell r="H23">
            <v>201.04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167.5</v>
          </cell>
          <cell r="P23">
            <v>201.04</v>
          </cell>
        </row>
        <row r="25">
          <cell r="B25" t="str">
            <v>Provence-Alpes-Côte d'Azur</v>
          </cell>
          <cell r="C25">
            <v>22</v>
          </cell>
          <cell r="D25">
            <v>10</v>
          </cell>
          <cell r="E25">
            <v>25</v>
          </cell>
          <cell r="F25">
            <v>15</v>
          </cell>
          <cell r="G25">
            <v>6</v>
          </cell>
          <cell r="H25">
            <v>27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20</v>
          </cell>
          <cell r="P25">
            <v>27</v>
          </cell>
        </row>
      </sheetData>
      <sheetData sheetId="6">
        <row r="9">
          <cell r="B9" t="str">
            <v>Centre</v>
          </cell>
          <cell r="C9">
            <v>25.71</v>
          </cell>
          <cell r="D9">
            <v>9.6</v>
          </cell>
          <cell r="E9">
            <v>21.18</v>
          </cell>
          <cell r="F9">
            <v>24.2</v>
          </cell>
          <cell r="G9">
            <v>12.01</v>
          </cell>
          <cell r="H9">
            <v>7.56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38.8</v>
          </cell>
          <cell r="P9">
            <v>7.56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213</v>
          </cell>
          <cell r="D16">
            <v>228</v>
          </cell>
          <cell r="E16">
            <v>260.3</v>
          </cell>
          <cell r="F16">
            <v>243</v>
          </cell>
          <cell r="G16">
            <v>303.5</v>
          </cell>
          <cell r="H16">
            <v>346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90.2</v>
          </cell>
          <cell r="P16">
            <v>346</v>
          </cell>
        </row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33.6</v>
          </cell>
          <cell r="H17">
            <v>37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37.6</v>
          </cell>
          <cell r="P17">
            <v>37</v>
          </cell>
        </row>
        <row r="18">
          <cell r="B18" t="str">
            <v>Poitou-Charentes</v>
          </cell>
          <cell r="C18">
            <v>38.26</v>
          </cell>
          <cell r="D18">
            <v>28.56</v>
          </cell>
          <cell r="E18">
            <v>64.41</v>
          </cell>
          <cell r="F18">
            <v>42.21</v>
          </cell>
          <cell r="G18">
            <v>62.79</v>
          </cell>
          <cell r="H18">
            <v>74.57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49.42</v>
          </cell>
          <cell r="P18">
            <v>74.57</v>
          </cell>
        </row>
        <row r="22">
          <cell r="B22" t="str">
            <v>Rhône-Alpes</v>
          </cell>
          <cell r="C22">
            <v>1.6</v>
          </cell>
          <cell r="D22">
            <v>1</v>
          </cell>
          <cell r="E22">
            <v>0</v>
          </cell>
          <cell r="F22">
            <v>9</v>
          </cell>
          <cell r="G22">
            <v>7.1</v>
          </cell>
          <cell r="H22">
            <v>3.2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0.6</v>
          </cell>
          <cell r="P22">
            <v>3.2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54.86</v>
          </cell>
          <cell r="F23">
            <v>199.26</v>
          </cell>
          <cell r="G23">
            <v>220.56</v>
          </cell>
          <cell r="H23">
            <v>125.2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125.2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Provence-Alpes-Côte d'Azur</v>
          </cell>
          <cell r="C25">
            <v>2.9</v>
          </cell>
          <cell r="D25">
            <v>2.2</v>
          </cell>
          <cell r="E25">
            <v>1.7</v>
          </cell>
          <cell r="F25">
            <v>3</v>
          </cell>
          <cell r="G25">
            <v>9</v>
          </cell>
          <cell r="H25">
            <v>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3.46</v>
          </cell>
          <cell r="P25">
            <v>8</v>
          </cell>
        </row>
      </sheetData>
      <sheetData sheetId="7">
        <row r="5">
          <cell r="C5">
            <v>0</v>
          </cell>
          <cell r="D5">
            <v>0</v>
          </cell>
          <cell r="E5">
            <v>30</v>
          </cell>
          <cell r="F5">
            <v>29</v>
          </cell>
          <cell r="G5">
            <v>24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B7" t="str">
            <v>Picardie</v>
          </cell>
          <cell r="C7">
            <v>278.59</v>
          </cell>
          <cell r="D7">
            <v>364.26</v>
          </cell>
          <cell r="E7">
            <v>404.48</v>
          </cell>
          <cell r="F7">
            <v>355.32</v>
          </cell>
          <cell r="G7">
            <v>436.05</v>
          </cell>
          <cell r="H7">
            <v>347.41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311.9</v>
          </cell>
          <cell r="P7">
            <v>347.41</v>
          </cell>
        </row>
        <row r="8">
          <cell r="B8" t="str">
            <v>Haute-Normandie</v>
          </cell>
          <cell r="C8">
            <v>241</v>
          </cell>
          <cell r="D8">
            <v>232</v>
          </cell>
          <cell r="E8">
            <v>302.5</v>
          </cell>
          <cell r="F8">
            <v>259.6</v>
          </cell>
          <cell r="G8">
            <v>388</v>
          </cell>
          <cell r="H8">
            <v>383.06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358.79</v>
          </cell>
          <cell r="P8">
            <v>383.06</v>
          </cell>
        </row>
        <row r="9">
          <cell r="B9" t="str">
            <v>Centre</v>
          </cell>
          <cell r="C9">
            <v>238.4</v>
          </cell>
          <cell r="D9">
            <v>205.9</v>
          </cell>
          <cell r="E9">
            <v>217.4</v>
          </cell>
          <cell r="F9">
            <v>108.1</v>
          </cell>
          <cell r="G9">
            <v>340.7</v>
          </cell>
          <cell r="H9">
            <v>223.5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370.4</v>
          </cell>
          <cell r="P9">
            <v>223.5</v>
          </cell>
        </row>
        <row r="10">
          <cell r="B10" t="str">
            <v>Basse-Normandie</v>
          </cell>
          <cell r="C10">
            <v>423.1</v>
          </cell>
          <cell r="D10">
            <v>420.6</v>
          </cell>
          <cell r="E10">
            <v>668.1</v>
          </cell>
          <cell r="F10">
            <v>673.9</v>
          </cell>
          <cell r="G10">
            <v>575.3</v>
          </cell>
          <cell r="H10">
            <v>739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407.3</v>
          </cell>
          <cell r="P10">
            <v>739</v>
          </cell>
        </row>
        <row r="11">
          <cell r="B11" t="str">
            <v>Bourgogne</v>
          </cell>
          <cell r="C11">
            <v>868.7</v>
          </cell>
          <cell r="D11">
            <v>1105.78</v>
          </cell>
          <cell r="E11">
            <v>802.02</v>
          </cell>
          <cell r="F11">
            <v>1208.44</v>
          </cell>
          <cell r="G11">
            <v>1106.85</v>
          </cell>
          <cell r="H11">
            <v>1145.38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1611.24</v>
          </cell>
          <cell r="P11">
            <v>1145.38</v>
          </cell>
        </row>
        <row r="12">
          <cell r="B12" t="str">
            <v>Nord-Pas-de-Calais</v>
          </cell>
          <cell r="C12">
            <v>649.64</v>
          </cell>
          <cell r="D12">
            <v>1078.87</v>
          </cell>
          <cell r="E12">
            <v>1038.76</v>
          </cell>
          <cell r="F12">
            <v>722.3</v>
          </cell>
          <cell r="G12">
            <v>553.28</v>
          </cell>
          <cell r="H12">
            <v>587.79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605.64</v>
          </cell>
          <cell r="P12">
            <v>587.79</v>
          </cell>
        </row>
        <row r="13">
          <cell r="B13" t="str">
            <v>Lorraine</v>
          </cell>
          <cell r="C13">
            <v>141.8</v>
          </cell>
          <cell r="D13">
            <v>0</v>
          </cell>
          <cell r="E13">
            <v>141.8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141.8</v>
          </cell>
          <cell r="P13">
            <v>0</v>
          </cell>
        </row>
        <row r="14">
          <cell r="B14" t="str">
            <v>Alsace</v>
          </cell>
          <cell r="C14">
            <v>137.4</v>
          </cell>
          <cell r="D14">
            <v>614.6</v>
          </cell>
          <cell r="E14">
            <v>514.5</v>
          </cell>
          <cell r="F14">
            <v>924.7</v>
          </cell>
          <cell r="G14">
            <v>596.4</v>
          </cell>
          <cell r="H14">
            <v>164.7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396.8</v>
          </cell>
          <cell r="P14">
            <v>164.7</v>
          </cell>
        </row>
        <row r="15">
          <cell r="B15" t="str">
            <v>Franche-Comté</v>
          </cell>
          <cell r="C15">
            <v>71.3</v>
          </cell>
          <cell r="D15">
            <v>113.7</v>
          </cell>
          <cell r="E15">
            <v>96.7</v>
          </cell>
          <cell r="F15">
            <v>122.2</v>
          </cell>
          <cell r="G15">
            <v>121.8</v>
          </cell>
          <cell r="H15">
            <v>137.9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147.3</v>
          </cell>
          <cell r="P15">
            <v>137.9</v>
          </cell>
        </row>
        <row r="16">
          <cell r="B16" t="str">
            <v>Pays-de-la-Loire</v>
          </cell>
          <cell r="C16">
            <v>3347.2</v>
          </cell>
          <cell r="D16">
            <v>3632.6</v>
          </cell>
          <cell r="E16">
            <v>3798.5</v>
          </cell>
          <cell r="F16">
            <v>3500.6</v>
          </cell>
          <cell r="G16">
            <v>3096.6</v>
          </cell>
          <cell r="H16">
            <v>3870.2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4323</v>
          </cell>
          <cell r="P16">
            <v>3870.2</v>
          </cell>
        </row>
        <row r="17">
          <cell r="B17" t="str">
            <v>Bretagne</v>
          </cell>
          <cell r="C17">
            <v>9737.34</v>
          </cell>
          <cell r="D17">
            <v>7532.83</v>
          </cell>
          <cell r="E17">
            <v>12242.92</v>
          </cell>
          <cell r="F17">
            <v>12368.82</v>
          </cell>
          <cell r="G17">
            <v>14128.74</v>
          </cell>
          <cell r="H17">
            <v>14251.34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14328.9</v>
          </cell>
          <cell r="P17">
            <v>14251.34</v>
          </cell>
        </row>
        <row r="18">
          <cell r="B18" t="str">
            <v>Poitou-Charentes</v>
          </cell>
          <cell r="C18">
            <v>1140.92</v>
          </cell>
          <cell r="D18">
            <v>902.64</v>
          </cell>
          <cell r="E18">
            <v>874.79</v>
          </cell>
          <cell r="F18">
            <v>1151.46</v>
          </cell>
          <cell r="G18">
            <v>1230.45</v>
          </cell>
          <cell r="H18">
            <v>1579.8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1389.76</v>
          </cell>
          <cell r="P18">
            <v>1579.8</v>
          </cell>
        </row>
        <row r="19">
          <cell r="B19" t="str">
            <v>Aquitaine</v>
          </cell>
          <cell r="C19">
            <v>982.12</v>
          </cell>
          <cell r="D19">
            <v>989.56</v>
          </cell>
          <cell r="E19">
            <v>1474.57</v>
          </cell>
          <cell r="F19">
            <v>1594.16</v>
          </cell>
          <cell r="G19">
            <v>1541.95</v>
          </cell>
          <cell r="H19">
            <v>1095.54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1134.88</v>
          </cell>
          <cell r="P19">
            <v>1095.54</v>
          </cell>
        </row>
        <row r="20">
          <cell r="B20" t="str">
            <v>Midi-Pyrénées</v>
          </cell>
          <cell r="C20">
            <v>316.3</v>
          </cell>
          <cell r="D20">
            <v>397.4</v>
          </cell>
          <cell r="E20">
            <v>119.1</v>
          </cell>
          <cell r="F20">
            <v>488.8</v>
          </cell>
          <cell r="G20">
            <v>164.5</v>
          </cell>
          <cell r="H20">
            <v>122.1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451.12</v>
          </cell>
          <cell r="P20">
            <v>122.1</v>
          </cell>
        </row>
        <row r="21">
          <cell r="B21" t="str">
            <v>Limousin</v>
          </cell>
          <cell r="C21">
            <v>122.7</v>
          </cell>
          <cell r="D21">
            <v>278.5</v>
          </cell>
          <cell r="E21">
            <v>325.8</v>
          </cell>
          <cell r="F21">
            <v>392.4</v>
          </cell>
          <cell r="G21">
            <v>331.6</v>
          </cell>
          <cell r="H21">
            <v>367.7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267.4</v>
          </cell>
          <cell r="P21">
            <v>367.7</v>
          </cell>
        </row>
        <row r="22">
          <cell r="B22" t="str">
            <v>Rhône-Alpes</v>
          </cell>
          <cell r="C22">
            <v>1039.97</v>
          </cell>
          <cell r="D22">
            <v>1126.24</v>
          </cell>
          <cell r="E22">
            <v>1176.94</v>
          </cell>
          <cell r="F22">
            <v>1100.84</v>
          </cell>
          <cell r="G22">
            <v>1063.01</v>
          </cell>
          <cell r="H22">
            <v>1022.96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878.24</v>
          </cell>
          <cell r="P22">
            <v>1022.96</v>
          </cell>
        </row>
        <row r="23">
          <cell r="B23" t="str">
            <v>Auvergne</v>
          </cell>
          <cell r="C23">
            <v>826.06</v>
          </cell>
          <cell r="D23">
            <v>842.76</v>
          </cell>
          <cell r="E23">
            <v>1079.79</v>
          </cell>
          <cell r="F23">
            <v>856.37</v>
          </cell>
          <cell r="G23">
            <v>1137.68</v>
          </cell>
          <cell r="H23">
            <v>922.8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1117.49</v>
          </cell>
          <cell r="P23">
            <v>922.8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45.92</v>
          </cell>
          <cell r="P24">
            <v>0</v>
          </cell>
        </row>
        <row r="25">
          <cell r="B25" t="str">
            <v>Provence-Alpes-Côte d'Azur</v>
          </cell>
          <cell r="C25">
            <v>15</v>
          </cell>
          <cell r="D25">
            <v>19.2</v>
          </cell>
          <cell r="E25">
            <v>40.7</v>
          </cell>
          <cell r="F25">
            <v>41.9</v>
          </cell>
          <cell r="G25">
            <v>77</v>
          </cell>
          <cell r="H25">
            <v>64.1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45</v>
          </cell>
          <cell r="P25">
            <v>64.1</v>
          </cell>
        </row>
      </sheetData>
      <sheetData sheetId="8">
        <row r="7">
          <cell r="C7">
            <v>2.9</v>
          </cell>
          <cell r="D7">
            <v>2.9</v>
          </cell>
          <cell r="E7">
            <v>2.9</v>
          </cell>
          <cell r="F7">
            <v>2.78</v>
          </cell>
          <cell r="G7">
            <v>2.78</v>
          </cell>
          <cell r="H7">
            <v>2.69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2.69</v>
          </cell>
        </row>
        <row r="10">
          <cell r="B10" t="str">
            <v>Basse-Normandie</v>
          </cell>
          <cell r="C10">
            <v>35.2</v>
          </cell>
          <cell r="D10">
            <v>20.9</v>
          </cell>
          <cell r="E10">
            <v>15.7</v>
          </cell>
          <cell r="F10">
            <v>27.9</v>
          </cell>
          <cell r="G10">
            <v>34.9</v>
          </cell>
          <cell r="H10">
            <v>47.9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18</v>
          </cell>
          <cell r="P10">
            <v>47.9</v>
          </cell>
        </row>
        <row r="16">
          <cell r="B16" t="str">
            <v>Pays-de-la-Loire</v>
          </cell>
          <cell r="C16">
            <v>124.5</v>
          </cell>
          <cell r="D16">
            <v>109.6</v>
          </cell>
          <cell r="E16">
            <v>122.9</v>
          </cell>
          <cell r="F16">
            <v>109.2</v>
          </cell>
          <cell r="G16">
            <v>118.6</v>
          </cell>
          <cell r="H16">
            <v>127.2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75.5</v>
          </cell>
          <cell r="P16">
            <v>127.2</v>
          </cell>
        </row>
        <row r="22">
          <cell r="B22" t="str">
            <v>Rhône-Alpes</v>
          </cell>
          <cell r="C22">
            <v>20.2</v>
          </cell>
          <cell r="D22">
            <v>17.7</v>
          </cell>
          <cell r="E22">
            <v>10.3</v>
          </cell>
          <cell r="F22">
            <v>27</v>
          </cell>
          <cell r="G22">
            <v>37.4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 t="str">
            <v>Auvergne</v>
          </cell>
          <cell r="C23">
            <v>15.37</v>
          </cell>
          <cell r="D23">
            <v>14.87</v>
          </cell>
          <cell r="E23">
            <v>14.11</v>
          </cell>
          <cell r="F23">
            <v>13.55</v>
          </cell>
          <cell r="G23">
            <v>12.66</v>
          </cell>
          <cell r="H23">
            <v>11.18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18.9</v>
          </cell>
          <cell r="P23">
            <v>11.18</v>
          </cell>
        </row>
      </sheetData>
      <sheetData sheetId="9">
        <row r="7">
          <cell r="B7" t="str">
            <v>Picardie</v>
          </cell>
          <cell r="C7">
            <v>407.27</v>
          </cell>
          <cell r="D7">
            <v>450.32</v>
          </cell>
          <cell r="E7">
            <v>387.56</v>
          </cell>
          <cell r="F7">
            <v>353.81</v>
          </cell>
          <cell r="G7">
            <v>557.65</v>
          </cell>
          <cell r="H7">
            <v>523.27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642.02</v>
          </cell>
          <cell r="P7">
            <v>523.27</v>
          </cell>
        </row>
        <row r="8">
          <cell r="B8" t="str">
            <v>Haute-Normandie</v>
          </cell>
          <cell r="C8">
            <v>285</v>
          </cell>
          <cell r="D8">
            <v>314.5</v>
          </cell>
          <cell r="E8">
            <v>372.5</v>
          </cell>
          <cell r="F8">
            <v>378.01</v>
          </cell>
          <cell r="G8">
            <v>694.21</v>
          </cell>
          <cell r="H8">
            <v>619.13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350.04</v>
          </cell>
          <cell r="P8">
            <v>619.13</v>
          </cell>
        </row>
        <row r="9">
          <cell r="B9" t="str">
            <v>Centre</v>
          </cell>
          <cell r="C9">
            <v>785.1</v>
          </cell>
          <cell r="D9">
            <v>593.8</v>
          </cell>
          <cell r="E9">
            <v>777.2</v>
          </cell>
          <cell r="F9">
            <v>546.2</v>
          </cell>
          <cell r="G9">
            <v>670.6</v>
          </cell>
          <cell r="H9">
            <v>601.5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710.2</v>
          </cell>
          <cell r="P9">
            <v>601.5</v>
          </cell>
        </row>
        <row r="10">
          <cell r="B10" t="str">
            <v>Basse-Normandie</v>
          </cell>
          <cell r="C10">
            <v>429.3</v>
          </cell>
          <cell r="D10">
            <v>619.7</v>
          </cell>
          <cell r="E10">
            <v>654</v>
          </cell>
          <cell r="F10">
            <v>664.5</v>
          </cell>
          <cell r="G10">
            <v>871.6</v>
          </cell>
          <cell r="H10">
            <v>702.9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631.8</v>
          </cell>
          <cell r="P10">
            <v>702.9</v>
          </cell>
        </row>
        <row r="11">
          <cell r="B11" t="str">
            <v>Bourgogne</v>
          </cell>
          <cell r="C11">
            <v>666.5</v>
          </cell>
          <cell r="D11">
            <v>980.25</v>
          </cell>
          <cell r="E11">
            <v>865.64</v>
          </cell>
          <cell r="F11">
            <v>809.78</v>
          </cell>
          <cell r="G11">
            <v>795.08</v>
          </cell>
          <cell r="H11">
            <v>747.6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880.1</v>
          </cell>
          <cell r="P11">
            <v>747.6</v>
          </cell>
        </row>
        <row r="12">
          <cell r="B12" t="str">
            <v>Nord-Pas-de-Calais</v>
          </cell>
          <cell r="C12">
            <v>1098.38</v>
          </cell>
          <cell r="D12">
            <v>931.19</v>
          </cell>
          <cell r="E12">
            <v>1246.58</v>
          </cell>
          <cell r="F12">
            <v>1528.8</v>
          </cell>
          <cell r="G12">
            <v>1023.26</v>
          </cell>
          <cell r="H12">
            <v>1296.25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2197.92</v>
          </cell>
          <cell r="P12">
            <v>1296.25</v>
          </cell>
        </row>
        <row r="13">
          <cell r="B13" t="str">
            <v>Lorraine</v>
          </cell>
          <cell r="C13">
            <v>264.2</v>
          </cell>
          <cell r="D13">
            <v>34.2</v>
          </cell>
          <cell r="E13">
            <v>264.2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264.2</v>
          </cell>
          <cell r="P13">
            <v>0</v>
          </cell>
        </row>
        <row r="14">
          <cell r="B14" t="str">
            <v>Alsace</v>
          </cell>
          <cell r="C14">
            <v>608.1</v>
          </cell>
          <cell r="D14">
            <v>651.4</v>
          </cell>
          <cell r="E14">
            <v>201.5</v>
          </cell>
          <cell r="F14">
            <v>297</v>
          </cell>
          <cell r="G14">
            <v>426.9</v>
          </cell>
          <cell r="H14">
            <v>228.6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182.4</v>
          </cell>
          <cell r="P14">
            <v>228.6</v>
          </cell>
        </row>
        <row r="15">
          <cell r="B15" t="str">
            <v>Franche-Comté</v>
          </cell>
          <cell r="C15">
            <v>121.9</v>
          </cell>
          <cell r="D15">
            <v>88.9</v>
          </cell>
          <cell r="E15">
            <v>95.2</v>
          </cell>
          <cell r="F15">
            <v>58.3</v>
          </cell>
          <cell r="G15">
            <v>239.2</v>
          </cell>
          <cell r="H15">
            <v>254.4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190.2</v>
          </cell>
          <cell r="P15">
            <v>254.4</v>
          </cell>
        </row>
        <row r="16">
          <cell r="B16" t="str">
            <v>Pays-de-la-Loire</v>
          </cell>
          <cell r="C16">
            <v>8814.2</v>
          </cell>
          <cell r="D16">
            <v>8829.8</v>
          </cell>
          <cell r="E16">
            <v>8931.7</v>
          </cell>
          <cell r="F16">
            <v>7977.3</v>
          </cell>
          <cell r="G16">
            <v>8332.3</v>
          </cell>
          <cell r="H16">
            <v>9226.6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8385.3</v>
          </cell>
          <cell r="P16">
            <v>9226.6</v>
          </cell>
        </row>
        <row r="17">
          <cell r="B17" t="str">
            <v>Bretagne</v>
          </cell>
          <cell r="C17">
            <v>15169.45</v>
          </cell>
          <cell r="D17">
            <v>11662.87</v>
          </cell>
          <cell r="E17">
            <v>12954.98</v>
          </cell>
          <cell r="F17">
            <v>14631.94</v>
          </cell>
          <cell r="G17">
            <v>11475.86</v>
          </cell>
          <cell r="H17">
            <v>13527.23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16146.14</v>
          </cell>
          <cell r="P17">
            <v>13527.23</v>
          </cell>
        </row>
        <row r="18">
          <cell r="B18" t="str">
            <v>Poitou-Charentes</v>
          </cell>
          <cell r="C18">
            <v>2415.24</v>
          </cell>
          <cell r="D18">
            <v>2175.06</v>
          </cell>
          <cell r="E18">
            <v>2378.79</v>
          </cell>
          <cell r="F18">
            <v>2867.2</v>
          </cell>
          <cell r="G18">
            <v>2444.76</v>
          </cell>
          <cell r="H18">
            <v>2417.94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2914.81</v>
          </cell>
          <cell r="P18">
            <v>2417.94</v>
          </cell>
        </row>
        <row r="19">
          <cell r="B19" t="str">
            <v>Aquitaine</v>
          </cell>
          <cell r="C19">
            <v>1720.01</v>
          </cell>
          <cell r="D19">
            <v>1835.58</v>
          </cell>
          <cell r="E19">
            <v>1926.74</v>
          </cell>
          <cell r="F19">
            <v>1780.34</v>
          </cell>
          <cell r="G19">
            <v>1692.04</v>
          </cell>
          <cell r="H19">
            <v>1364.66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1787.95</v>
          </cell>
          <cell r="P19">
            <v>1364.66</v>
          </cell>
        </row>
        <row r="20">
          <cell r="B20" t="str">
            <v>Midi-Pyrénées</v>
          </cell>
          <cell r="C20">
            <v>739.1</v>
          </cell>
          <cell r="D20">
            <v>808.4</v>
          </cell>
          <cell r="E20">
            <v>334.7</v>
          </cell>
          <cell r="F20">
            <v>521.4</v>
          </cell>
          <cell r="G20">
            <v>374</v>
          </cell>
          <cell r="H20">
            <v>304.7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1173.35</v>
          </cell>
          <cell r="P20">
            <v>304.7</v>
          </cell>
        </row>
        <row r="21">
          <cell r="B21" t="str">
            <v>Limousin</v>
          </cell>
          <cell r="C21">
            <v>257.59</v>
          </cell>
          <cell r="D21">
            <v>220.86</v>
          </cell>
          <cell r="E21">
            <v>200.54</v>
          </cell>
          <cell r="F21">
            <v>215.53</v>
          </cell>
          <cell r="G21">
            <v>221.42</v>
          </cell>
          <cell r="H21">
            <v>299.09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367.92</v>
          </cell>
          <cell r="P21">
            <v>299.09</v>
          </cell>
        </row>
        <row r="22">
          <cell r="B22" t="str">
            <v>Rhône-Alpes</v>
          </cell>
          <cell r="C22">
            <v>2925.52</v>
          </cell>
          <cell r="D22">
            <v>2762.13</v>
          </cell>
          <cell r="E22">
            <v>2833.52</v>
          </cell>
          <cell r="F22">
            <v>2310.01</v>
          </cell>
          <cell r="G22">
            <v>2240.1</v>
          </cell>
          <cell r="H22">
            <v>1611.9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2093.47</v>
          </cell>
          <cell r="P22">
            <v>1611.9</v>
          </cell>
        </row>
        <row r="23">
          <cell r="B23" t="str">
            <v>Auvergne</v>
          </cell>
          <cell r="C23">
            <v>1422.08</v>
          </cell>
          <cell r="D23">
            <v>1319.07</v>
          </cell>
          <cell r="E23">
            <v>1339.6</v>
          </cell>
          <cell r="F23">
            <v>1149.91</v>
          </cell>
          <cell r="G23">
            <v>1098.84</v>
          </cell>
          <cell r="H23">
            <v>1031.92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893.03</v>
          </cell>
          <cell r="P23">
            <v>1031.92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28.33</v>
          </cell>
          <cell r="P24">
            <v>0</v>
          </cell>
        </row>
        <row r="25">
          <cell r="B25" t="str">
            <v>Provence-Alpes-Côte d'Azur</v>
          </cell>
          <cell r="C25">
            <v>180.8</v>
          </cell>
          <cell r="D25">
            <v>229.4</v>
          </cell>
          <cell r="E25">
            <v>256.3</v>
          </cell>
          <cell r="F25">
            <v>213.8</v>
          </cell>
          <cell r="G25">
            <v>219.9</v>
          </cell>
          <cell r="H25">
            <v>193.1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288.1</v>
          </cell>
          <cell r="P25">
            <v>193.1</v>
          </cell>
        </row>
      </sheetData>
      <sheetData sheetId="10">
        <row r="5">
          <cell r="B5" t="str">
            <v>Ile-de-France</v>
          </cell>
          <cell r="C5">
            <v>29.5</v>
          </cell>
          <cell r="D5">
            <v>7.6</v>
          </cell>
          <cell r="E5">
            <v>27.7</v>
          </cell>
          <cell r="F5">
            <v>18.4</v>
          </cell>
          <cell r="G5">
            <v>19</v>
          </cell>
          <cell r="H5">
            <v>24.6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24.6</v>
          </cell>
        </row>
        <row r="6">
          <cell r="B6" t="str">
            <v>Champagne-Ardenne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 t="str">
            <v>Picardie</v>
          </cell>
          <cell r="C7">
            <v>252.3</v>
          </cell>
          <cell r="D7">
            <v>172.43</v>
          </cell>
          <cell r="E7">
            <v>203.56</v>
          </cell>
          <cell r="F7">
            <v>148.88</v>
          </cell>
          <cell r="G7">
            <v>185.96</v>
          </cell>
          <cell r="H7">
            <v>165.16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216.35</v>
          </cell>
          <cell r="P7">
            <v>165.16</v>
          </cell>
        </row>
        <row r="8">
          <cell r="B8" t="str">
            <v>Haute-Normandie</v>
          </cell>
          <cell r="C8">
            <v>111</v>
          </cell>
          <cell r="D8">
            <v>101</v>
          </cell>
          <cell r="E8">
            <v>146</v>
          </cell>
          <cell r="F8">
            <v>52.95</v>
          </cell>
          <cell r="G8">
            <v>127.88</v>
          </cell>
          <cell r="H8">
            <v>35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102</v>
          </cell>
          <cell r="P8">
            <v>35</v>
          </cell>
        </row>
        <row r="9">
          <cell r="B9" t="str">
            <v>Centre</v>
          </cell>
          <cell r="C9">
            <v>417.4</v>
          </cell>
          <cell r="D9">
            <v>260.2</v>
          </cell>
          <cell r="E9">
            <v>244.3</v>
          </cell>
          <cell r="F9">
            <v>276.1</v>
          </cell>
          <cell r="G9">
            <v>355.1</v>
          </cell>
          <cell r="H9">
            <v>297.4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282.3</v>
          </cell>
          <cell r="P9">
            <v>297.4</v>
          </cell>
        </row>
        <row r="10">
          <cell r="B10" t="str">
            <v>Basse-Normandie</v>
          </cell>
          <cell r="C10">
            <v>358.2</v>
          </cell>
          <cell r="D10">
            <v>250.6</v>
          </cell>
          <cell r="E10">
            <v>247.6</v>
          </cell>
          <cell r="F10">
            <v>299.3</v>
          </cell>
          <cell r="G10">
            <v>329.8</v>
          </cell>
          <cell r="H10">
            <v>344.7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604.3</v>
          </cell>
          <cell r="P10">
            <v>344.7</v>
          </cell>
        </row>
        <row r="11">
          <cell r="B11" t="str">
            <v>Bourgogne</v>
          </cell>
          <cell r="C11">
            <v>438.5</v>
          </cell>
          <cell r="D11">
            <v>490.38</v>
          </cell>
          <cell r="E11">
            <v>412.82</v>
          </cell>
          <cell r="F11">
            <v>438.56</v>
          </cell>
          <cell r="G11">
            <v>494.07</v>
          </cell>
          <cell r="H11">
            <v>384.95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523.5</v>
          </cell>
          <cell r="P11">
            <v>384.95</v>
          </cell>
        </row>
        <row r="12">
          <cell r="B12" t="str">
            <v>Nord-Pas-de-Calais</v>
          </cell>
          <cell r="C12">
            <v>590.65</v>
          </cell>
          <cell r="D12">
            <v>870.11</v>
          </cell>
          <cell r="E12">
            <v>525.35</v>
          </cell>
          <cell r="F12">
            <v>252.67</v>
          </cell>
          <cell r="G12">
            <v>487.94</v>
          </cell>
          <cell r="H12">
            <v>620.13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1052.88</v>
          </cell>
          <cell r="P12">
            <v>620.13</v>
          </cell>
        </row>
        <row r="13">
          <cell r="B13" t="str">
            <v>Lorraine</v>
          </cell>
          <cell r="C13">
            <v>45.2</v>
          </cell>
          <cell r="D13">
            <v>9.5</v>
          </cell>
          <cell r="E13">
            <v>45.2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45.2</v>
          </cell>
          <cell r="P13">
            <v>0</v>
          </cell>
        </row>
        <row r="14">
          <cell r="B14" t="str">
            <v>Alsace</v>
          </cell>
          <cell r="C14">
            <v>150.7</v>
          </cell>
          <cell r="D14">
            <v>80.5</v>
          </cell>
          <cell r="E14">
            <v>49.4</v>
          </cell>
          <cell r="F14">
            <v>96.6</v>
          </cell>
          <cell r="G14">
            <v>156.1</v>
          </cell>
          <cell r="H14">
            <v>137.3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100.1</v>
          </cell>
          <cell r="P14">
            <v>137.3</v>
          </cell>
        </row>
        <row r="15">
          <cell r="B15" t="str">
            <v>Franche-Comté</v>
          </cell>
          <cell r="C15">
            <v>175</v>
          </cell>
          <cell r="D15">
            <v>140.3</v>
          </cell>
          <cell r="E15">
            <v>110.4</v>
          </cell>
          <cell r="F15">
            <v>49.3</v>
          </cell>
          <cell r="G15">
            <v>102.4</v>
          </cell>
          <cell r="H15">
            <v>156.9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100.8</v>
          </cell>
          <cell r="P15">
            <v>156.9</v>
          </cell>
        </row>
        <row r="16">
          <cell r="B16" t="str">
            <v>Pays-de-la-Loire</v>
          </cell>
          <cell r="C16">
            <v>3507.4</v>
          </cell>
          <cell r="D16">
            <v>3019.4</v>
          </cell>
          <cell r="E16">
            <v>2965.5</v>
          </cell>
          <cell r="F16">
            <v>2908.9</v>
          </cell>
          <cell r="G16">
            <v>3334.5</v>
          </cell>
          <cell r="H16">
            <v>3028.6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3128.4</v>
          </cell>
          <cell r="P16">
            <v>3028.6</v>
          </cell>
        </row>
        <row r="17">
          <cell r="B17" t="str">
            <v>Bretagne</v>
          </cell>
          <cell r="C17">
            <v>10681.74</v>
          </cell>
          <cell r="D17">
            <v>8158.84</v>
          </cell>
          <cell r="E17">
            <v>6997.82</v>
          </cell>
          <cell r="F17">
            <v>7136.1</v>
          </cell>
          <cell r="G17">
            <v>10129.74</v>
          </cell>
          <cell r="H17">
            <v>13010.97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9560.58</v>
          </cell>
          <cell r="P17">
            <v>13010.97</v>
          </cell>
        </row>
        <row r="18">
          <cell r="B18" t="str">
            <v>Poitou-Charentes</v>
          </cell>
          <cell r="C18">
            <v>1029.9</v>
          </cell>
          <cell r="D18">
            <v>770.16</v>
          </cell>
          <cell r="E18">
            <v>765.39</v>
          </cell>
          <cell r="F18">
            <v>899.77</v>
          </cell>
          <cell r="G18">
            <v>977.58</v>
          </cell>
          <cell r="H18">
            <v>944.37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1174.99</v>
          </cell>
          <cell r="P18">
            <v>944.37</v>
          </cell>
        </row>
        <row r="19">
          <cell r="B19" t="str">
            <v>Aquitaine</v>
          </cell>
          <cell r="C19">
            <v>1018.36</v>
          </cell>
          <cell r="D19">
            <v>863.14</v>
          </cell>
          <cell r="E19">
            <v>860.92</v>
          </cell>
          <cell r="F19">
            <v>947.12</v>
          </cell>
          <cell r="G19">
            <v>1125.49</v>
          </cell>
          <cell r="H19">
            <v>891.55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1014.78</v>
          </cell>
          <cell r="P19">
            <v>891.55</v>
          </cell>
        </row>
        <row r="20">
          <cell r="B20" t="str">
            <v>Midi-Pyrénées</v>
          </cell>
          <cell r="C20">
            <v>573.2</v>
          </cell>
          <cell r="D20">
            <v>399.2</v>
          </cell>
          <cell r="E20">
            <v>281.1</v>
          </cell>
          <cell r="F20">
            <v>386.3</v>
          </cell>
          <cell r="G20">
            <v>416</v>
          </cell>
          <cell r="H20">
            <v>236.3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391.35</v>
          </cell>
          <cell r="P20">
            <v>236.3</v>
          </cell>
        </row>
        <row r="21">
          <cell r="B21" t="str">
            <v>Limousin</v>
          </cell>
          <cell r="C21">
            <v>158.6</v>
          </cell>
          <cell r="D21">
            <v>103.8</v>
          </cell>
          <cell r="E21">
            <v>81.2</v>
          </cell>
          <cell r="F21">
            <v>112.6</v>
          </cell>
          <cell r="G21">
            <v>64.6</v>
          </cell>
          <cell r="H21">
            <v>168.7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132.5</v>
          </cell>
          <cell r="P21">
            <v>168.7</v>
          </cell>
        </row>
        <row r="22">
          <cell r="B22" t="str">
            <v>Rhône-Alpes</v>
          </cell>
          <cell r="C22">
            <v>948.95</v>
          </cell>
          <cell r="D22">
            <v>1009.65</v>
          </cell>
          <cell r="E22">
            <v>988.09</v>
          </cell>
          <cell r="F22">
            <v>936.83</v>
          </cell>
          <cell r="G22">
            <v>1070.71</v>
          </cell>
          <cell r="H22">
            <v>634.41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647.58</v>
          </cell>
          <cell r="P22">
            <v>634.41</v>
          </cell>
        </row>
        <row r="23">
          <cell r="B23" t="str">
            <v>Auvergne</v>
          </cell>
          <cell r="C23">
            <v>880.18</v>
          </cell>
          <cell r="D23">
            <v>817.01</v>
          </cell>
          <cell r="E23">
            <v>624.38</v>
          </cell>
          <cell r="F23">
            <v>680.54</v>
          </cell>
          <cell r="G23">
            <v>668.59</v>
          </cell>
          <cell r="H23">
            <v>904.62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984.51</v>
          </cell>
          <cell r="P23">
            <v>904.62</v>
          </cell>
        </row>
        <row r="24">
          <cell r="B24" t="str">
            <v>Languedoc-Roussillon</v>
          </cell>
          <cell r="C24">
            <v>16.2</v>
          </cell>
          <cell r="D24">
            <v>14.1</v>
          </cell>
          <cell r="E24">
            <v>9.3</v>
          </cell>
          <cell r="F24">
            <v>32.8</v>
          </cell>
          <cell r="G24">
            <v>22.2</v>
          </cell>
          <cell r="H24">
            <v>17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84.18</v>
          </cell>
          <cell r="P24">
            <v>17</v>
          </cell>
        </row>
        <row r="25">
          <cell r="B25" t="str">
            <v>Provence-Alpes-Côte d'Azur</v>
          </cell>
          <cell r="C25">
            <v>65.9</v>
          </cell>
          <cell r="D25">
            <v>99.4</v>
          </cell>
          <cell r="E25">
            <v>105.8</v>
          </cell>
          <cell r="F25">
            <v>116.9</v>
          </cell>
          <cell r="G25">
            <v>73.2</v>
          </cell>
          <cell r="H25">
            <v>43.3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80.3</v>
          </cell>
          <cell r="P25">
            <v>43.3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Q83"/>
  <sheetViews>
    <sheetView showGridLines="0" showZeros="0" workbookViewId="0" topLeftCell="A4">
      <selection activeCell="A12" sqref="A12:P13"/>
    </sheetView>
  </sheetViews>
  <sheetFormatPr defaultColWidth="11.421875" defaultRowHeight="12.75"/>
  <cols>
    <col min="1" max="1" width="9.421875" style="1" customWidth="1"/>
    <col min="2" max="2" width="12.00390625" style="1" customWidth="1"/>
    <col min="3" max="3" width="8.28125" style="1" customWidth="1"/>
    <col min="4" max="4" width="8.57421875" style="1" customWidth="1"/>
    <col min="5" max="5" width="8.7109375" style="1" bestFit="1" customWidth="1"/>
    <col min="6" max="6" width="8.7109375" style="1" customWidth="1"/>
    <col min="7" max="7" width="8.7109375" style="1" bestFit="1" customWidth="1"/>
    <col min="8" max="8" width="8.140625" style="1" customWidth="1"/>
    <col min="9" max="9" width="8.00390625" style="1" customWidth="1"/>
    <col min="10" max="10" width="8.7109375" style="1" bestFit="1" customWidth="1"/>
    <col min="11" max="13" width="8.421875" style="1" customWidth="1"/>
    <col min="14" max="14" width="8.421875" style="11" customWidth="1"/>
    <col min="15" max="15" width="8.421875" style="15" customWidth="1"/>
    <col min="16" max="16" width="8.421875" style="1" customWidth="1"/>
    <col min="17" max="17" width="8.421875" style="642" customWidth="1"/>
    <col min="18" max="18" width="9.8515625" style="347" customWidth="1"/>
    <col min="19" max="19" width="8.7109375" style="357" customWidth="1"/>
    <col min="20" max="20" width="8.00390625" style="347" bestFit="1" customWidth="1"/>
    <col min="21" max="21" width="8.421875" style="347" customWidth="1"/>
    <col min="22" max="23" width="6.7109375" style="347" customWidth="1"/>
    <col min="24" max="24" width="8.140625" style="347" customWidth="1"/>
    <col min="25" max="25" width="8.28125" style="347" customWidth="1"/>
    <col min="26" max="26" width="8.57421875" style="357" hidden="1" customWidth="1"/>
    <col min="27" max="27" width="13.28125" style="9" bestFit="1" customWidth="1"/>
    <col min="28" max="28" width="7.7109375" style="43" bestFit="1" customWidth="1"/>
    <col min="29" max="29" width="9.7109375" style="43" bestFit="1" customWidth="1"/>
    <col min="30" max="30" width="13.421875" style="43" customWidth="1"/>
    <col min="31" max="31" width="12.00390625" style="43" customWidth="1"/>
    <col min="32" max="32" width="10.57421875" style="43" customWidth="1"/>
    <col min="33" max="33" width="10.421875" style="43" customWidth="1"/>
    <col min="34" max="34" width="8.140625" style="43" customWidth="1"/>
    <col min="35" max="35" width="10.8515625" style="43" bestFit="1" customWidth="1"/>
    <col min="36" max="36" width="9.421875" style="47" bestFit="1" customWidth="1"/>
    <col min="37" max="37" width="13.7109375" style="348" bestFit="1" customWidth="1"/>
    <col min="38" max="38" width="13.7109375" style="348" customWidth="1"/>
    <col min="39" max="39" width="14.28125" style="348" customWidth="1"/>
    <col min="40" max="40" width="17.00390625" style="45" bestFit="1" customWidth="1"/>
    <col min="41" max="41" width="17.140625" style="1" bestFit="1" customWidth="1"/>
    <col min="42" max="42" width="20.140625" style="1" bestFit="1" customWidth="1"/>
    <col min="43" max="43" width="10.28125" style="1" bestFit="1" customWidth="1"/>
    <col min="44" max="44" width="9.8515625" style="1" bestFit="1" customWidth="1"/>
    <col min="45" max="47" width="7.421875" style="1" customWidth="1"/>
    <col min="48" max="48" width="8.28125" style="1" customWidth="1"/>
    <col min="49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Q9" s="626">
        <f ca="1">NOW()-30</f>
        <v>41637.604866435184</v>
      </c>
    </row>
    <row r="10" ht="12.75"/>
    <row r="11" ht="12.75"/>
    <row r="12" spans="1:26" ht="24" customHeight="1">
      <c r="A12" s="668" t="str">
        <f>"Evolution régionale des incorporations et des stocks des fabricants d'aliments du bétail                                                                           fin "&amp;TEXT(Q9,"mmmm-aaaa")</f>
        <v>Evolution régionale des incorporations et des stocks des fabricants d'aliments du bétail                                                                           fin décembre-2013</v>
      </c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33"/>
      <c r="R12" s="344"/>
      <c r="S12" s="344"/>
      <c r="T12" s="345"/>
      <c r="U12" s="345"/>
      <c r="V12" s="345"/>
      <c r="W12" s="345"/>
      <c r="X12" s="345"/>
      <c r="Y12" s="345"/>
      <c r="Z12" s="346"/>
    </row>
    <row r="13" spans="1:30" ht="23.25" customHeight="1">
      <c r="A13" s="669"/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34"/>
      <c r="R13" s="349"/>
      <c r="S13" s="349"/>
      <c r="T13" s="349"/>
      <c r="U13" s="349"/>
      <c r="V13" s="349"/>
      <c r="W13" s="349"/>
      <c r="X13" s="349"/>
      <c r="Y13" s="350"/>
      <c r="Z13" s="351"/>
      <c r="AA13" s="512"/>
      <c r="AB13" s="513"/>
      <c r="AC13" s="513"/>
      <c r="AD13" s="513"/>
    </row>
    <row r="14" spans="1:42" ht="20.25" customHeight="1">
      <c r="A14" s="123"/>
      <c r="B14" s="677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48"/>
      <c r="R14" s="648"/>
      <c r="S14" s="648"/>
      <c r="T14" s="648"/>
      <c r="U14" s="353"/>
      <c r="V14" s="354"/>
      <c r="W14" s="354"/>
      <c r="X14" s="354"/>
      <c r="Y14" s="354"/>
      <c r="Z14" s="354"/>
      <c r="AA14" s="514"/>
      <c r="AB14" s="514"/>
      <c r="AC14" s="515"/>
      <c r="AE14" s="516"/>
      <c r="AF14" s="517"/>
      <c r="AG14" s="517"/>
      <c r="AH14" s="517"/>
      <c r="AI14" s="517"/>
      <c r="AJ14" s="518"/>
      <c r="AK14" s="355"/>
      <c r="AL14" s="355"/>
      <c r="AM14" s="355"/>
      <c r="AN14" s="24"/>
      <c r="AO14" s="12"/>
      <c r="AP14" s="12"/>
    </row>
    <row r="15" spans="1:32" ht="20.25" customHeight="1">
      <c r="A15" s="123"/>
      <c r="B15" s="123"/>
      <c r="C15" s="672" t="s">
        <v>77</v>
      </c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35"/>
      <c r="R15" s="352"/>
      <c r="S15" s="352"/>
      <c r="T15" s="356"/>
      <c r="AC15" s="519"/>
      <c r="AD15" s="519"/>
      <c r="AE15" s="520"/>
      <c r="AF15" s="521"/>
    </row>
    <row r="16" spans="1:39" ht="24.75" customHeight="1">
      <c r="A16" s="40"/>
      <c r="B16" s="287"/>
      <c r="C16" s="673" t="s">
        <v>75</v>
      </c>
      <c r="D16" s="674"/>
      <c r="E16" s="674"/>
      <c r="F16" s="674"/>
      <c r="G16" s="674"/>
      <c r="H16" s="674"/>
      <c r="I16" s="675"/>
      <c r="J16" s="676" t="s">
        <v>78</v>
      </c>
      <c r="K16" s="674"/>
      <c r="L16" s="674"/>
      <c r="M16" s="674"/>
      <c r="N16" s="674"/>
      <c r="O16" s="674"/>
      <c r="P16" s="674"/>
      <c r="Q16" s="636"/>
      <c r="S16" s="347"/>
      <c r="Z16" s="358"/>
      <c r="AA16" s="522"/>
      <c r="AB16" s="523" t="s">
        <v>34</v>
      </c>
      <c r="AJ16" s="524"/>
      <c r="AK16" s="360"/>
      <c r="AL16" s="360"/>
      <c r="AM16" s="360"/>
    </row>
    <row r="17" spans="1:39" ht="15" customHeight="1">
      <c r="A17" s="288"/>
      <c r="B17" s="287"/>
      <c r="C17" s="459" t="str">
        <f>'[2]FAB'!C3</f>
        <v>2008/09</v>
      </c>
      <c r="D17" s="460" t="str">
        <f>'[2]FAB'!D3</f>
        <v>2009/10</v>
      </c>
      <c r="E17" s="460" t="str">
        <f>'[2]FAB'!E3</f>
        <v>2010/11</v>
      </c>
      <c r="F17" s="460" t="str">
        <f>'[2]FAB'!F3</f>
        <v>2011/12</v>
      </c>
      <c r="G17" s="460" t="str">
        <f>'[2]FAB'!G3</f>
        <v>2012/13</v>
      </c>
      <c r="H17" s="460" t="str">
        <f>'[2]FAB'!H3</f>
        <v>2013/14</v>
      </c>
      <c r="I17" s="461" t="s">
        <v>0</v>
      </c>
      <c r="J17" s="462" t="str">
        <f>'[2]FAB'!C3</f>
        <v>2008/09</v>
      </c>
      <c r="K17" s="462" t="str">
        <f>'[2]FAB'!D3</f>
        <v>2009/10</v>
      </c>
      <c r="L17" s="462" t="str">
        <f>'[2]FAB'!E3</f>
        <v>2010/11</v>
      </c>
      <c r="M17" s="462" t="str">
        <f>'[2]FAB'!F3</f>
        <v>2011/12</v>
      </c>
      <c r="N17" s="460" t="str">
        <f>'[2]FAB'!G3</f>
        <v>2012/13</v>
      </c>
      <c r="O17" s="460" t="str">
        <f>'[2]FAB'!H3</f>
        <v>2013/14</v>
      </c>
      <c r="P17" s="462" t="s">
        <v>0</v>
      </c>
      <c r="Q17" s="637"/>
      <c r="S17" s="347"/>
      <c r="Z17" s="358"/>
      <c r="AA17" s="522"/>
      <c r="AB17" s="523"/>
      <c r="AC17" s="280" t="s">
        <v>86</v>
      </c>
      <c r="AD17" s="280" t="s">
        <v>87</v>
      </c>
      <c r="AE17" s="280" t="s">
        <v>35</v>
      </c>
      <c r="AF17" s="280" t="s">
        <v>40</v>
      </c>
      <c r="AG17" s="280" t="s">
        <v>88</v>
      </c>
      <c r="AH17" s="280" t="s">
        <v>216</v>
      </c>
      <c r="AI17" s="280" t="s">
        <v>89</v>
      </c>
      <c r="AJ17" s="525"/>
      <c r="AK17" s="361"/>
      <c r="AL17" s="361"/>
      <c r="AM17" s="361"/>
    </row>
    <row r="18" spans="1:39" ht="15" customHeight="1">
      <c r="A18" s="289" t="s">
        <v>16</v>
      </c>
      <c r="B18" s="290"/>
      <c r="C18" s="109">
        <f>'[2]FAB'!C4</f>
        <v>0</v>
      </c>
      <c r="D18" s="106">
        <f>'[2]FAB'!D4</f>
        <v>105</v>
      </c>
      <c r="E18" s="106">
        <f>'[2]FAB'!E4</f>
        <v>104.48</v>
      </c>
      <c r="F18" s="106">
        <f>'[2]FAB'!F4</f>
        <v>9.25</v>
      </c>
      <c r="G18" s="106">
        <f>'[2]FAB'!G4</f>
        <v>0</v>
      </c>
      <c r="H18" s="106">
        <f>'[2]FAB'!H4</f>
        <v>39.9</v>
      </c>
      <c r="I18" s="631">
        <f>IF(OR(G18=0,G18=""),"",(H18/G18)-1)</f>
      </c>
      <c r="J18" s="553">
        <f>'[4]stFAB'!C4</f>
        <v>29.4</v>
      </c>
      <c r="K18" s="291">
        <f>'[4]stFAB'!D4</f>
        <v>19.3</v>
      </c>
      <c r="L18" s="291">
        <f>'[4]stFAB'!E4</f>
        <v>62.8</v>
      </c>
      <c r="M18" s="291">
        <f>'[4]stFAB'!F4</f>
        <v>13.4</v>
      </c>
      <c r="N18" s="291">
        <f>'[4]stFAB'!G4</f>
        <v>0</v>
      </c>
      <c r="O18" s="291">
        <f>'[4]stFAB'!H4</f>
        <v>67.9</v>
      </c>
      <c r="P18" s="627">
        <f>IF(OR(N18=0,N18=""),"",(O18/N18)-1)</f>
      </c>
      <c r="Q18" s="637"/>
      <c r="S18" s="347"/>
      <c r="Z18" s="358"/>
      <c r="AA18" s="522"/>
      <c r="AB18" s="526" t="s">
        <v>80</v>
      </c>
      <c r="AC18" s="527">
        <f>'[3]fab'!B6</f>
        <v>57358.8</v>
      </c>
      <c r="AD18" s="527">
        <f>'[3]fab'!C6</f>
        <v>2354.8</v>
      </c>
      <c r="AE18" s="527">
        <f>'[3]fab'!D6</f>
        <v>26186.9</v>
      </c>
      <c r="AF18" s="527">
        <f>'[3]fab'!E6</f>
        <v>268.4</v>
      </c>
      <c r="AG18" s="527">
        <f>'[3]fab'!F6</f>
        <v>39486.1</v>
      </c>
      <c r="AH18" s="527">
        <f>'[3]fab'!G6</f>
        <v>4842.7</v>
      </c>
      <c r="AI18" s="527">
        <f>'[3]fab'!H6</f>
        <v>10.6</v>
      </c>
      <c r="AJ18" s="525"/>
      <c r="AK18" s="361"/>
      <c r="AL18" s="361"/>
      <c r="AM18" s="361"/>
    </row>
    <row r="19" spans="1:39" ht="15" customHeight="1">
      <c r="A19" s="64" t="s">
        <v>6</v>
      </c>
      <c r="B19" s="292"/>
      <c r="C19" s="109">
        <f>'[2]FAB'!C5</f>
        <v>2402.5</v>
      </c>
      <c r="D19" s="106">
        <f>'[2]FAB'!D5</f>
        <v>989.3</v>
      </c>
      <c r="E19" s="106">
        <f>'[2]FAB'!E5</f>
        <v>1750.64</v>
      </c>
      <c r="F19" s="106">
        <f>'[2]FAB'!F5</f>
        <v>910.74</v>
      </c>
      <c r="G19" s="106">
        <f>'[2]FAB'!G5</f>
        <v>1214.94</v>
      </c>
      <c r="H19" s="106">
        <f>'[2]FAB'!H5</f>
        <v>909.02</v>
      </c>
      <c r="I19" s="631">
        <f aca="true" t="shared" si="0" ref="I19:I38">IF(OR(G19=0,G19=""),"",(H19/G19)-1)</f>
        <v>-0.25179844272145135</v>
      </c>
      <c r="J19" s="293">
        <f>'[4]stFAB'!C5</f>
        <v>65.6</v>
      </c>
      <c r="K19" s="293">
        <f>'[4]stFAB'!D5</f>
        <v>111.8</v>
      </c>
      <c r="L19" s="293">
        <f>'[4]stFAB'!E5</f>
        <v>86.2</v>
      </c>
      <c r="M19" s="293">
        <f>'[4]stFAB'!F5</f>
        <v>39</v>
      </c>
      <c r="N19" s="293">
        <f>'[4]stFAB'!G5</f>
        <v>40</v>
      </c>
      <c r="O19" s="293">
        <f>'[4]stFAB'!H5</f>
        <v>42</v>
      </c>
      <c r="P19" s="627">
        <f aca="true" t="shared" si="1" ref="P19:P38">IF(OR(N19=0,N19=""),"",(O19/N19)-1)</f>
        <v>0.050000000000000044</v>
      </c>
      <c r="Q19" s="637"/>
      <c r="S19" s="347"/>
      <c r="Z19" s="358"/>
      <c r="AA19" s="522"/>
      <c r="AB19" s="526" t="s">
        <v>81</v>
      </c>
      <c r="AC19" s="527">
        <f>'[3]fab'!B7</f>
        <v>84142.2</v>
      </c>
      <c r="AD19" s="527">
        <f>'[3]fab'!C7</f>
        <v>4831.3</v>
      </c>
      <c r="AE19" s="527">
        <f>'[3]fab'!D7</f>
        <v>25304</v>
      </c>
      <c r="AF19" s="527">
        <f>'[3]fab'!E7</f>
        <v>74.9</v>
      </c>
      <c r="AG19" s="527">
        <f>'[3]fab'!F7</f>
        <v>58061.8</v>
      </c>
      <c r="AH19" s="527">
        <f>'[3]fab'!G7</f>
        <v>17973</v>
      </c>
      <c r="AI19" s="527">
        <f>'[3]fab'!H7</f>
        <v>86.1</v>
      </c>
      <c r="AJ19" s="525"/>
      <c r="AK19" s="361"/>
      <c r="AL19" s="361"/>
      <c r="AM19" s="361"/>
    </row>
    <row r="20" spans="1:39" ht="12.75" customHeight="1">
      <c r="A20" s="64" t="s">
        <v>12</v>
      </c>
      <c r="B20" s="292"/>
      <c r="C20" s="109">
        <f>'[2]FAB'!C6</f>
        <v>382.1</v>
      </c>
      <c r="D20" s="106">
        <f>'[2]FAB'!D6</f>
        <v>21</v>
      </c>
      <c r="E20" s="106">
        <f>'[2]FAB'!E6</f>
        <v>11918.8</v>
      </c>
      <c r="F20" s="106">
        <f>'[2]FAB'!F6</f>
        <v>20946.52</v>
      </c>
      <c r="G20" s="106">
        <f>'[2]FAB'!G6</f>
        <v>18689.29</v>
      </c>
      <c r="H20" s="106">
        <f>'[2]FAB'!H6</f>
        <v>19409.08</v>
      </c>
      <c r="I20" s="631">
        <f t="shared" si="0"/>
        <v>0.03851350158299227</v>
      </c>
      <c r="J20" s="293">
        <f>'[4]stFAB'!C6</f>
        <v>10</v>
      </c>
      <c r="K20" s="293">
        <f>'[4]stFAB'!D6</f>
        <v>7.1</v>
      </c>
      <c r="L20" s="293">
        <f>'[4]stFAB'!E6</f>
        <v>1427.5</v>
      </c>
      <c r="M20" s="293">
        <f>'[4]stFAB'!F6</f>
        <v>1266.27</v>
      </c>
      <c r="N20" s="293">
        <f>'[4]stFAB'!G6</f>
        <v>1191.37</v>
      </c>
      <c r="O20" s="293">
        <f>'[4]stFAB'!H6</f>
        <v>1070.22</v>
      </c>
      <c r="P20" s="627">
        <f t="shared" si="1"/>
        <v>-0.10168965140972153</v>
      </c>
      <c r="Q20" s="637"/>
      <c r="S20" s="347"/>
      <c r="Z20" s="358"/>
      <c r="AA20" s="522"/>
      <c r="AB20" s="526" t="s">
        <v>82</v>
      </c>
      <c r="AC20" s="527">
        <f>'[3]fab'!B8</f>
        <v>68308</v>
      </c>
      <c r="AD20" s="527">
        <f>'[3]fab'!C8</f>
        <v>5010.2</v>
      </c>
      <c r="AE20" s="527">
        <f>'[3]fab'!D8</f>
        <v>25067.67</v>
      </c>
      <c r="AF20" s="527">
        <f>'[3]fab'!E8</f>
        <v>149.8</v>
      </c>
      <c r="AG20" s="527">
        <f>'[3]fab'!F8</f>
        <v>165280.39</v>
      </c>
      <c r="AH20" s="527">
        <f>'[3]fab'!G8</f>
        <v>14108.67</v>
      </c>
      <c r="AI20" s="527">
        <f>'[3]fab'!H8</f>
        <v>93</v>
      </c>
      <c r="AJ20" s="525"/>
      <c r="AK20" s="361"/>
      <c r="AL20" s="361"/>
      <c r="AM20" s="361"/>
    </row>
    <row r="21" spans="1:39" ht="12.75" customHeight="1">
      <c r="A21" s="64" t="s">
        <v>7</v>
      </c>
      <c r="B21" s="292"/>
      <c r="C21" s="109">
        <f>'[2]FAB'!C7</f>
        <v>248.3</v>
      </c>
      <c r="D21" s="106">
        <f>'[2]FAB'!D7</f>
        <v>531.6</v>
      </c>
      <c r="E21" s="106">
        <f>'[2]FAB'!E7</f>
        <v>3026</v>
      </c>
      <c r="F21" s="106">
        <f>'[2]FAB'!F7</f>
        <v>10266.7</v>
      </c>
      <c r="G21" s="106">
        <f>'[2]FAB'!G7</f>
        <v>32803.18</v>
      </c>
      <c r="H21" s="106">
        <f>'[2]FAB'!H7</f>
        <v>33338.56</v>
      </c>
      <c r="I21" s="631">
        <f t="shared" si="0"/>
        <v>0.016320978636827244</v>
      </c>
      <c r="J21" s="293">
        <f>'[4]stFAB'!C7</f>
        <v>107</v>
      </c>
      <c r="K21" s="293">
        <f>'[4]stFAB'!D7</f>
        <v>70</v>
      </c>
      <c r="L21" s="293">
        <f>'[4]stFAB'!E7</f>
        <v>389.8</v>
      </c>
      <c r="M21" s="293">
        <f>'[4]stFAB'!F7</f>
        <v>385.1</v>
      </c>
      <c r="N21" s="293">
        <f>'[4]stFAB'!G7</f>
        <v>853.83</v>
      </c>
      <c r="O21" s="293">
        <f>'[4]stFAB'!H7</f>
        <v>1056.19</v>
      </c>
      <c r="P21" s="627">
        <f t="shared" si="1"/>
        <v>0.23700268203272312</v>
      </c>
      <c r="Q21" s="637"/>
      <c r="S21" s="347"/>
      <c r="Z21" s="358"/>
      <c r="AA21" s="522"/>
      <c r="AB21" s="526" t="s">
        <v>36</v>
      </c>
      <c r="AC21" s="527">
        <f>'[3]fab'!B9</f>
        <v>27918.96</v>
      </c>
      <c r="AD21" s="527">
        <f>'[3]fab'!C9</f>
        <v>6517.16</v>
      </c>
      <c r="AE21" s="527">
        <f>'[3]fab'!D9</f>
        <v>27943.95</v>
      </c>
      <c r="AF21" s="527">
        <f>'[3]fab'!E9</f>
        <v>8.48</v>
      </c>
      <c r="AG21" s="527">
        <f>'[3]fab'!F9</f>
        <v>37013.75</v>
      </c>
      <c r="AH21" s="527">
        <f>'[3]fab'!G9</f>
        <v>5759.18</v>
      </c>
      <c r="AI21" s="527">
        <f>'[3]fab'!H9</f>
        <v>38.7</v>
      </c>
      <c r="AJ21" s="525"/>
      <c r="AK21" s="361"/>
      <c r="AL21" s="361"/>
      <c r="AM21" s="361"/>
    </row>
    <row r="22" spans="1:39" ht="12.75" customHeight="1">
      <c r="A22" s="64" t="s">
        <v>1</v>
      </c>
      <c r="B22" s="292"/>
      <c r="C22" s="109">
        <f>'[2]FAB'!C8</f>
        <v>2451.2</v>
      </c>
      <c r="D22" s="106">
        <f>'[2]FAB'!D8</f>
        <v>5217.5</v>
      </c>
      <c r="E22" s="106">
        <f>'[2]FAB'!E8</f>
        <v>18098.6</v>
      </c>
      <c r="F22" s="106">
        <f>'[2]FAB'!F8</f>
        <v>46387.95</v>
      </c>
      <c r="G22" s="106">
        <f>'[2]FAB'!G8</f>
        <v>33262.27</v>
      </c>
      <c r="H22" s="106">
        <f>'[2]FAB'!H8</f>
        <v>34816.15</v>
      </c>
      <c r="I22" s="631">
        <f t="shared" si="0"/>
        <v>0.04671599382724034</v>
      </c>
      <c r="J22" s="293">
        <f>'[4]stFAB'!C8</f>
        <v>232.7</v>
      </c>
      <c r="K22" s="293">
        <f>'[4]stFAB'!D8</f>
        <v>237.6</v>
      </c>
      <c r="L22" s="293">
        <f>'[4]stFAB'!E8</f>
        <v>734.1</v>
      </c>
      <c r="M22" s="293">
        <f>'[4]stFAB'!F8</f>
        <v>1562.1</v>
      </c>
      <c r="N22" s="293">
        <f>'[4]stFAB'!G8</f>
        <v>1444.4</v>
      </c>
      <c r="O22" s="293">
        <f>'[4]stFAB'!H8</f>
        <v>1337.96</v>
      </c>
      <c r="P22" s="627">
        <f t="shared" si="1"/>
        <v>-0.0736914981999447</v>
      </c>
      <c r="Q22" s="637"/>
      <c r="S22" s="347"/>
      <c r="Z22" s="358"/>
      <c r="AA22" s="522"/>
      <c r="AB22" s="526" t="s">
        <v>37</v>
      </c>
      <c r="AC22" s="527">
        <f>'[3]fab'!B10</f>
        <v>25947.56</v>
      </c>
      <c r="AD22" s="527">
        <f>'[3]fab'!C10</f>
        <v>3201.09</v>
      </c>
      <c r="AE22" s="527">
        <f>'[3]fab'!D10</f>
        <v>26939.02</v>
      </c>
      <c r="AF22" s="527">
        <f>'[3]fab'!E10</f>
        <v>124.9</v>
      </c>
      <c r="AG22" s="527">
        <f>'[3]fab'!F10</f>
        <v>38704.92</v>
      </c>
      <c r="AH22" s="527">
        <f>'[3]fab'!G10</f>
        <v>5361.02</v>
      </c>
      <c r="AI22" s="527">
        <f>'[3]fab'!H10</f>
        <v>71.5</v>
      </c>
      <c r="AJ22" s="525"/>
      <c r="AK22" s="361"/>
      <c r="AL22" s="361"/>
      <c r="AM22" s="361"/>
    </row>
    <row r="23" spans="1:39" ht="12.75" customHeight="1">
      <c r="A23" s="64" t="s">
        <v>15</v>
      </c>
      <c r="B23" s="292"/>
      <c r="C23" s="109">
        <f>'[2]FAB'!C9</f>
        <v>1403.9</v>
      </c>
      <c r="D23" s="106">
        <f>'[2]FAB'!D9</f>
        <v>2334.7</v>
      </c>
      <c r="E23" s="106">
        <f>'[2]FAB'!E9</f>
        <v>54054.4</v>
      </c>
      <c r="F23" s="106">
        <f>'[2]FAB'!F9</f>
        <v>55776.65</v>
      </c>
      <c r="G23" s="106">
        <f>'[2]FAB'!G9</f>
        <v>62261.72</v>
      </c>
      <c r="H23" s="106">
        <f>'[2]FAB'!H9</f>
        <v>61199.2</v>
      </c>
      <c r="I23" s="631">
        <f t="shared" si="0"/>
        <v>-0.017065381425376724</v>
      </c>
      <c r="J23" s="293">
        <f>'[4]stFAB'!C9</f>
        <v>11.9</v>
      </c>
      <c r="K23" s="293">
        <f>'[4]stFAB'!D9</f>
        <v>14.4</v>
      </c>
      <c r="L23" s="293">
        <f>'[4]stFAB'!E9</f>
        <v>3057.1</v>
      </c>
      <c r="M23" s="293">
        <f>'[4]stFAB'!F9</f>
        <v>2390.65</v>
      </c>
      <c r="N23" s="293">
        <f>'[4]stFAB'!G9</f>
        <v>1879.3</v>
      </c>
      <c r="O23" s="293">
        <f>'[4]stFAB'!H9</f>
        <v>1846.4</v>
      </c>
      <c r="P23" s="627">
        <f t="shared" si="1"/>
        <v>-0.017506518384504788</v>
      </c>
      <c r="Q23" s="637"/>
      <c r="R23" s="368"/>
      <c r="S23" s="362"/>
      <c r="T23" s="362"/>
      <c r="U23" s="362"/>
      <c r="V23" s="362"/>
      <c r="W23" s="362"/>
      <c r="X23" s="362"/>
      <c r="Y23" s="362"/>
      <c r="Z23" s="358"/>
      <c r="AA23" s="522"/>
      <c r="AB23" s="526" t="s">
        <v>73</v>
      </c>
      <c r="AC23" s="527">
        <f>'[3]fab'!B11</f>
        <v>31018.26</v>
      </c>
      <c r="AD23" s="527">
        <f>'[3]fab'!C11</f>
        <v>4623.82</v>
      </c>
      <c r="AE23" s="527">
        <f>'[3]fab'!D11</f>
        <v>15039.81</v>
      </c>
      <c r="AF23" s="527">
        <f>'[3]fab'!E11</f>
        <v>180.5</v>
      </c>
      <c r="AG23" s="527">
        <f>'[3]fab'!F11</f>
        <v>46277.28</v>
      </c>
      <c r="AH23" s="527">
        <f>'[3]fab'!G11</f>
        <v>4298.71</v>
      </c>
      <c r="AI23" s="527">
        <f>'[3]fab'!H11</f>
        <v>99.7</v>
      </c>
      <c r="AJ23" s="525"/>
      <c r="AK23" s="361"/>
      <c r="AL23" s="361"/>
      <c r="AM23" s="361"/>
    </row>
    <row r="24" spans="1:39" ht="12.75" customHeight="1">
      <c r="A24" s="64" t="s">
        <v>2</v>
      </c>
      <c r="B24" s="292"/>
      <c r="C24" s="109">
        <f>'[2]FAB'!C10</f>
        <v>1632</v>
      </c>
      <c r="D24" s="106">
        <f>'[2]FAB'!D10</f>
        <v>1915.8</v>
      </c>
      <c r="E24" s="106">
        <f>'[2]FAB'!E10</f>
        <v>26560.22</v>
      </c>
      <c r="F24" s="106">
        <f>'[2]FAB'!F10</f>
        <v>84708.1</v>
      </c>
      <c r="G24" s="106">
        <f>'[2]FAB'!G10</f>
        <v>89979.07</v>
      </c>
      <c r="H24" s="106">
        <f>'[2]FAB'!H10</f>
        <v>87468.29</v>
      </c>
      <c r="I24" s="631">
        <f t="shared" si="0"/>
        <v>-0.02790404479619557</v>
      </c>
      <c r="J24" s="293">
        <f>'[4]stFAB'!C10</f>
        <v>56.8</v>
      </c>
      <c r="K24" s="293">
        <f>'[4]stFAB'!D10</f>
        <v>99.9</v>
      </c>
      <c r="L24" s="293">
        <f>'[4]stFAB'!E10</f>
        <v>1732</v>
      </c>
      <c r="M24" s="293">
        <f>'[4]stFAB'!F10</f>
        <v>3346.6</v>
      </c>
      <c r="N24" s="293">
        <f>'[4]stFAB'!G10</f>
        <v>3054.4</v>
      </c>
      <c r="O24" s="293">
        <f>'[4]stFAB'!H10</f>
        <v>2310.68</v>
      </c>
      <c r="P24" s="627">
        <f t="shared" si="1"/>
        <v>-0.24349135673127298</v>
      </c>
      <c r="Q24" s="637"/>
      <c r="R24" s="368"/>
      <c r="S24" s="362"/>
      <c r="T24" s="362"/>
      <c r="U24" s="362"/>
      <c r="V24" s="362"/>
      <c r="W24" s="362"/>
      <c r="X24" s="362"/>
      <c r="Y24" s="362"/>
      <c r="Z24" s="358"/>
      <c r="AA24" s="522"/>
      <c r="AH24" s="527">
        <f>'[3]fab'!G12</f>
        <v>0</v>
      </c>
      <c r="AI24" s="527">
        <f>'[3]fab'!H12</f>
        <v>0</v>
      </c>
      <c r="AJ24" s="525"/>
      <c r="AK24" s="361"/>
      <c r="AL24" s="361"/>
      <c r="AM24" s="361"/>
    </row>
    <row r="25" spans="1:39" ht="12.75" customHeight="1">
      <c r="A25" s="84" t="s">
        <v>17</v>
      </c>
      <c r="B25" s="292"/>
      <c r="C25" s="109">
        <f>'[2]FAB'!C11</f>
        <v>2342.6</v>
      </c>
      <c r="D25" s="106">
        <f>'[2]FAB'!D11</f>
        <v>1528.4</v>
      </c>
      <c r="E25" s="106">
        <f>'[2]FAB'!E11</f>
        <v>9996.09</v>
      </c>
      <c r="F25" s="106">
        <f>'[2]FAB'!F11</f>
        <v>71871.84</v>
      </c>
      <c r="G25" s="106">
        <f>'[2]FAB'!G11</f>
        <v>80315.74</v>
      </c>
      <c r="H25" s="106">
        <f>'[2]FAB'!H11</f>
        <v>77816.79</v>
      </c>
      <c r="I25" s="631">
        <f t="shared" si="0"/>
        <v>-0.03111407552243195</v>
      </c>
      <c r="J25" s="293">
        <f>'[4]stFAB'!C11</f>
        <v>83</v>
      </c>
      <c r="K25" s="293">
        <f>'[4]stFAB'!D11</f>
        <v>42.9</v>
      </c>
      <c r="L25" s="293">
        <f>'[4]stFAB'!E11</f>
        <v>1104.27</v>
      </c>
      <c r="M25" s="293">
        <f>'[4]stFAB'!F11</f>
        <v>3446.93</v>
      </c>
      <c r="N25" s="293">
        <f>'[4]stFAB'!G11</f>
        <v>3963.89</v>
      </c>
      <c r="O25" s="293">
        <f>'[4]stFAB'!H11</f>
        <v>2621.99</v>
      </c>
      <c r="P25" s="627">
        <f t="shared" si="1"/>
        <v>-0.3385310894096456</v>
      </c>
      <c r="Q25" s="637"/>
      <c r="R25" s="368"/>
      <c r="S25" s="362"/>
      <c r="T25" s="362"/>
      <c r="U25" s="362"/>
      <c r="V25" s="362"/>
      <c r="W25" s="362"/>
      <c r="X25" s="362"/>
      <c r="Y25" s="362"/>
      <c r="Z25" s="358"/>
      <c r="AA25" s="522"/>
      <c r="AH25" s="527">
        <f>'[3]fab'!G13</f>
        <v>0</v>
      </c>
      <c r="AI25" s="527">
        <f>'[3]fab'!H13</f>
        <v>0</v>
      </c>
      <c r="AJ25" s="525"/>
      <c r="AK25" s="361"/>
      <c r="AL25" s="361"/>
      <c r="AM25" s="361"/>
    </row>
    <row r="26" spans="1:39" ht="12" customHeight="1">
      <c r="A26" s="64" t="s">
        <v>13</v>
      </c>
      <c r="B26" s="292"/>
      <c r="C26" s="109">
        <f>'[2]FAB'!C12</f>
        <v>209.3</v>
      </c>
      <c r="D26" s="106">
        <f>'[2]FAB'!D12</f>
        <v>297.8</v>
      </c>
      <c r="E26" s="106">
        <f>'[2]FAB'!E12</f>
        <v>6774.4</v>
      </c>
      <c r="F26" s="106">
        <f>'[2]FAB'!F12</f>
        <v>360.4</v>
      </c>
      <c r="G26" s="106">
        <f>'[2]FAB'!G12</f>
        <v>294.2</v>
      </c>
      <c r="H26" s="106">
        <f>'[2]FAB'!H12</f>
        <v>0</v>
      </c>
      <c r="I26" s="631">
        <f t="shared" si="0"/>
        <v>-1</v>
      </c>
      <c r="J26" s="293">
        <f>'[4]stFAB'!C12</f>
        <v>20.9</v>
      </c>
      <c r="K26" s="293">
        <f>'[4]stFAB'!D12</f>
        <v>65.1</v>
      </c>
      <c r="L26" s="293">
        <f>'[4]stFAB'!E12</f>
        <v>912.2</v>
      </c>
      <c r="M26" s="293">
        <f>'[4]stFAB'!F12</f>
        <v>471.9</v>
      </c>
      <c r="N26" s="293">
        <f>'[4]stFAB'!G12</f>
        <v>465.5</v>
      </c>
      <c r="O26" s="293">
        <f>'[4]stFAB'!H12</f>
        <v>0</v>
      </c>
      <c r="P26" s="627">
        <f t="shared" si="1"/>
        <v>-1</v>
      </c>
      <c r="Q26" s="637"/>
      <c r="R26" s="368"/>
      <c r="S26" s="359"/>
      <c r="T26" s="359"/>
      <c r="U26" s="359"/>
      <c r="V26" s="359"/>
      <c r="W26" s="359"/>
      <c r="X26" s="359"/>
      <c r="Y26" s="359"/>
      <c r="Z26" s="358"/>
      <c r="AA26" s="522"/>
      <c r="AB26" s="526"/>
      <c r="AC26" s="527"/>
      <c r="AD26" s="527"/>
      <c r="AE26" s="527"/>
      <c r="AF26" s="527"/>
      <c r="AG26" s="527"/>
      <c r="AH26" s="527"/>
      <c r="AI26" s="527"/>
      <c r="AJ26" s="525"/>
      <c r="AK26" s="361"/>
      <c r="AL26" s="361"/>
      <c r="AM26" s="361"/>
    </row>
    <row r="27" spans="1:39" ht="12" customHeight="1">
      <c r="A27" s="84" t="s">
        <v>14</v>
      </c>
      <c r="B27" s="292"/>
      <c r="C27" s="109">
        <f>'[2]FAB'!C13</f>
        <v>0</v>
      </c>
      <c r="D27" s="106">
        <f>'[2]FAB'!D13</f>
        <v>0</v>
      </c>
      <c r="E27" s="106">
        <f>'[2]FAB'!E13</f>
        <v>6311.2</v>
      </c>
      <c r="F27" s="106">
        <f>'[2]FAB'!F13</f>
        <v>17414.5</v>
      </c>
      <c r="G27" s="106">
        <f>'[2]FAB'!G13</f>
        <v>19636.1</v>
      </c>
      <c r="H27" s="106">
        <f>'[2]FAB'!H13</f>
        <v>20215.8</v>
      </c>
      <c r="I27" s="631">
        <f t="shared" si="0"/>
        <v>0.02952215562153393</v>
      </c>
      <c r="J27" s="293">
        <f>'[4]stFAB'!C13</f>
        <v>0</v>
      </c>
      <c r="K27" s="293">
        <f>'[4]stFAB'!D13</f>
        <v>0.6</v>
      </c>
      <c r="L27" s="293">
        <f>'[4]stFAB'!E13</f>
        <v>1040.9</v>
      </c>
      <c r="M27" s="293">
        <f>'[4]stFAB'!F13</f>
        <v>984.8</v>
      </c>
      <c r="N27" s="293">
        <f>'[4]stFAB'!G13</f>
        <v>687.4</v>
      </c>
      <c r="O27" s="293">
        <f>'[4]stFAB'!H13</f>
        <v>536.5</v>
      </c>
      <c r="P27" s="627">
        <f t="shared" si="1"/>
        <v>-0.21952283968577246</v>
      </c>
      <c r="Q27" s="637"/>
      <c r="R27" s="368"/>
      <c r="S27" s="359"/>
      <c r="T27" s="359"/>
      <c r="U27" s="359"/>
      <c r="V27" s="359"/>
      <c r="W27" s="359"/>
      <c r="X27" s="359"/>
      <c r="Y27" s="359"/>
      <c r="Z27" s="358"/>
      <c r="AA27" s="522"/>
      <c r="AB27" s="526"/>
      <c r="AC27" s="527"/>
      <c r="AD27" s="527"/>
      <c r="AE27" s="527"/>
      <c r="AF27" s="527"/>
      <c r="AG27" s="527"/>
      <c r="AH27" s="527"/>
      <c r="AI27" s="527"/>
      <c r="AJ27" s="52"/>
      <c r="AK27" s="347"/>
      <c r="AL27" s="347"/>
      <c r="AM27" s="347"/>
    </row>
    <row r="28" spans="1:39" ht="12" customHeight="1">
      <c r="A28" s="84" t="s">
        <v>83</v>
      </c>
      <c r="B28" s="292"/>
      <c r="C28" s="109">
        <f>'[2]FAB'!C14</f>
        <v>0</v>
      </c>
      <c r="D28" s="106">
        <f>'[2]FAB'!D14</f>
        <v>8</v>
      </c>
      <c r="E28" s="106">
        <f>'[2]FAB'!E14</f>
        <v>3308</v>
      </c>
      <c r="F28" s="106">
        <f>'[2]FAB'!F14</f>
        <v>15750.2</v>
      </c>
      <c r="G28" s="106">
        <f>'[2]FAB'!G14</f>
        <v>11261.1</v>
      </c>
      <c r="H28" s="106">
        <f>'[2]FAB'!H14</f>
        <v>12900.6</v>
      </c>
      <c r="I28" s="631">
        <f t="shared" si="0"/>
        <v>0.14558968484428703</v>
      </c>
      <c r="J28" s="293">
        <f>'[4]stFAB'!C14</f>
        <v>0</v>
      </c>
      <c r="K28" s="293">
        <f>'[4]stFAB'!D14</f>
        <v>0</v>
      </c>
      <c r="L28" s="293">
        <f>'[4]stFAB'!E14</f>
        <v>387.2</v>
      </c>
      <c r="M28" s="293">
        <f>'[4]stFAB'!F14</f>
        <v>681</v>
      </c>
      <c r="N28" s="293">
        <f>'[4]stFAB'!G14</f>
        <v>467.1</v>
      </c>
      <c r="O28" s="293">
        <f>'[4]stFAB'!H14</f>
        <v>1497.7</v>
      </c>
      <c r="P28" s="627">
        <f t="shared" si="1"/>
        <v>2.206379790194819</v>
      </c>
      <c r="Q28" s="637"/>
      <c r="R28" s="368"/>
      <c r="S28" s="359"/>
      <c r="T28" s="359"/>
      <c r="U28" s="359"/>
      <c r="V28" s="359"/>
      <c r="W28" s="359"/>
      <c r="X28" s="359"/>
      <c r="Y28" s="359"/>
      <c r="Z28" s="358"/>
      <c r="AA28" s="522"/>
      <c r="AB28" s="526"/>
      <c r="AC28" s="527"/>
      <c r="AD28" s="527"/>
      <c r="AE28" s="527"/>
      <c r="AF28" s="527"/>
      <c r="AG28" s="527"/>
      <c r="AH28" s="527"/>
      <c r="AI28" s="527"/>
      <c r="AJ28" s="525"/>
      <c r="AK28" s="361"/>
      <c r="AL28" s="361"/>
      <c r="AM28" s="361"/>
    </row>
    <row r="29" spans="1:39" ht="12" customHeight="1">
      <c r="A29" s="294" t="s">
        <v>38</v>
      </c>
      <c r="B29" s="295"/>
      <c r="C29" s="180">
        <f>'[2]FAB'!C15</f>
        <v>30955</v>
      </c>
      <c r="D29" s="179">
        <f>'[2]FAB'!D15</f>
        <v>37810.7</v>
      </c>
      <c r="E29" s="179">
        <f>'[2]FAB'!E15</f>
        <v>478966.53</v>
      </c>
      <c r="F29" s="179">
        <f>'[2]FAB'!F15</f>
        <v>508672.9</v>
      </c>
      <c r="G29" s="179">
        <f>'[2]FAB'!G15</f>
        <v>513853</v>
      </c>
      <c r="H29" s="179">
        <f>'[2]FAB'!H15</f>
        <v>525918.8</v>
      </c>
      <c r="I29" s="631"/>
      <c r="J29" s="296">
        <f>'[4]stFAB'!C15</f>
        <v>1915.4</v>
      </c>
      <c r="K29" s="296">
        <f>'[4]stFAB'!D15</f>
        <v>2182.8</v>
      </c>
      <c r="L29" s="296">
        <f>'[4]stFAB'!E15</f>
        <v>18851.2</v>
      </c>
      <c r="M29" s="296">
        <f>'[4]stFAB'!F15</f>
        <v>17380.5</v>
      </c>
      <c r="N29" s="296">
        <f>'[4]stFAB'!G15</f>
        <v>18507.5</v>
      </c>
      <c r="O29" s="296">
        <f>'[4]stFAB'!H15</f>
        <v>19074.5</v>
      </c>
      <c r="P29" s="627"/>
      <c r="Q29" s="637"/>
      <c r="R29" s="368"/>
      <c r="S29" s="359"/>
      <c r="T29" s="359"/>
      <c r="U29" s="359"/>
      <c r="V29" s="359"/>
      <c r="W29" s="359"/>
      <c r="X29" s="359"/>
      <c r="Y29" s="359"/>
      <c r="Z29" s="358"/>
      <c r="AA29" s="522"/>
      <c r="AB29" s="520"/>
      <c r="AC29" s="528"/>
      <c r="AD29" s="528"/>
      <c r="AE29" s="528"/>
      <c r="AF29" s="528"/>
      <c r="AG29" s="528"/>
      <c r="AH29" s="528"/>
      <c r="AI29" s="528"/>
      <c r="AJ29" s="525"/>
      <c r="AK29" s="361"/>
      <c r="AL29" s="361"/>
      <c r="AM29" s="361"/>
    </row>
    <row r="30" spans="1:39" ht="12" customHeight="1">
      <c r="A30" s="294" t="s">
        <v>3</v>
      </c>
      <c r="B30" s="295"/>
      <c r="C30" s="180">
        <f>'[2]FAB'!C16</f>
        <v>63422.1</v>
      </c>
      <c r="D30" s="179">
        <f>'[2]FAB'!D16</f>
        <v>109877.9</v>
      </c>
      <c r="E30" s="179">
        <f>'[2]FAB'!E16</f>
        <v>520600.03</v>
      </c>
      <c r="F30" s="179">
        <f>'[2]FAB'!F16</f>
        <v>1133728.39</v>
      </c>
      <c r="G30" s="179">
        <f>'[2]FAB'!G16</f>
        <v>1103560.27</v>
      </c>
      <c r="H30" s="179">
        <f>'[2]FAB'!H16</f>
        <v>1137139.42</v>
      </c>
      <c r="I30" s="631">
        <f t="shared" si="0"/>
        <v>0.030428016405483538</v>
      </c>
      <c r="J30" s="296">
        <f>'[4]stFAB'!C16</f>
        <v>7618.1</v>
      </c>
      <c r="K30" s="296">
        <f>'[4]stFAB'!D16</f>
        <v>5587.5</v>
      </c>
      <c r="L30" s="296">
        <f>'[4]stFAB'!E16</f>
        <v>52239.78</v>
      </c>
      <c r="M30" s="296">
        <f>'[4]stFAB'!F16</f>
        <v>49519.41</v>
      </c>
      <c r="N30" s="296">
        <f>'[4]stFAB'!G16</f>
        <v>46940.48</v>
      </c>
      <c r="O30" s="296">
        <f>'[4]stFAB'!H16</f>
        <v>44950.34</v>
      </c>
      <c r="P30" s="627">
        <f t="shared" si="1"/>
        <v>-0.042397095215046976</v>
      </c>
      <c r="Q30" s="637"/>
      <c r="R30" s="368"/>
      <c r="S30" s="359"/>
      <c r="T30" s="359"/>
      <c r="U30" s="359"/>
      <c r="V30" s="359"/>
      <c r="W30" s="359"/>
      <c r="X30" s="359"/>
      <c r="Y30" s="359"/>
      <c r="Z30" s="358"/>
      <c r="AA30" s="522"/>
      <c r="AB30" s="520"/>
      <c r="AC30" s="528"/>
      <c r="AD30" s="528"/>
      <c r="AE30" s="528"/>
      <c r="AF30" s="528"/>
      <c r="AG30" s="528"/>
      <c r="AH30" s="528"/>
      <c r="AI30" s="528"/>
      <c r="AJ30" s="529"/>
      <c r="AK30" s="363"/>
      <c r="AL30" s="363"/>
      <c r="AM30" s="363"/>
    </row>
    <row r="31" spans="1:39" ht="12" customHeight="1">
      <c r="A31" s="294" t="s">
        <v>8</v>
      </c>
      <c r="B31" s="297"/>
      <c r="C31" s="180">
        <f>'[2]FAB'!C17</f>
        <v>7127.6</v>
      </c>
      <c r="D31" s="179">
        <f>'[2]FAB'!D17</f>
        <v>11646</v>
      </c>
      <c r="E31" s="179">
        <f>'[2]FAB'!E17</f>
        <v>214340</v>
      </c>
      <c r="F31" s="179">
        <f>'[2]FAB'!F17</f>
        <v>209645.8</v>
      </c>
      <c r="G31" s="179">
        <f>'[2]FAB'!G17</f>
        <v>204621.26</v>
      </c>
      <c r="H31" s="179">
        <f>'[2]FAB'!H17</f>
        <v>210835.18</v>
      </c>
      <c r="I31" s="631">
        <f t="shared" si="0"/>
        <v>0.03036790996204397</v>
      </c>
      <c r="J31" s="296">
        <f>'[4]stFAB'!C17</f>
        <v>1721.6</v>
      </c>
      <c r="K31" s="296">
        <f>'[4]stFAB'!D17</f>
        <v>1459.1</v>
      </c>
      <c r="L31" s="296">
        <f>'[4]stFAB'!E17</f>
        <v>5688.3</v>
      </c>
      <c r="M31" s="296">
        <f>'[4]stFAB'!F17</f>
        <v>5772.6</v>
      </c>
      <c r="N31" s="296">
        <f>'[4]stFAB'!G17</f>
        <v>6181.21</v>
      </c>
      <c r="O31" s="296">
        <f>'[4]stFAB'!H17</f>
        <v>5555.46</v>
      </c>
      <c r="P31" s="627">
        <f t="shared" si="1"/>
        <v>-0.10123422436707374</v>
      </c>
      <c r="Q31" s="637"/>
      <c r="R31" s="368"/>
      <c r="S31" s="359"/>
      <c r="T31" s="359"/>
      <c r="U31" s="359"/>
      <c r="V31" s="359"/>
      <c r="W31" s="359"/>
      <c r="X31" s="359"/>
      <c r="Y31" s="359"/>
      <c r="Z31" s="358"/>
      <c r="AA31" s="522"/>
      <c r="AI31" s="530"/>
      <c r="AJ31" s="529"/>
      <c r="AK31" s="363"/>
      <c r="AL31" s="363"/>
      <c r="AM31" s="363"/>
    </row>
    <row r="32" spans="1:39" ht="12" customHeight="1">
      <c r="A32" s="84" t="s">
        <v>4</v>
      </c>
      <c r="B32" s="292"/>
      <c r="C32" s="109">
        <f>'[2]FAB'!C18</f>
        <v>5368.5</v>
      </c>
      <c r="D32" s="106">
        <f>'[2]FAB'!D18</f>
        <v>2600.2</v>
      </c>
      <c r="E32" s="106">
        <f>'[2]FAB'!E18</f>
        <v>38362.93</v>
      </c>
      <c r="F32" s="106">
        <f>'[2]FAB'!F18</f>
        <v>114300.19</v>
      </c>
      <c r="G32" s="106">
        <f>'[2]FAB'!G18</f>
        <v>107773.04</v>
      </c>
      <c r="H32" s="106">
        <f>'[2]FAB'!H18</f>
        <v>109837.66</v>
      </c>
      <c r="I32" s="631">
        <f t="shared" si="0"/>
        <v>0.0191571101641006</v>
      </c>
      <c r="J32" s="293">
        <f>'[4]stFAB'!C18</f>
        <v>340.2</v>
      </c>
      <c r="K32" s="293">
        <f>'[4]stFAB'!D18</f>
        <v>131.7</v>
      </c>
      <c r="L32" s="293">
        <f>'[4]stFAB'!E18</f>
        <v>3990.64</v>
      </c>
      <c r="M32" s="293">
        <f>'[4]stFAB'!F18</f>
        <v>4179.26</v>
      </c>
      <c r="N32" s="293">
        <f>'[4]stFAB'!G18</f>
        <v>3991.73</v>
      </c>
      <c r="O32" s="293">
        <f>'[4]stFAB'!H18</f>
        <v>3486.41</v>
      </c>
      <c r="P32" s="627">
        <f t="shared" si="1"/>
        <v>-0.1265917283984639</v>
      </c>
      <c r="Q32" s="637"/>
      <c r="R32" s="368"/>
      <c r="S32" s="359"/>
      <c r="T32" s="359"/>
      <c r="U32" s="359"/>
      <c r="V32" s="359"/>
      <c r="W32" s="359"/>
      <c r="X32" s="359"/>
      <c r="Y32" s="359"/>
      <c r="Z32" s="358"/>
      <c r="AA32" s="522"/>
      <c r="AB32" s="520"/>
      <c r="AI32" s="530"/>
      <c r="AJ32" s="529"/>
      <c r="AK32" s="363"/>
      <c r="AL32" s="363"/>
      <c r="AM32" s="363"/>
    </row>
    <row r="33" spans="1:39" ht="12" customHeight="1">
      <c r="A33" s="84" t="s">
        <v>9</v>
      </c>
      <c r="B33" s="292"/>
      <c r="C33" s="109">
        <f>'[2]FAB'!C19</f>
        <v>2895.8</v>
      </c>
      <c r="D33" s="106">
        <f>'[2]FAB'!D19</f>
        <v>1999.3</v>
      </c>
      <c r="E33" s="106">
        <f>'[2]FAB'!E19</f>
        <v>33583</v>
      </c>
      <c r="F33" s="106">
        <f>'[2]FAB'!F19</f>
        <v>28802.88</v>
      </c>
      <c r="G33" s="106">
        <f>'[2]FAB'!G19</f>
        <v>49893.1</v>
      </c>
      <c r="H33" s="106">
        <f>'[2]FAB'!H19</f>
        <v>26521.2</v>
      </c>
      <c r="I33" s="631">
        <f t="shared" si="0"/>
        <v>-0.4684395237016742</v>
      </c>
      <c r="J33" s="293">
        <f>'[4]stFAB'!C19</f>
        <v>2285.7</v>
      </c>
      <c r="K33" s="293">
        <f>'[4]stFAB'!D19</f>
        <v>945.1</v>
      </c>
      <c r="L33" s="293">
        <f>'[4]stFAB'!E19</f>
        <v>1986.8</v>
      </c>
      <c r="M33" s="293">
        <f>'[4]stFAB'!F19</f>
        <v>1271.79</v>
      </c>
      <c r="N33" s="293">
        <f>'[4]stFAB'!G19</f>
        <v>2318.22</v>
      </c>
      <c r="O33" s="293">
        <f>'[4]stFAB'!H19</f>
        <v>677.3</v>
      </c>
      <c r="P33" s="627">
        <f t="shared" si="1"/>
        <v>-0.7078361846589194</v>
      </c>
      <c r="Q33" s="637"/>
      <c r="R33" s="368"/>
      <c r="S33" s="359"/>
      <c r="T33" s="359"/>
      <c r="U33" s="359"/>
      <c r="V33" s="359"/>
      <c r="W33" s="359"/>
      <c r="X33" s="359"/>
      <c r="Y33" s="359"/>
      <c r="Z33" s="358"/>
      <c r="AA33" s="522"/>
      <c r="AB33" s="520"/>
      <c r="AI33" s="530"/>
      <c r="AJ33" s="529"/>
      <c r="AK33" s="363"/>
      <c r="AL33" s="363"/>
      <c r="AM33" s="363"/>
    </row>
    <row r="34" spans="1:39" ht="12" customHeight="1">
      <c r="A34" s="84" t="s">
        <v>11</v>
      </c>
      <c r="B34" s="292"/>
      <c r="C34" s="109">
        <f>'[2]FAB'!C20</f>
        <v>0</v>
      </c>
      <c r="D34" s="106">
        <f>'[2]FAB'!D20</f>
        <v>0</v>
      </c>
      <c r="E34" s="106">
        <f>'[2]FAB'!E20</f>
        <v>6844.4</v>
      </c>
      <c r="F34" s="106">
        <f>'[2]FAB'!F20</f>
        <v>19084.69</v>
      </c>
      <c r="G34" s="106">
        <f>'[2]FAB'!G20</f>
        <v>18666.21</v>
      </c>
      <c r="H34" s="106">
        <f>'[2]FAB'!H20</f>
        <v>18523.66</v>
      </c>
      <c r="I34" s="631">
        <f t="shared" si="0"/>
        <v>-0.007636793971566802</v>
      </c>
      <c r="J34" s="293">
        <f>'[4]stFAB'!C20</f>
        <v>0</v>
      </c>
      <c r="K34" s="293">
        <f>'[4]stFAB'!D20</f>
        <v>5.4</v>
      </c>
      <c r="L34" s="293">
        <f>'[4]stFAB'!E20</f>
        <v>621.1</v>
      </c>
      <c r="M34" s="293">
        <f>'[4]stFAB'!F20</f>
        <v>805.28</v>
      </c>
      <c r="N34" s="293">
        <f>'[4]stFAB'!G20</f>
        <v>770.92</v>
      </c>
      <c r="O34" s="293">
        <f>'[4]stFAB'!H20</f>
        <v>841.74</v>
      </c>
      <c r="P34" s="627">
        <f t="shared" si="1"/>
        <v>0.09186426607170661</v>
      </c>
      <c r="Q34" s="637"/>
      <c r="R34" s="368"/>
      <c r="S34" s="359"/>
      <c r="T34" s="359"/>
      <c r="U34" s="359"/>
      <c r="V34" s="359"/>
      <c r="W34" s="359"/>
      <c r="X34" s="359"/>
      <c r="Y34" s="359"/>
      <c r="Z34" s="358"/>
      <c r="AA34" s="522"/>
      <c r="AB34" s="520"/>
      <c r="AI34" s="530"/>
      <c r="AJ34" s="529"/>
      <c r="AK34" s="363"/>
      <c r="AL34" s="363"/>
      <c r="AM34" s="363"/>
    </row>
    <row r="35" spans="1:39" ht="15" customHeight="1">
      <c r="A35" s="298" t="s">
        <v>84</v>
      </c>
      <c r="B35" s="299"/>
      <c r="C35" s="300">
        <f>'[2]FAB'!C21</f>
        <v>6282.8</v>
      </c>
      <c r="D35" s="301">
        <f>'[2]FAB'!D21</f>
        <v>9713.2</v>
      </c>
      <c r="E35" s="301">
        <f>'[2]FAB'!E21</f>
        <v>34606.98</v>
      </c>
      <c r="F35" s="301">
        <f>'[2]FAB'!F21</f>
        <v>109179.39</v>
      </c>
      <c r="G35" s="301">
        <f>'[2]FAB'!G21</f>
        <v>105285.49</v>
      </c>
      <c r="H35" s="301">
        <f>'[2]FAB'!H21</f>
        <v>102692.44</v>
      </c>
      <c r="I35" s="631">
        <f t="shared" si="0"/>
        <v>-0.02462874988756758</v>
      </c>
      <c r="J35" s="106">
        <f>'[4]stFAB'!C21</f>
        <v>497.1</v>
      </c>
      <c r="K35" s="106">
        <f>'[4]stFAB'!D21</f>
        <v>537.4</v>
      </c>
      <c r="L35" s="106">
        <f>'[4]stFAB'!E21</f>
        <v>3295.88</v>
      </c>
      <c r="M35" s="106">
        <f>'[4]stFAB'!F21</f>
        <v>4873.14</v>
      </c>
      <c r="N35" s="106">
        <f>'[4]stFAB'!G21</f>
        <v>4238.22</v>
      </c>
      <c r="O35" s="106">
        <f>'[4]stFAB'!H21</f>
        <v>3398.1</v>
      </c>
      <c r="P35" s="627">
        <f t="shared" si="1"/>
        <v>-0.19822472641816624</v>
      </c>
      <c r="Q35" s="637"/>
      <c r="R35" s="368"/>
      <c r="S35" s="359"/>
      <c r="T35" s="359"/>
      <c r="U35" s="359"/>
      <c r="V35" s="359"/>
      <c r="W35" s="359"/>
      <c r="X35" s="359"/>
      <c r="Y35" s="359"/>
      <c r="Z35" s="358"/>
      <c r="AA35" s="522"/>
      <c r="AB35" s="531"/>
      <c r="AC35" s="521"/>
      <c r="AD35" s="521"/>
      <c r="AE35" s="521"/>
      <c r="AF35" s="521"/>
      <c r="AG35" s="521"/>
      <c r="AH35" s="521"/>
      <c r="AI35" s="521"/>
      <c r="AJ35" s="521"/>
      <c r="AK35" s="360"/>
      <c r="AL35" s="360"/>
      <c r="AM35" s="360"/>
    </row>
    <row r="36" spans="1:39" ht="12" customHeight="1">
      <c r="A36" s="84" t="s">
        <v>5</v>
      </c>
      <c r="B36" s="292"/>
      <c r="C36" s="109">
        <f>'[2]FAB'!C22</f>
        <v>1744.1</v>
      </c>
      <c r="D36" s="106">
        <f>'[2]FAB'!D22</f>
        <v>1640.7</v>
      </c>
      <c r="E36" s="106">
        <f>'[2]FAB'!E22</f>
        <v>22957.42</v>
      </c>
      <c r="F36" s="106">
        <f>'[2]FAB'!F22</f>
        <v>47763.22</v>
      </c>
      <c r="G36" s="106">
        <f>'[2]FAB'!G22</f>
        <v>70703.43</v>
      </c>
      <c r="H36" s="106">
        <f>'[2]FAB'!H22</f>
        <v>71191.5</v>
      </c>
      <c r="I36" s="631">
        <f t="shared" si="0"/>
        <v>0.006903059724259641</v>
      </c>
      <c r="J36" s="293">
        <f>'[4]stFAB'!C22</f>
        <v>391.9</v>
      </c>
      <c r="K36" s="293">
        <f>'[4]stFAB'!D22</f>
        <v>363.6</v>
      </c>
      <c r="L36" s="293">
        <f>'[4]stFAB'!E22</f>
        <v>2565.6</v>
      </c>
      <c r="M36" s="293">
        <f>'[4]stFAB'!F22</f>
        <v>2932.2</v>
      </c>
      <c r="N36" s="293">
        <f>'[4]stFAB'!G22</f>
        <v>3393.14</v>
      </c>
      <c r="O36" s="293">
        <f>'[4]stFAB'!H22</f>
        <v>3357.38</v>
      </c>
      <c r="P36" s="627">
        <f t="shared" si="1"/>
        <v>-0.010538910861325967</v>
      </c>
      <c r="Q36" s="637"/>
      <c r="R36" s="368"/>
      <c r="S36" s="359"/>
      <c r="T36" s="359"/>
      <c r="U36" s="359"/>
      <c r="V36" s="359"/>
      <c r="W36" s="359"/>
      <c r="X36" s="359"/>
      <c r="Y36" s="359"/>
      <c r="Z36" s="358"/>
      <c r="AA36" s="522"/>
      <c r="AB36" s="531"/>
      <c r="AC36" s="521"/>
      <c r="AD36" s="521"/>
      <c r="AE36" s="521"/>
      <c r="AF36" s="521"/>
      <c r="AG36" s="521"/>
      <c r="AH36" s="521"/>
      <c r="AI36" s="521"/>
      <c r="AJ36" s="521"/>
      <c r="AK36" s="360"/>
      <c r="AL36" s="360"/>
      <c r="AM36" s="360"/>
    </row>
    <row r="37" spans="1:39" ht="14.25" customHeight="1">
      <c r="A37" s="84" t="s">
        <v>10</v>
      </c>
      <c r="B37" s="292"/>
      <c r="C37" s="109">
        <f>'[2]FAB'!C23</f>
        <v>1336.8</v>
      </c>
      <c r="D37" s="106">
        <f>'[2]FAB'!D23</f>
        <v>1896.8</v>
      </c>
      <c r="E37" s="106">
        <f>'[2]FAB'!E23</f>
        <v>3169.5</v>
      </c>
      <c r="F37" s="106">
        <f>'[2]FAB'!F23</f>
        <v>4629.4</v>
      </c>
      <c r="G37" s="106">
        <f>'[2]FAB'!G23</f>
        <v>3380.2</v>
      </c>
      <c r="H37" s="106">
        <f>'[2]FAB'!H23</f>
        <v>535</v>
      </c>
      <c r="I37" s="631">
        <f t="shared" si="0"/>
        <v>-0.8417253416957576</v>
      </c>
      <c r="J37" s="293">
        <f>'[4]stFAB'!C23</f>
        <v>213.7</v>
      </c>
      <c r="K37" s="293">
        <f>'[4]stFAB'!D23</f>
        <v>106.2</v>
      </c>
      <c r="L37" s="293">
        <f>'[4]stFAB'!E23</f>
        <v>247.6</v>
      </c>
      <c r="M37" s="293">
        <f>'[4]stFAB'!F23</f>
        <v>260.6</v>
      </c>
      <c r="N37" s="293">
        <f>'[4]stFAB'!G23</f>
        <v>258.63</v>
      </c>
      <c r="O37" s="293">
        <f>'[4]stFAB'!H23</f>
        <v>68</v>
      </c>
      <c r="P37" s="627">
        <f t="shared" si="1"/>
        <v>-0.7370761319259174</v>
      </c>
      <c r="Q37" s="637"/>
      <c r="R37" s="368"/>
      <c r="S37" s="359"/>
      <c r="T37" s="359"/>
      <c r="U37" s="359"/>
      <c r="V37" s="359"/>
      <c r="W37" s="359"/>
      <c r="X37" s="359"/>
      <c r="Y37" s="359"/>
      <c r="Z37" s="358"/>
      <c r="AA37" s="522"/>
      <c r="AB37" s="531"/>
      <c r="AK37" s="360"/>
      <c r="AL37" s="360"/>
      <c r="AM37" s="360"/>
    </row>
    <row r="38" spans="1:39" ht="12" customHeight="1">
      <c r="A38" s="84" t="s">
        <v>85</v>
      </c>
      <c r="B38" s="292"/>
      <c r="C38" s="109">
        <f>'[2]FAB'!C24</f>
        <v>303.7</v>
      </c>
      <c r="D38" s="106">
        <f>'[2]FAB'!D24</f>
        <v>339.4</v>
      </c>
      <c r="E38" s="106">
        <f>'[2]FAB'!E24</f>
        <v>4679.4</v>
      </c>
      <c r="F38" s="106">
        <f>'[2]FAB'!F24</f>
        <v>7263.5</v>
      </c>
      <c r="G38" s="106">
        <f>'[2]FAB'!G24</f>
        <v>5548.4</v>
      </c>
      <c r="H38" s="106">
        <f>'[2]FAB'!H24</f>
        <v>5211.3</v>
      </c>
      <c r="I38" s="631">
        <f t="shared" si="0"/>
        <v>-0.060756254055223</v>
      </c>
      <c r="J38" s="293">
        <f>'[4]stFAB'!C24</f>
        <v>50.5</v>
      </c>
      <c r="K38" s="293">
        <f>'[4]stFAB'!D24</f>
        <v>40</v>
      </c>
      <c r="L38" s="293">
        <f>'[4]stFAB'!E24</f>
        <v>555.66</v>
      </c>
      <c r="M38" s="293">
        <f>'[4]stFAB'!F24</f>
        <v>448.3</v>
      </c>
      <c r="N38" s="293">
        <f>'[4]stFAB'!G24</f>
        <v>505.56</v>
      </c>
      <c r="O38" s="293">
        <f>'[4]stFAB'!H24</f>
        <v>350.6</v>
      </c>
      <c r="P38" s="627">
        <f t="shared" si="1"/>
        <v>-0.3065115911068913</v>
      </c>
      <c r="Q38" s="637"/>
      <c r="R38" s="368"/>
      <c r="S38" s="359"/>
      <c r="T38" s="359"/>
      <c r="U38" s="359"/>
      <c r="V38" s="359"/>
      <c r="W38" s="359"/>
      <c r="X38" s="359"/>
      <c r="Y38" s="359"/>
      <c r="Z38" s="364"/>
      <c r="AA38" s="532"/>
      <c r="AB38" s="531"/>
      <c r="AK38" s="365"/>
      <c r="AL38" s="360"/>
      <c r="AM38" s="360"/>
    </row>
    <row r="39" spans="1:39" ht="12" customHeight="1">
      <c r="A39" s="84" t="s">
        <v>90</v>
      </c>
      <c r="B39" s="292"/>
      <c r="C39" s="302">
        <f>'[2]FAB'!C25</f>
        <v>0</v>
      </c>
      <c r="D39" s="303">
        <f>'[2]FAB'!D25</f>
        <v>0</v>
      </c>
      <c r="E39" s="303">
        <f>'[2]FAB'!E25</f>
        <v>78.8</v>
      </c>
      <c r="F39" s="303">
        <f>'[2]FAB'!F25</f>
        <v>177.3</v>
      </c>
      <c r="G39" s="303">
        <f>'[2]FAB'!G25</f>
        <v>158</v>
      </c>
      <c r="H39" s="303">
        <f>'[2]FAB'!H25</f>
        <v>192</v>
      </c>
      <c r="I39" s="632"/>
      <c r="J39" s="3">
        <f>'[4]stFAB'!C25</f>
        <v>0</v>
      </c>
      <c r="K39" s="3">
        <f>'[4]stFAB'!D25</f>
        <v>0</v>
      </c>
      <c r="L39" s="3">
        <f>'[4]stFAB'!E25</f>
        <v>0</v>
      </c>
      <c r="M39" s="3">
        <f>'[4]stFAB'!F25</f>
        <v>0</v>
      </c>
      <c r="N39" s="3">
        <f>'[4]stFAB'!G25</f>
        <v>0</v>
      </c>
      <c r="O39" s="3">
        <f>'[4]stFAB'!H25</f>
        <v>0</v>
      </c>
      <c r="P39" s="628"/>
      <c r="Q39" s="637"/>
      <c r="R39" s="368"/>
      <c r="S39" s="359"/>
      <c r="T39" s="359"/>
      <c r="U39" s="359"/>
      <c r="V39" s="359"/>
      <c r="W39" s="359"/>
      <c r="X39" s="359"/>
      <c r="Y39" s="359"/>
      <c r="Z39" s="364"/>
      <c r="AA39" s="532"/>
      <c r="AB39" s="531"/>
      <c r="AK39" s="365"/>
      <c r="AL39" s="360"/>
      <c r="AM39" s="360"/>
    </row>
    <row r="40" spans="1:39" ht="12" customHeight="1" thickBot="1">
      <c r="A40" s="304" t="s">
        <v>76</v>
      </c>
      <c r="B40" s="305"/>
      <c r="C40" s="306">
        <f aca="true" t="shared" si="2" ref="C40:O40">SUM(C18:C39)</f>
        <v>130508.30000000002</v>
      </c>
      <c r="D40" s="307">
        <f>SUM(D18:D39)</f>
        <v>190473.3</v>
      </c>
      <c r="E40" s="307">
        <f>SUM(E18:E39)</f>
        <v>1500091.8199999998</v>
      </c>
      <c r="F40" s="307">
        <f>SUM(F18:F39)</f>
        <v>2507650.51</v>
      </c>
      <c r="G40" s="307">
        <f>SUM(G18:G39)</f>
        <v>2533160.0100000002</v>
      </c>
      <c r="H40" s="307">
        <f>SUM(H18:H39)</f>
        <v>2556711.5500000003</v>
      </c>
      <c r="I40" s="629">
        <f>(H40-G40)/G40</f>
        <v>0.009297296620437347</v>
      </c>
      <c r="J40" s="307">
        <f t="shared" si="2"/>
        <v>15651.5</v>
      </c>
      <c r="K40" s="307">
        <f t="shared" si="2"/>
        <v>12027.500000000002</v>
      </c>
      <c r="L40" s="307">
        <f t="shared" si="2"/>
        <v>100976.63000000003</v>
      </c>
      <c r="M40" s="307">
        <f t="shared" si="2"/>
        <v>102030.83</v>
      </c>
      <c r="N40" s="307">
        <f t="shared" si="2"/>
        <v>101152.8</v>
      </c>
      <c r="O40" s="307">
        <f t="shared" si="2"/>
        <v>94147.37000000004</v>
      </c>
      <c r="P40" s="630">
        <f>(O40-N40)/N40</f>
        <v>-0.06925591777983371</v>
      </c>
      <c r="Q40" s="637"/>
      <c r="R40" s="368"/>
      <c r="S40" s="359"/>
      <c r="T40" s="359"/>
      <c r="U40" s="359"/>
      <c r="V40" s="359"/>
      <c r="W40" s="359"/>
      <c r="X40" s="359"/>
      <c r="Y40" s="359"/>
      <c r="Z40" s="364"/>
      <c r="AA40" s="532"/>
      <c r="AB40" s="531"/>
      <c r="AK40" s="365"/>
      <c r="AL40" s="360"/>
      <c r="AM40" s="360"/>
    </row>
    <row r="41" spans="1:42" ht="24.75" customHeight="1">
      <c r="A41" s="10" t="s">
        <v>19</v>
      </c>
      <c r="B41" s="3"/>
      <c r="C41" s="3"/>
      <c r="D41" s="3"/>
      <c r="E41" s="3"/>
      <c r="F41" s="3"/>
      <c r="G41" s="3"/>
      <c r="H41" s="60"/>
      <c r="I41" s="3"/>
      <c r="J41" s="3"/>
      <c r="K41" s="3"/>
      <c r="L41" s="3"/>
      <c r="M41" s="3"/>
      <c r="N41" s="3"/>
      <c r="O41" s="3"/>
      <c r="P41" s="3"/>
      <c r="Q41" s="637"/>
      <c r="R41" s="366"/>
      <c r="S41" s="366"/>
      <c r="T41" s="367"/>
      <c r="U41" s="368"/>
      <c r="V41" s="359"/>
      <c r="W41" s="359"/>
      <c r="X41" s="359"/>
      <c r="Y41" s="359"/>
      <c r="Z41" s="358"/>
      <c r="AA41" s="522"/>
      <c r="AB41" s="519"/>
      <c r="AC41" s="533"/>
      <c r="AD41" s="534" t="str">
        <f>'[3]fab'!I5</f>
        <v>Tourteaux de colza</v>
      </c>
      <c r="AE41" s="534" t="str">
        <f>'[3]fab'!J5</f>
        <v>Tourteaux de tournesol</v>
      </c>
      <c r="AF41" s="534" t="str">
        <f>'[3]fab'!K5</f>
        <v>Tourteaux de soja</v>
      </c>
      <c r="AG41" s="535" t="str">
        <f>'[3]fab'!L5</f>
        <v>Tourteaux de lin</v>
      </c>
      <c r="AH41" s="535" t="s">
        <v>74</v>
      </c>
      <c r="AI41" s="535"/>
      <c r="AJ41" s="535"/>
      <c r="AK41" s="365"/>
      <c r="AL41" s="365"/>
      <c r="AM41" s="370"/>
      <c r="AN41" s="253"/>
      <c r="AO41" s="36"/>
      <c r="AP41" s="36"/>
    </row>
    <row r="42" spans="1:42" ht="12" customHeight="1">
      <c r="A42" s="63" t="s">
        <v>79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37"/>
      <c r="R42" s="366"/>
      <c r="S42" s="366"/>
      <c r="T42" s="367"/>
      <c r="U42" s="368"/>
      <c r="V42" s="359"/>
      <c r="W42" s="359"/>
      <c r="X42" s="359"/>
      <c r="Y42" s="359"/>
      <c r="Z42" s="358"/>
      <c r="AA42" s="522"/>
      <c r="AB42" s="519"/>
      <c r="AC42" s="526" t="s">
        <v>36</v>
      </c>
      <c r="AD42" s="536">
        <f>'[3]fab'!I9</f>
        <v>745480.9</v>
      </c>
      <c r="AE42" s="536">
        <f>'[3]fab'!J9</f>
        <v>404881.77</v>
      </c>
      <c r="AF42" s="536">
        <f>'[3]fab'!K9</f>
        <v>1251274.47</v>
      </c>
      <c r="AG42" s="537">
        <f>'[3]fab'!L9</f>
        <v>813.2</v>
      </c>
      <c r="AH42" s="536">
        <f>'[3]fab'!M11</f>
        <v>2556711.54</v>
      </c>
      <c r="AI42" s="538"/>
      <c r="AJ42" s="539"/>
      <c r="AK42" s="365"/>
      <c r="AL42" s="365"/>
      <c r="AM42" s="370"/>
      <c r="AN42" s="253"/>
      <c r="AO42" s="36"/>
      <c r="AP42" s="36"/>
    </row>
    <row r="43" spans="1:42" ht="12" customHeight="1">
      <c r="A43" s="6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37"/>
      <c r="R43" s="366"/>
      <c r="S43" s="366"/>
      <c r="T43" s="367"/>
      <c r="U43" s="368"/>
      <c r="V43" s="359"/>
      <c r="W43" s="359"/>
      <c r="X43" s="359"/>
      <c r="Y43" s="359"/>
      <c r="Z43" s="358"/>
      <c r="AA43" s="522"/>
      <c r="AB43" s="519"/>
      <c r="AC43" s="526" t="s">
        <v>37</v>
      </c>
      <c r="AD43" s="536">
        <f>'[3]fab'!I10</f>
        <v>823985.86</v>
      </c>
      <c r="AE43" s="536">
        <f>'[3]fab'!J10</f>
        <v>480948.17</v>
      </c>
      <c r="AF43" s="536">
        <f>'[3]fab'!K10</f>
        <v>1126340.41</v>
      </c>
      <c r="AG43" s="537">
        <f>'[3]fab'!L10</f>
        <v>1535.55</v>
      </c>
      <c r="AH43" s="536"/>
      <c r="AI43" s="538"/>
      <c r="AJ43" s="539"/>
      <c r="AK43" s="365"/>
      <c r="AL43" s="365"/>
      <c r="AM43" s="370"/>
      <c r="AN43" s="253"/>
      <c r="AO43" s="36"/>
      <c r="AP43" s="36"/>
    </row>
    <row r="44" spans="1:42" ht="12" customHeight="1">
      <c r="A44" s="6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37"/>
      <c r="R44" s="366"/>
      <c r="S44" s="366"/>
      <c r="T44" s="367"/>
      <c r="U44" s="368"/>
      <c r="V44" s="359"/>
      <c r="W44" s="359"/>
      <c r="X44" s="359"/>
      <c r="Y44" s="359"/>
      <c r="Z44" s="358"/>
      <c r="AA44" s="522"/>
      <c r="AB44" s="519"/>
      <c r="AC44" s="526" t="s">
        <v>73</v>
      </c>
      <c r="AD44" s="536">
        <f>'[3]fab'!I11</f>
        <v>854196</v>
      </c>
      <c r="AE44" s="536">
        <f>'[3]fab'!J11</f>
        <v>437491.8</v>
      </c>
      <c r="AF44" s="536">
        <f>'[3]fab'!K11</f>
        <v>1162184.29</v>
      </c>
      <c r="AG44" s="537">
        <f>'[3]fab'!L11</f>
        <v>1301.38</v>
      </c>
      <c r="AH44" s="536"/>
      <c r="AI44" s="538"/>
      <c r="AJ44" s="539"/>
      <c r="AK44" s="365"/>
      <c r="AL44" s="365"/>
      <c r="AM44" s="370"/>
      <c r="AN44" s="253"/>
      <c r="AO44" s="36"/>
      <c r="AP44" s="36"/>
    </row>
    <row r="45" spans="1:39" ht="12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638"/>
      <c r="R45" s="369"/>
      <c r="S45" s="369"/>
      <c r="T45" s="367"/>
      <c r="U45" s="368"/>
      <c r="V45" s="359"/>
      <c r="W45" s="359"/>
      <c r="X45" s="359"/>
      <c r="Y45" s="359"/>
      <c r="Z45" s="358"/>
      <c r="AA45" s="522"/>
      <c r="AB45" s="519"/>
      <c r="AD45" s="536">
        <f>'[3]fab'!I12</f>
        <v>0</v>
      </c>
      <c r="AE45" s="536">
        <f>'[3]fab'!J12</f>
        <v>0</v>
      </c>
      <c r="AF45" s="536">
        <f>'[3]fab'!K12</f>
        <v>0</v>
      </c>
      <c r="AG45" s="537">
        <f>'[3]fab'!L12</f>
        <v>0</v>
      </c>
      <c r="AH45" s="536">
        <f>'[3]fab'!M12</f>
        <v>0</v>
      </c>
      <c r="AI45" s="538"/>
      <c r="AJ45" s="539"/>
      <c r="AK45" s="347"/>
      <c r="AL45" s="347"/>
      <c r="AM45" s="347"/>
    </row>
    <row r="46" spans="1:39" ht="12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639"/>
      <c r="R46" s="372"/>
      <c r="S46" s="372"/>
      <c r="T46" s="367"/>
      <c r="U46" s="373"/>
      <c r="AD46" s="536">
        <f>'[3]fab'!I13</f>
        <v>0</v>
      </c>
      <c r="AE46" s="536">
        <f>'[3]fab'!J13</f>
        <v>0</v>
      </c>
      <c r="AF46" s="536">
        <f>'[3]fab'!K13</f>
        <v>0</v>
      </c>
      <c r="AG46" s="536">
        <f>'[3]fab'!L13</f>
        <v>0</v>
      </c>
      <c r="AH46" s="536">
        <f>'[3]fab'!M13</f>
        <v>0</v>
      </c>
      <c r="AI46" s="538"/>
      <c r="AJ46" s="539"/>
      <c r="AK46" s="347"/>
      <c r="AL46" s="347"/>
      <c r="AM46" s="374"/>
    </row>
    <row r="47" spans="1:38" ht="12" customHeight="1">
      <c r="A47" s="308"/>
      <c r="B47" s="3"/>
      <c r="C47" s="3"/>
      <c r="D47" s="3"/>
      <c r="E47" s="3"/>
      <c r="F47" s="3"/>
      <c r="G47" s="3"/>
      <c r="H47" s="308"/>
      <c r="I47" s="309"/>
      <c r="J47" s="309"/>
      <c r="K47" s="2"/>
      <c r="L47" s="2"/>
      <c r="M47" s="2"/>
      <c r="N47" s="2"/>
      <c r="O47" s="308"/>
      <c r="P47" s="5"/>
      <c r="Q47" s="640"/>
      <c r="R47" s="375"/>
      <c r="S47" s="375"/>
      <c r="T47" s="367"/>
      <c r="U47" s="373"/>
      <c r="AD47" s="538"/>
      <c r="AE47" s="538"/>
      <c r="AF47" s="539"/>
      <c r="AG47" s="539"/>
      <c r="AH47" s="539"/>
      <c r="AI47" s="538"/>
      <c r="AJ47" s="540"/>
      <c r="AK47" s="355"/>
      <c r="AL47" s="355"/>
    </row>
    <row r="48" spans="1:43" ht="12" customHeight="1">
      <c r="A48" s="308"/>
      <c r="B48" s="3"/>
      <c r="C48" s="3"/>
      <c r="D48" s="3"/>
      <c r="E48" s="3"/>
      <c r="F48" s="3"/>
      <c r="G48" s="3"/>
      <c r="H48" s="308"/>
      <c r="I48" s="309"/>
      <c r="J48" s="309"/>
      <c r="K48" s="2"/>
      <c r="L48" s="2"/>
      <c r="M48" s="2"/>
      <c r="N48" s="2"/>
      <c r="O48" s="308"/>
      <c r="P48" s="5"/>
      <c r="Q48" s="640"/>
      <c r="R48" s="375"/>
      <c r="S48" s="375"/>
      <c r="T48" s="367"/>
      <c r="U48" s="373"/>
      <c r="AD48" s="42"/>
      <c r="AE48" s="520"/>
      <c r="AF48" s="541"/>
      <c r="AG48" s="541"/>
      <c r="AH48" s="541"/>
      <c r="AI48" s="541"/>
      <c r="AJ48" s="542"/>
      <c r="AK48" s="376"/>
      <c r="AL48" s="376"/>
      <c r="AN48" s="257"/>
      <c r="AO48" s="37"/>
      <c r="AQ48" s="37"/>
    </row>
    <row r="49" spans="1:43" s="17" customFormat="1" ht="12" customHeight="1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1"/>
      <c r="L49" s="312"/>
      <c r="M49" s="312"/>
      <c r="N49" s="35"/>
      <c r="O49" s="35"/>
      <c r="P49" s="35"/>
      <c r="Q49" s="641"/>
      <c r="R49" s="377"/>
      <c r="S49" s="377"/>
      <c r="T49" s="377"/>
      <c r="U49" s="377"/>
      <c r="V49" s="377"/>
      <c r="W49" s="378"/>
      <c r="X49" s="378"/>
      <c r="Y49" s="378"/>
      <c r="Z49" s="377"/>
      <c r="AB49" s="543"/>
      <c r="AC49" s="543"/>
      <c r="AD49" s="543"/>
      <c r="AE49" s="520"/>
      <c r="AF49" s="541"/>
      <c r="AG49" s="541"/>
      <c r="AH49" s="541"/>
      <c r="AI49" s="541"/>
      <c r="AJ49" s="542"/>
      <c r="AK49" s="376"/>
      <c r="AL49" s="376"/>
      <c r="AM49" s="376"/>
      <c r="AN49" s="257"/>
      <c r="AO49" s="37"/>
      <c r="AQ49" s="37"/>
    </row>
    <row r="50" spans="1:43" s="18" customFormat="1" ht="19.5" customHeight="1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  <c r="M50" s="1"/>
      <c r="N50" s="1"/>
      <c r="O50" s="1"/>
      <c r="P50" s="1"/>
      <c r="Q50" s="642"/>
      <c r="R50" s="379"/>
      <c r="S50" s="379"/>
      <c r="T50" s="379"/>
      <c r="U50" s="379"/>
      <c r="V50" s="380"/>
      <c r="W50" s="380"/>
      <c r="X50" s="380"/>
      <c r="Y50" s="380"/>
      <c r="Z50" s="380"/>
      <c r="AA50" s="544"/>
      <c r="AB50" s="545"/>
      <c r="AC50" s="545"/>
      <c r="AD50" s="545"/>
      <c r="AE50" s="520"/>
      <c r="AF50" s="541"/>
      <c r="AG50" s="541"/>
      <c r="AH50" s="541"/>
      <c r="AI50" s="541"/>
      <c r="AJ50" s="542"/>
      <c r="AK50" s="376"/>
      <c r="AL50" s="376"/>
      <c r="AM50" s="376"/>
      <c r="AN50" s="257"/>
      <c r="AO50" s="37"/>
      <c r="AQ50" s="37"/>
    </row>
    <row r="51" spans="1:43" ht="19.5" customHeight="1">
      <c r="A51" s="19"/>
      <c r="B51" s="19"/>
      <c r="C51" s="19"/>
      <c r="D51" s="19"/>
      <c r="G51" s="19"/>
      <c r="I51" s="19"/>
      <c r="J51" s="19"/>
      <c r="K51" s="19"/>
      <c r="L51" s="19"/>
      <c r="M51" s="19"/>
      <c r="N51" s="19"/>
      <c r="O51" s="19"/>
      <c r="P51" s="19"/>
      <c r="Q51" s="643"/>
      <c r="R51" s="382"/>
      <c r="S51" s="381"/>
      <c r="T51" s="382"/>
      <c r="U51" s="382"/>
      <c r="V51" s="382"/>
      <c r="W51" s="382"/>
      <c r="X51" s="382"/>
      <c r="Y51" s="382"/>
      <c r="Z51" s="381"/>
      <c r="AA51" s="546"/>
      <c r="AB51" s="54"/>
      <c r="AC51" s="54"/>
      <c r="AD51" s="54"/>
      <c r="AE51" s="520"/>
      <c r="AF51" s="541"/>
      <c r="AG51" s="541"/>
      <c r="AH51" s="541"/>
      <c r="AI51" s="541"/>
      <c r="AJ51" s="542"/>
      <c r="AK51" s="376"/>
      <c r="AL51" s="376"/>
      <c r="AM51" s="376"/>
      <c r="AN51" s="257"/>
      <c r="AO51" s="37"/>
      <c r="AQ51" s="37"/>
    </row>
    <row r="52" spans="1:43" ht="19.5" customHeight="1">
      <c r="A52" s="313"/>
      <c r="B52" s="313"/>
      <c r="C52" s="313"/>
      <c r="D52" s="313"/>
      <c r="E52" s="313"/>
      <c r="F52" s="313"/>
      <c r="G52" s="313"/>
      <c r="H52" s="313"/>
      <c r="I52" s="313"/>
      <c r="J52" s="313"/>
      <c r="K52" s="20"/>
      <c r="L52" s="20"/>
      <c r="M52" s="20"/>
      <c r="N52" s="20"/>
      <c r="O52" s="20"/>
      <c r="P52" s="2"/>
      <c r="Q52" s="637"/>
      <c r="R52" s="383"/>
      <c r="S52" s="371"/>
      <c r="T52" s="383"/>
      <c r="U52" s="383"/>
      <c r="V52" s="383"/>
      <c r="W52" s="383"/>
      <c r="X52" s="383"/>
      <c r="Y52" s="383"/>
      <c r="Z52" s="383"/>
      <c r="AA52" s="547"/>
      <c r="AB52" s="548"/>
      <c r="AC52" s="548"/>
      <c r="AD52" s="548"/>
      <c r="AE52" s="520"/>
      <c r="AF52" s="541"/>
      <c r="AG52" s="541"/>
      <c r="AH52" s="541"/>
      <c r="AI52" s="541"/>
      <c r="AJ52" s="542"/>
      <c r="AK52" s="376"/>
      <c r="AL52" s="376"/>
      <c r="AM52" s="376"/>
      <c r="AN52" s="24"/>
      <c r="AO52" s="46"/>
      <c r="AQ52" s="37"/>
    </row>
    <row r="53" spans="1:43" ht="19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644"/>
      <c r="R53" s="385"/>
      <c r="S53" s="384"/>
      <c r="T53" s="385"/>
      <c r="U53" s="385"/>
      <c r="V53" s="385"/>
      <c r="W53" s="385"/>
      <c r="X53" s="385"/>
      <c r="Y53" s="385"/>
      <c r="Z53" s="384"/>
      <c r="AA53" s="549"/>
      <c r="AB53" s="550"/>
      <c r="AC53" s="550"/>
      <c r="AD53" s="550"/>
      <c r="AE53" s="520"/>
      <c r="AF53" s="541"/>
      <c r="AG53" s="541"/>
      <c r="AH53" s="541"/>
      <c r="AI53" s="541"/>
      <c r="AJ53" s="542"/>
      <c r="AK53" s="376"/>
      <c r="AL53" s="360"/>
      <c r="AM53" s="376"/>
      <c r="AN53" s="257"/>
      <c r="AO53" s="37"/>
      <c r="AQ53" s="37"/>
    </row>
    <row r="54" spans="1:43" ht="19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644"/>
      <c r="R54" s="385"/>
      <c r="S54" s="384"/>
      <c r="T54" s="385"/>
      <c r="U54" s="385"/>
      <c r="V54" s="385"/>
      <c r="W54" s="385"/>
      <c r="X54" s="385"/>
      <c r="Y54" s="385"/>
      <c r="Z54" s="384"/>
      <c r="AA54" s="549"/>
      <c r="AB54" s="550"/>
      <c r="AC54" s="550"/>
      <c r="AD54" s="550"/>
      <c r="AE54" s="520"/>
      <c r="AF54" s="541"/>
      <c r="AG54" s="541"/>
      <c r="AH54" s="541"/>
      <c r="AI54" s="541"/>
      <c r="AJ54" s="542"/>
      <c r="AK54" s="376"/>
      <c r="AL54" s="360"/>
      <c r="AM54" s="376"/>
      <c r="AN54" s="257"/>
      <c r="AO54" s="37"/>
      <c r="AQ54" s="37"/>
    </row>
    <row r="55" spans="1:41" ht="15.75" customHeight="1">
      <c r="A55" s="671"/>
      <c r="B55" s="671"/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20"/>
      <c r="Q55" s="644"/>
      <c r="R55" s="385"/>
      <c r="S55" s="384"/>
      <c r="T55" s="385"/>
      <c r="U55" s="385"/>
      <c r="V55" s="385"/>
      <c r="W55" s="385"/>
      <c r="X55" s="385"/>
      <c r="Y55" s="385"/>
      <c r="Z55" s="384"/>
      <c r="AA55" s="549"/>
      <c r="AB55" s="550"/>
      <c r="AC55" s="550"/>
      <c r="AD55" s="550"/>
      <c r="AE55" s="550"/>
      <c r="AF55" s="548"/>
      <c r="AK55" s="347"/>
      <c r="AL55" s="347"/>
      <c r="AM55" s="347"/>
      <c r="AN55" s="25"/>
      <c r="AO55" s="13"/>
    </row>
    <row r="56" spans="1:41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644"/>
      <c r="R56" s="385"/>
      <c r="S56" s="384"/>
      <c r="T56" s="385"/>
      <c r="U56" s="385"/>
      <c r="V56" s="385"/>
      <c r="W56" s="385"/>
      <c r="X56" s="385"/>
      <c r="Y56" s="385"/>
      <c r="Z56" s="384"/>
      <c r="AA56" s="549"/>
      <c r="AB56" s="550"/>
      <c r="AC56" s="550"/>
      <c r="AD56" s="550"/>
      <c r="AE56" s="550"/>
      <c r="AF56" s="548"/>
      <c r="AK56" s="347"/>
      <c r="AL56" s="347"/>
      <c r="AM56" s="347"/>
      <c r="AN56" s="25"/>
      <c r="AO56" s="13"/>
    </row>
    <row r="57" spans="1:4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644"/>
      <c r="R57" s="385"/>
      <c r="S57" s="384"/>
      <c r="T57" s="385"/>
      <c r="U57" s="385"/>
      <c r="V57" s="385"/>
      <c r="W57" s="385"/>
      <c r="X57" s="385"/>
      <c r="Y57" s="385"/>
      <c r="Z57" s="384"/>
      <c r="AA57" s="549"/>
      <c r="AB57" s="550"/>
      <c r="AC57" s="550"/>
      <c r="AD57" s="550"/>
      <c r="AE57" s="550"/>
      <c r="AF57" s="55"/>
      <c r="AG57" s="54"/>
      <c r="AK57" s="347"/>
      <c r="AL57" s="347"/>
      <c r="AM57" s="347"/>
      <c r="AN57" s="25"/>
      <c r="AO57" s="13"/>
    </row>
    <row r="58" spans="1:39" ht="19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644"/>
      <c r="R58" s="385"/>
      <c r="S58" s="384"/>
      <c r="T58" s="385"/>
      <c r="U58" s="385"/>
      <c r="V58" s="385"/>
      <c r="W58" s="385"/>
      <c r="X58" s="385"/>
      <c r="Y58" s="385"/>
      <c r="Z58" s="384"/>
      <c r="AA58" s="549"/>
      <c r="AB58" s="550"/>
      <c r="AC58" s="550"/>
      <c r="AD58" s="550"/>
      <c r="AK58" s="347"/>
      <c r="AL58" s="347"/>
      <c r="AM58" s="347"/>
    </row>
    <row r="59" spans="1:39" ht="19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644"/>
      <c r="R59" s="385"/>
      <c r="S59" s="384"/>
      <c r="T59" s="385"/>
      <c r="U59" s="385"/>
      <c r="V59" s="385"/>
      <c r="W59" s="385"/>
      <c r="X59" s="385"/>
      <c r="Y59" s="385"/>
      <c r="Z59" s="384"/>
      <c r="AA59" s="549"/>
      <c r="AB59" s="550"/>
      <c r="AC59" s="550"/>
      <c r="AD59" s="550"/>
      <c r="AK59" s="347"/>
      <c r="AL59" s="347"/>
      <c r="AM59" s="347"/>
    </row>
    <row r="60" spans="1:39" ht="19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644"/>
      <c r="R60" s="385"/>
      <c r="S60" s="384"/>
      <c r="T60" s="385"/>
      <c r="U60" s="385"/>
      <c r="V60" s="385"/>
      <c r="W60" s="385"/>
      <c r="X60" s="385"/>
      <c r="Y60" s="385"/>
      <c r="Z60" s="384"/>
      <c r="AA60" s="549"/>
      <c r="AB60" s="550"/>
      <c r="AC60" s="550"/>
      <c r="AD60" s="550"/>
      <c r="AK60" s="347"/>
      <c r="AL60" s="347"/>
      <c r="AM60" s="347"/>
    </row>
    <row r="61" spans="1:39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644"/>
      <c r="R61" s="385"/>
      <c r="S61" s="384"/>
      <c r="T61" s="385"/>
      <c r="U61" s="385"/>
      <c r="V61" s="385"/>
      <c r="W61" s="385"/>
      <c r="X61" s="385"/>
      <c r="Y61" s="385"/>
      <c r="Z61" s="384"/>
      <c r="AA61" s="549"/>
      <c r="AB61" s="550"/>
      <c r="AC61" s="550"/>
      <c r="AD61" s="550"/>
      <c r="AK61" s="347"/>
      <c r="AL61" s="347"/>
      <c r="AM61" s="347"/>
    </row>
    <row r="62" spans="1:39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644"/>
      <c r="R62" s="385"/>
      <c r="S62" s="384"/>
      <c r="T62" s="385"/>
      <c r="U62" s="385"/>
      <c r="V62" s="385"/>
      <c r="W62" s="385"/>
      <c r="X62" s="385"/>
      <c r="Y62" s="385"/>
      <c r="Z62" s="384"/>
      <c r="AA62" s="549"/>
      <c r="AB62" s="550"/>
      <c r="AC62" s="550"/>
      <c r="AD62" s="550"/>
      <c r="AK62" s="347"/>
      <c r="AL62" s="347"/>
      <c r="AM62" s="347"/>
    </row>
    <row r="63" spans="1:39" ht="19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644"/>
      <c r="R63" s="385"/>
      <c r="S63" s="384"/>
      <c r="T63" s="385"/>
      <c r="U63" s="385"/>
      <c r="V63" s="385"/>
      <c r="W63" s="385"/>
      <c r="X63" s="385"/>
      <c r="Y63" s="385"/>
      <c r="Z63" s="384"/>
      <c r="AA63" s="549"/>
      <c r="AB63" s="550"/>
      <c r="AC63" s="550"/>
      <c r="AD63" s="550"/>
      <c r="AK63" s="347"/>
      <c r="AL63" s="347"/>
      <c r="AM63" s="347"/>
    </row>
    <row r="64" spans="1:39" ht="19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644"/>
      <c r="R64" s="385"/>
      <c r="S64" s="384"/>
      <c r="T64" s="385"/>
      <c r="U64" s="385"/>
      <c r="V64" s="385"/>
      <c r="W64" s="385"/>
      <c r="X64" s="385"/>
      <c r="Y64" s="385"/>
      <c r="Z64" s="384"/>
      <c r="AA64" s="549"/>
      <c r="AB64" s="550"/>
      <c r="AC64" s="550"/>
      <c r="AD64" s="550"/>
      <c r="AK64" s="347"/>
      <c r="AL64" s="347"/>
      <c r="AM64" s="347"/>
    </row>
    <row r="74" spans="1:39" ht="19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644"/>
      <c r="R74" s="385"/>
      <c r="S74" s="384"/>
      <c r="T74" s="385"/>
      <c r="U74" s="385"/>
      <c r="V74" s="385"/>
      <c r="W74" s="385"/>
      <c r="X74" s="385"/>
      <c r="Y74" s="385"/>
      <c r="Z74" s="384"/>
      <c r="AA74" s="549"/>
      <c r="AB74" s="550"/>
      <c r="AC74" s="550"/>
      <c r="AD74" s="550"/>
      <c r="AK74" s="347"/>
      <c r="AL74" s="347"/>
      <c r="AM74" s="347"/>
    </row>
    <row r="75" spans="1:39" ht="19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644"/>
      <c r="R75" s="385"/>
      <c r="S75" s="384"/>
      <c r="T75" s="385"/>
      <c r="U75" s="385"/>
      <c r="V75" s="385"/>
      <c r="W75" s="385"/>
      <c r="X75" s="385"/>
      <c r="Y75" s="385"/>
      <c r="Z75" s="384"/>
      <c r="AA75" s="549"/>
      <c r="AB75" s="550"/>
      <c r="AC75" s="550"/>
      <c r="AD75" s="550"/>
      <c r="AK75" s="347"/>
      <c r="AL75" s="347"/>
      <c r="AM75" s="347"/>
    </row>
    <row r="76" spans="1:39" ht="19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644"/>
      <c r="R76" s="385"/>
      <c r="S76" s="384"/>
      <c r="T76" s="385"/>
      <c r="U76" s="385"/>
      <c r="V76" s="385"/>
      <c r="W76" s="385"/>
      <c r="X76" s="385"/>
      <c r="Y76" s="385"/>
      <c r="Z76" s="384"/>
      <c r="AA76" s="549"/>
      <c r="AB76" s="550"/>
      <c r="AC76" s="550"/>
      <c r="AD76" s="550"/>
      <c r="AK76" s="347"/>
      <c r="AL76" s="347"/>
      <c r="AM76" s="347"/>
    </row>
    <row r="77" spans="1:39" ht="19.5" customHeight="1">
      <c r="A77" s="670" t="s">
        <v>221</v>
      </c>
      <c r="B77" s="670"/>
      <c r="C77" s="670"/>
      <c r="D77" s="670"/>
      <c r="E77" s="670"/>
      <c r="F77" s="670"/>
      <c r="G77" s="670"/>
      <c r="H77" s="670"/>
      <c r="I77" s="670"/>
      <c r="J77" s="670"/>
      <c r="K77" s="670"/>
      <c r="L77" s="670"/>
      <c r="M77" s="670"/>
      <c r="N77" s="670"/>
      <c r="O77" s="670"/>
      <c r="P77" s="20"/>
      <c r="Q77" s="644"/>
      <c r="R77" s="385"/>
      <c r="S77" s="384"/>
      <c r="T77" s="385"/>
      <c r="U77" s="385"/>
      <c r="V77" s="385"/>
      <c r="W77" s="385"/>
      <c r="X77" s="385"/>
      <c r="Y77" s="385"/>
      <c r="Z77" s="384"/>
      <c r="AA77" s="549"/>
      <c r="AB77" s="550"/>
      <c r="AC77" s="550"/>
      <c r="AD77" s="550"/>
      <c r="AK77" s="347"/>
      <c r="AL77" s="347"/>
      <c r="AM77" s="347"/>
    </row>
    <row r="78" spans="1:39" ht="17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645"/>
      <c r="R78" s="386"/>
      <c r="S78" s="386"/>
      <c r="T78" s="386"/>
      <c r="U78" s="386"/>
      <c r="V78" s="387"/>
      <c r="W78" s="387"/>
      <c r="X78" s="387"/>
      <c r="Y78" s="387"/>
      <c r="Z78" s="386"/>
      <c r="AA78" s="551"/>
      <c r="AB78" s="552"/>
      <c r="AC78" s="552"/>
      <c r="AD78" s="552"/>
      <c r="AK78" s="347"/>
      <c r="AL78" s="347"/>
      <c r="AM78" s="347"/>
    </row>
    <row r="79" spans="1:39" ht="17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645"/>
      <c r="R79" s="386"/>
      <c r="S79" s="386"/>
      <c r="T79" s="386"/>
      <c r="U79" s="386"/>
      <c r="V79" s="387"/>
      <c r="W79" s="387"/>
      <c r="X79" s="387"/>
      <c r="Y79" s="387"/>
      <c r="Z79" s="386"/>
      <c r="AA79" s="551"/>
      <c r="AB79" s="552"/>
      <c r="AC79" s="552"/>
      <c r="AD79" s="552"/>
      <c r="AK79" s="347"/>
      <c r="AL79" s="347"/>
      <c r="AM79" s="347"/>
    </row>
    <row r="80" spans="1:39" ht="17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645"/>
      <c r="R80" s="386"/>
      <c r="S80" s="386"/>
      <c r="T80" s="386"/>
      <c r="U80" s="386"/>
      <c r="V80" s="387"/>
      <c r="W80" s="387"/>
      <c r="X80" s="387"/>
      <c r="Y80" s="387"/>
      <c r="Z80" s="386"/>
      <c r="AA80" s="551"/>
      <c r="AB80" s="552"/>
      <c r="AC80" s="552"/>
      <c r="AD80" s="552"/>
      <c r="AK80" s="347"/>
      <c r="AL80" s="347"/>
      <c r="AM80" s="347"/>
    </row>
    <row r="81" spans="1:39" ht="17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645"/>
      <c r="R81" s="386"/>
      <c r="S81" s="386"/>
      <c r="T81" s="386"/>
      <c r="U81" s="386"/>
      <c r="V81" s="387"/>
      <c r="W81" s="387"/>
      <c r="X81" s="387"/>
      <c r="Y81" s="387"/>
      <c r="Z81" s="386"/>
      <c r="AA81" s="551"/>
      <c r="AB81" s="552"/>
      <c r="AC81" s="552"/>
      <c r="AD81" s="552"/>
      <c r="AK81" s="347"/>
      <c r="AL81" s="347"/>
      <c r="AM81" s="347"/>
    </row>
    <row r="82" spans="1:39" ht="17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645"/>
      <c r="R82" s="386"/>
      <c r="S82" s="386"/>
      <c r="T82" s="386"/>
      <c r="U82" s="386"/>
      <c r="V82" s="387"/>
      <c r="W82" s="387"/>
      <c r="X82" s="387"/>
      <c r="Y82" s="387"/>
      <c r="Z82" s="386"/>
      <c r="AA82" s="551"/>
      <c r="AB82" s="552"/>
      <c r="AC82" s="552"/>
      <c r="AD82" s="552"/>
      <c r="AK82" s="347"/>
      <c r="AL82" s="347"/>
      <c r="AM82" s="347"/>
    </row>
    <row r="83" spans="1:39" ht="9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3"/>
      <c r="O83" s="23"/>
      <c r="P83" s="23"/>
      <c r="Q83" s="646"/>
      <c r="R83" s="388"/>
      <c r="S83" s="388"/>
      <c r="T83" s="388"/>
      <c r="U83" s="388"/>
      <c r="V83" s="383"/>
      <c r="W83" s="383"/>
      <c r="X83" s="383"/>
      <c r="Y83" s="383"/>
      <c r="Z83" s="383"/>
      <c r="AA83" s="547"/>
      <c r="AB83" s="548"/>
      <c r="AC83" s="548"/>
      <c r="AD83" s="548"/>
      <c r="AK83" s="347"/>
      <c r="AL83" s="347"/>
      <c r="AM83" s="347"/>
    </row>
  </sheetData>
  <mergeCells count="7">
    <mergeCell ref="A12:P13"/>
    <mergeCell ref="A77:O77"/>
    <mergeCell ref="A55:O55"/>
    <mergeCell ref="C15:P15"/>
    <mergeCell ref="C16:I16"/>
    <mergeCell ref="J16:P16"/>
    <mergeCell ref="B14:P14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90"/>
  <sheetViews>
    <sheetView showGridLines="0" showZeros="0" workbookViewId="0" topLeftCell="A16">
      <selection activeCell="N36" sqref="N36:O36"/>
    </sheetView>
  </sheetViews>
  <sheetFormatPr defaultColWidth="11.421875" defaultRowHeight="12.75"/>
  <cols>
    <col min="1" max="1" width="16.28125" style="96" customWidth="1"/>
    <col min="2" max="15" width="7.7109375" style="96" customWidth="1"/>
    <col min="16" max="18" width="5.28125" style="96" customWidth="1"/>
    <col min="19" max="25" width="5.28125" style="231" customWidth="1"/>
    <col min="26" max="28" width="5.28125" style="333" customWidth="1"/>
    <col min="29" max="29" width="6.140625" style="333" customWidth="1"/>
    <col min="30" max="30" width="8.8515625" style="333" customWidth="1"/>
    <col min="31" max="32" width="5.28125" style="231" customWidth="1"/>
    <col min="33" max="35" width="5.7109375" style="231" bestFit="1" customWidth="1"/>
    <col min="36" max="36" width="6.57421875" style="231" bestFit="1" customWidth="1"/>
    <col min="37" max="51" width="5.28125" style="231" customWidth="1"/>
    <col min="52" max="16384" width="5.28125" style="96" customWidth="1"/>
  </cols>
  <sheetData>
    <row r="2" spans="1:16" ht="33.75" customHeight="1">
      <c r="A2" s="695" t="str">
        <f>colza!$A$2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</row>
    <row r="3" spans="3:14" ht="15"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</row>
    <row r="4" spans="17:51" s="63" customFormat="1" ht="21.75" customHeight="1">
      <c r="Q4" s="150"/>
      <c r="R4" s="150"/>
      <c r="S4" s="233"/>
      <c r="T4" s="233"/>
      <c r="U4" s="233"/>
      <c r="V4" s="233"/>
      <c r="W4" s="233"/>
      <c r="X4" s="233"/>
      <c r="Y4" s="233"/>
      <c r="Z4" s="334"/>
      <c r="AA4" s="334"/>
      <c r="AB4" s="334"/>
      <c r="AC4" s="655"/>
      <c r="AD4" s="655"/>
      <c r="AE4" s="233"/>
      <c r="AF4" s="18"/>
      <c r="AG4" s="133"/>
      <c r="AH4" s="133"/>
      <c r="AI4" s="133"/>
      <c r="AJ4" s="133"/>
      <c r="AK4" s="133"/>
      <c r="AL4" s="133"/>
      <c r="AM4" s="133"/>
      <c r="AN4" s="133"/>
      <c r="AO4" s="140"/>
      <c r="AP4" s="141"/>
      <c r="AQ4" s="141"/>
      <c r="AR4" s="141"/>
      <c r="AS4" s="141"/>
      <c r="AT4" s="141"/>
      <c r="AU4" s="141"/>
      <c r="AV4" s="141"/>
      <c r="AW4" s="141"/>
      <c r="AX4" s="141"/>
      <c r="AY4" s="141"/>
    </row>
    <row r="5" spans="1:51" s="63" customFormat="1" ht="20.25" customHeight="1">
      <c r="A5" s="697"/>
      <c r="B5" s="705" t="s">
        <v>230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699" t="s">
        <v>257</v>
      </c>
      <c r="O5" s="699"/>
      <c r="P5" s="622"/>
      <c r="S5" s="141"/>
      <c r="T5" s="141"/>
      <c r="U5" s="141"/>
      <c r="V5" s="141"/>
      <c r="W5" s="141"/>
      <c r="X5" s="141"/>
      <c r="Y5" s="141"/>
      <c r="Z5" s="140"/>
      <c r="AA5" s="140"/>
      <c r="AB5" s="140"/>
      <c r="AC5" s="140"/>
      <c r="AD5" s="140"/>
      <c r="AE5" s="141"/>
      <c r="AF5" s="131"/>
      <c r="AG5" s="132"/>
      <c r="AH5" s="132"/>
      <c r="AI5" s="132"/>
      <c r="AJ5" s="132"/>
      <c r="AK5" s="132"/>
      <c r="AL5" s="133"/>
      <c r="AM5" s="133"/>
      <c r="AN5" s="51"/>
      <c r="AO5" s="134"/>
      <c r="AP5" s="7"/>
      <c r="AQ5" s="7"/>
      <c r="AR5" s="7"/>
      <c r="AS5" s="137"/>
      <c r="AT5" s="137"/>
      <c r="AU5" s="141"/>
      <c r="AV5" s="18"/>
      <c r="AW5" s="141"/>
      <c r="AX5" s="141"/>
      <c r="AY5" s="141"/>
    </row>
    <row r="6" spans="1:48" s="7" customFormat="1" ht="14.25" customHeight="1">
      <c r="A6" s="697"/>
      <c r="B6" s="462" t="s">
        <v>24</v>
      </c>
      <c r="C6" s="462" t="s">
        <v>20</v>
      </c>
      <c r="D6" s="462" t="s">
        <v>25</v>
      </c>
      <c r="E6" s="462" t="s">
        <v>26</v>
      </c>
      <c r="F6" s="462" t="s">
        <v>27</v>
      </c>
      <c r="G6" s="462" t="s">
        <v>28</v>
      </c>
      <c r="H6" s="462" t="s">
        <v>29</v>
      </c>
      <c r="I6" s="462" t="s">
        <v>30</v>
      </c>
      <c r="J6" s="462" t="s">
        <v>21</v>
      </c>
      <c r="K6" s="462" t="s">
        <v>31</v>
      </c>
      <c r="L6" s="462" t="s">
        <v>22</v>
      </c>
      <c r="M6" s="462" t="s">
        <v>23</v>
      </c>
      <c r="N6" s="663" t="str">
        <f>colza!N29</f>
        <v>2012/13</v>
      </c>
      <c r="O6" s="663" t="str">
        <f>colza!O29</f>
        <v>2013/14</v>
      </c>
      <c r="P6" s="462" t="s">
        <v>0</v>
      </c>
      <c r="Z6" s="134"/>
      <c r="AA6" s="134"/>
      <c r="AB6" s="134"/>
      <c r="AC6" s="134"/>
      <c r="AD6" s="134"/>
      <c r="AF6" s="131"/>
      <c r="AG6" s="132"/>
      <c r="AH6" s="132"/>
      <c r="AI6" s="132"/>
      <c r="AJ6" s="132"/>
      <c r="AK6" s="132"/>
      <c r="AL6" s="136"/>
      <c r="AM6" s="51"/>
      <c r="AN6" s="51"/>
      <c r="AO6" s="134"/>
      <c r="AS6" s="137"/>
      <c r="AT6" s="137"/>
      <c r="AV6" s="8"/>
    </row>
    <row r="7" spans="1:52" s="63" customFormat="1" ht="15.75" customHeight="1">
      <c r="A7" s="115" t="s">
        <v>16</v>
      </c>
      <c r="B7" s="162">
        <f>'[1]Pois'!C5</f>
        <v>0</v>
      </c>
      <c r="C7" s="165">
        <f>'[1]Pois'!D5</f>
        <v>0</v>
      </c>
      <c r="D7" s="165">
        <f>'[1]Pois'!E5</f>
        <v>0</v>
      </c>
      <c r="E7" s="165">
        <f>'[1]Pois'!F5</f>
        <v>0</v>
      </c>
      <c r="F7" s="165">
        <f>'[1]Pois'!G5</f>
        <v>0</v>
      </c>
      <c r="G7" s="165">
        <f>'[1]Pois'!H5</f>
        <v>0</v>
      </c>
      <c r="H7" s="165">
        <f>'[1]Pois'!I5</f>
        <v>0</v>
      </c>
      <c r="I7" s="165">
        <f>'[1]Pois'!J5</f>
        <v>0</v>
      </c>
      <c r="J7" s="165">
        <f>'[1]Pois'!K5</f>
        <v>0</v>
      </c>
      <c r="K7" s="165">
        <f>'[1]Pois'!L5</f>
        <v>0</v>
      </c>
      <c r="L7" s="165">
        <f>'[1]Pois'!M5</f>
        <v>0</v>
      </c>
      <c r="M7" s="165">
        <f>'[1]Pois'!N5</f>
        <v>0</v>
      </c>
      <c r="N7" s="162">
        <f>'[1]Pois'!O5</f>
        <v>0</v>
      </c>
      <c r="O7" s="157">
        <f>'[1]Pois'!P5</f>
        <v>0</v>
      </c>
      <c r="P7" s="101">
        <f>IF(N7&lt;&gt;0,(O7-N7)/N7,0)</f>
        <v>0</v>
      </c>
      <c r="S7" s="141"/>
      <c r="T7" s="141"/>
      <c r="U7" s="141"/>
      <c r="V7" s="141"/>
      <c r="W7" s="141"/>
      <c r="X7" s="141"/>
      <c r="Y7" s="141"/>
      <c r="Z7" s="140"/>
      <c r="AA7" s="140"/>
      <c r="AB7" s="140"/>
      <c r="AC7" s="140"/>
      <c r="AD7" s="140"/>
      <c r="AE7" s="141"/>
      <c r="AF7" s="138"/>
      <c r="AG7" s="132"/>
      <c r="AH7" s="132"/>
      <c r="AI7" s="132"/>
      <c r="AJ7" s="139"/>
      <c r="AK7" s="133"/>
      <c r="AL7" s="133"/>
      <c r="AM7" s="133"/>
      <c r="AN7" s="133"/>
      <c r="AO7" s="140"/>
      <c r="AP7" s="141"/>
      <c r="AQ7" s="141"/>
      <c r="AR7" s="137"/>
      <c r="AS7" s="137"/>
      <c r="AT7" s="141"/>
      <c r="AU7" s="137"/>
      <c r="AV7" s="7"/>
      <c r="AW7" s="7"/>
      <c r="AX7" s="7"/>
      <c r="AY7" s="7"/>
      <c r="AZ7" s="67"/>
    </row>
    <row r="8" spans="1:52" s="63" customFormat="1" ht="15.75" customHeight="1">
      <c r="A8" s="116" t="str">
        <f>'[1]Pois'!B6</f>
        <v>Champagne-Ardenne</v>
      </c>
      <c r="B8" s="163">
        <f>'[1]Pois'!C6</f>
        <v>0</v>
      </c>
      <c r="C8" s="72">
        <f>'[1]Pois'!D6</f>
        <v>0</v>
      </c>
      <c r="D8" s="72">
        <f>'[1]Pois'!E6</f>
        <v>0</v>
      </c>
      <c r="E8" s="72">
        <f>'[1]Pois'!F6</f>
        <v>0</v>
      </c>
      <c r="F8" s="72">
        <f>'[1]Pois'!G6</f>
        <v>0</v>
      </c>
      <c r="G8" s="72">
        <f>'[1]Pois'!H6</f>
        <v>0</v>
      </c>
      <c r="H8" s="72">
        <f>'[1]Pois'!I6</f>
        <v>0</v>
      </c>
      <c r="I8" s="72">
        <f>'[1]Pois'!J6</f>
        <v>0</v>
      </c>
      <c r="J8" s="72">
        <f>'[1]Pois'!K6</f>
        <v>0</v>
      </c>
      <c r="K8" s="72">
        <f>'[1]Pois'!L6</f>
        <v>0</v>
      </c>
      <c r="L8" s="72">
        <f>'[1]Pois'!M6</f>
        <v>0</v>
      </c>
      <c r="M8" s="72">
        <f>'[1]Pois'!N6</f>
        <v>0</v>
      </c>
      <c r="N8" s="163">
        <f>'[1]Pois'!O6</f>
        <v>59.2</v>
      </c>
      <c r="O8" s="158">
        <f>'[1]Pois'!P6</f>
        <v>0</v>
      </c>
      <c r="P8" s="101">
        <f aca="true" t="shared" si="0" ref="P8:P29">IF(N8&lt;&gt;0,(O8-N8)/N8,0)</f>
        <v>-1</v>
      </c>
      <c r="S8" s="141"/>
      <c r="T8" s="141"/>
      <c r="U8" s="141"/>
      <c r="V8" s="141"/>
      <c r="W8" s="141"/>
      <c r="X8" s="141"/>
      <c r="Y8" s="141"/>
      <c r="Z8" s="140"/>
      <c r="AA8" s="140"/>
      <c r="AB8" s="140"/>
      <c r="AC8" s="140"/>
      <c r="AD8" s="140"/>
      <c r="AE8" s="141"/>
      <c r="AF8" s="138"/>
      <c r="AG8" s="132"/>
      <c r="AH8" s="132"/>
      <c r="AI8" s="132"/>
      <c r="AJ8" s="139"/>
      <c r="AK8" s="133"/>
      <c r="AL8" s="133"/>
      <c r="AM8" s="133"/>
      <c r="AN8" s="133"/>
      <c r="AO8" s="140"/>
      <c r="AP8" s="141"/>
      <c r="AQ8" s="141"/>
      <c r="AR8" s="137"/>
      <c r="AS8" s="137"/>
      <c r="AT8" s="141"/>
      <c r="AU8" s="137"/>
      <c r="AV8" s="7"/>
      <c r="AW8" s="7"/>
      <c r="AX8" s="7"/>
      <c r="AY8" s="7"/>
      <c r="AZ8" s="67"/>
    </row>
    <row r="9" spans="1:52" s="67" customFormat="1" ht="15.75" customHeight="1">
      <c r="A9" s="116" t="str">
        <f>'[1]Pois'!B7</f>
        <v>Picardie</v>
      </c>
      <c r="B9" s="163">
        <f>'[1]Pois'!C7</f>
        <v>0.01</v>
      </c>
      <c r="C9" s="72">
        <f>'[1]Pois'!D7</f>
        <v>2.6</v>
      </c>
      <c r="D9" s="72">
        <f>'[1]Pois'!E7</f>
        <v>0</v>
      </c>
      <c r="E9" s="72">
        <f>'[1]Pois'!F7</f>
        <v>0</v>
      </c>
      <c r="F9" s="72">
        <f>'[1]Pois'!G7</f>
        <v>0</v>
      </c>
      <c r="G9" s="72">
        <f>'[1]Pois'!H7</f>
        <v>0</v>
      </c>
      <c r="H9" s="72">
        <f>'[1]Pois'!I7</f>
        <v>0</v>
      </c>
      <c r="I9" s="72">
        <f>'[1]Pois'!J7</f>
        <v>0</v>
      </c>
      <c r="J9" s="72">
        <f>'[1]Pois'!K7</f>
        <v>0</v>
      </c>
      <c r="K9" s="72">
        <f>'[1]Pois'!L7</f>
        <v>0</v>
      </c>
      <c r="L9" s="72">
        <f>'[1]Pois'!M7</f>
        <v>0</v>
      </c>
      <c r="M9" s="72">
        <f>'[1]Pois'!N7</f>
        <v>0</v>
      </c>
      <c r="N9" s="163">
        <f>'[1]Pois'!O7</f>
        <v>4.71</v>
      </c>
      <c r="O9" s="158">
        <f>'[1]Pois'!P7</f>
        <v>2.61</v>
      </c>
      <c r="P9" s="101">
        <f t="shared" si="0"/>
        <v>-0.445859872611465</v>
      </c>
      <c r="S9" s="7"/>
      <c r="T9" s="7"/>
      <c r="U9" s="7"/>
      <c r="V9" s="7"/>
      <c r="W9" s="7"/>
      <c r="X9" s="7"/>
      <c r="Y9" s="7"/>
      <c r="Z9" s="134"/>
      <c r="AA9" s="134"/>
      <c r="AB9" s="134"/>
      <c r="AC9" s="134"/>
      <c r="AD9" s="134"/>
      <c r="AE9" s="7"/>
      <c r="AF9" s="138"/>
      <c r="AG9" s="133"/>
      <c r="AH9" s="133"/>
      <c r="AI9" s="133"/>
      <c r="AJ9" s="139"/>
      <c r="AK9" s="230"/>
      <c r="AL9" s="133"/>
      <c r="AM9" s="133"/>
      <c r="AN9" s="133"/>
      <c r="AO9" s="140"/>
      <c r="AP9" s="141"/>
      <c r="AQ9" s="141"/>
      <c r="AR9" s="137"/>
      <c r="AS9" s="137"/>
      <c r="AT9" s="141"/>
      <c r="AU9" s="141"/>
      <c r="AV9" s="141"/>
      <c r="AW9" s="141"/>
      <c r="AX9" s="141"/>
      <c r="AY9" s="141"/>
      <c r="AZ9" s="63"/>
    </row>
    <row r="10" spans="1:52" s="67" customFormat="1" ht="12.75" customHeight="1">
      <c r="A10" s="116" t="str">
        <f>'[1]Pois'!B8</f>
        <v>Haute-Normandie</v>
      </c>
      <c r="B10" s="163">
        <f>'[1]Pois'!C8</f>
        <v>37</v>
      </c>
      <c r="C10" s="72">
        <f>'[1]Pois'!D8</f>
        <v>41</v>
      </c>
      <c r="D10" s="72">
        <f>'[1]Pois'!E8</f>
        <v>11</v>
      </c>
      <c r="E10" s="72">
        <f>'[1]Pois'!F8</f>
        <v>11</v>
      </c>
      <c r="F10" s="72">
        <f>'[1]Pois'!G8</f>
        <v>52.12</v>
      </c>
      <c r="G10" s="72">
        <f>'[1]Pois'!H8</f>
        <v>49</v>
      </c>
      <c r="H10" s="72">
        <f>'[1]Pois'!I8</f>
        <v>0</v>
      </c>
      <c r="I10" s="72">
        <f>'[1]Pois'!J8</f>
        <v>0</v>
      </c>
      <c r="J10" s="72">
        <f>'[1]Pois'!K8</f>
        <v>0</v>
      </c>
      <c r="K10" s="72">
        <f>'[1]Pois'!L8</f>
        <v>0</v>
      </c>
      <c r="L10" s="72">
        <f>'[1]Pois'!M8</f>
        <v>0</v>
      </c>
      <c r="M10" s="72">
        <f>'[1]Pois'!N8</f>
        <v>0</v>
      </c>
      <c r="N10" s="163">
        <f>'[1]Pois'!O8</f>
        <v>183</v>
      </c>
      <c r="O10" s="158">
        <f>'[1]Pois'!P8</f>
        <v>201.12</v>
      </c>
      <c r="P10" s="101">
        <f t="shared" si="0"/>
        <v>0.09901639344262297</v>
      </c>
      <c r="S10" s="7"/>
      <c r="T10" s="7"/>
      <c r="U10" s="7"/>
      <c r="V10" s="7"/>
      <c r="W10" s="7"/>
      <c r="X10" s="7"/>
      <c r="Y10" s="7"/>
      <c r="Z10" s="134"/>
      <c r="AA10" s="134"/>
      <c r="AB10" s="138"/>
      <c r="AC10" s="261" t="str">
        <f>colza!AC4</f>
        <v>2012/13</v>
      </c>
      <c r="AD10" s="260" t="str">
        <f>colza!AD4</f>
        <v>2013/14</v>
      </c>
      <c r="AE10" s="7"/>
      <c r="AF10" s="7"/>
      <c r="AG10" s="7"/>
      <c r="AH10" s="7"/>
      <c r="AI10" s="229"/>
      <c r="AJ10" s="139"/>
      <c r="AK10" s="230"/>
      <c r="AL10" s="133"/>
      <c r="AM10" s="136"/>
      <c r="AN10" s="136"/>
      <c r="AO10" s="143"/>
      <c r="AP10" s="137"/>
      <c r="AQ10" s="137"/>
      <c r="AR10" s="137"/>
      <c r="AS10" s="137"/>
      <c r="AT10" s="141"/>
      <c r="AU10" s="141"/>
      <c r="AV10" s="141"/>
      <c r="AW10" s="141"/>
      <c r="AX10" s="141"/>
      <c r="AY10" s="141"/>
      <c r="AZ10" s="63"/>
    </row>
    <row r="11" spans="1:52" s="67" customFormat="1" ht="12.75" customHeight="1">
      <c r="A11" s="116" t="str">
        <f>'[1]Pois'!B9</f>
        <v>Centre</v>
      </c>
      <c r="B11" s="163">
        <f>'[1]Pois'!C9</f>
        <v>84.6</v>
      </c>
      <c r="C11" s="72">
        <f>'[1]Pois'!D9</f>
        <v>47.8</v>
      </c>
      <c r="D11" s="72">
        <f>'[1]Pois'!E9</f>
        <v>29.5</v>
      </c>
      <c r="E11" s="72">
        <f>'[1]Pois'!F9</f>
        <v>105</v>
      </c>
      <c r="F11" s="72">
        <f>'[1]Pois'!G9</f>
        <v>141.1</v>
      </c>
      <c r="G11" s="72">
        <f>'[1]Pois'!H9</f>
        <v>183.3</v>
      </c>
      <c r="H11" s="72">
        <f>'[1]Pois'!I9</f>
        <v>0</v>
      </c>
      <c r="I11" s="72">
        <f>'[1]Pois'!J9</f>
        <v>0</v>
      </c>
      <c r="J11" s="72">
        <f>'[1]Pois'!K9</f>
        <v>0</v>
      </c>
      <c r="K11" s="72">
        <f>'[1]Pois'!L9</f>
        <v>0</v>
      </c>
      <c r="L11" s="72">
        <f>'[1]Pois'!M9</f>
        <v>0</v>
      </c>
      <c r="M11" s="72">
        <f>'[1]Pois'!N9</f>
        <v>0</v>
      </c>
      <c r="N11" s="163">
        <f>'[1]Pois'!O9</f>
        <v>238.9</v>
      </c>
      <c r="O11" s="158">
        <f>'[1]Pois'!P9</f>
        <v>591.3</v>
      </c>
      <c r="P11" s="101">
        <f t="shared" si="0"/>
        <v>1.4750941816659688</v>
      </c>
      <c r="S11" s="7"/>
      <c r="T11" s="7"/>
      <c r="U11" s="7"/>
      <c r="V11" s="7"/>
      <c r="W11" s="7"/>
      <c r="X11" s="7"/>
      <c r="Y11" s="7"/>
      <c r="Z11" s="134"/>
      <c r="AA11" s="134"/>
      <c r="AB11" s="141" t="s">
        <v>41</v>
      </c>
      <c r="AC11" s="243">
        <f>'[5]FAB'!AL7</f>
        <v>4300.24</v>
      </c>
      <c r="AD11" s="133">
        <f>'[5]FAB'!AM7</f>
        <v>4082.96</v>
      </c>
      <c r="AE11" s="7"/>
      <c r="AF11" s="7"/>
      <c r="AG11" s="7"/>
      <c r="AH11" s="7"/>
      <c r="AI11" s="133">
        <v>0</v>
      </c>
      <c r="AJ11" s="139">
        <v>0</v>
      </c>
      <c r="AK11" s="230"/>
      <c r="AL11" s="133"/>
      <c r="AM11" s="136"/>
      <c r="AN11" s="136"/>
      <c r="AO11" s="143"/>
      <c r="AP11" s="137"/>
      <c r="AQ11" s="137"/>
      <c r="AR11" s="137"/>
      <c r="AS11" s="137"/>
      <c r="AT11" s="141"/>
      <c r="AU11" s="141"/>
      <c r="AV11" s="141"/>
      <c r="AW11" s="141"/>
      <c r="AX11" s="141"/>
      <c r="AY11" s="141"/>
      <c r="AZ11" s="63"/>
    </row>
    <row r="12" spans="1:51" s="144" customFormat="1" ht="12.75" customHeight="1">
      <c r="A12" s="116" t="str">
        <f>'[1]Pois'!B10</f>
        <v>Basse-Normandie</v>
      </c>
      <c r="B12" s="163">
        <f>'[1]Pois'!C10</f>
        <v>191.8</v>
      </c>
      <c r="C12" s="72">
        <f>'[1]Pois'!D10</f>
        <v>99.8</v>
      </c>
      <c r="D12" s="72">
        <f>'[1]Pois'!E10</f>
        <v>108.3</v>
      </c>
      <c r="E12" s="72">
        <f>'[1]Pois'!F10</f>
        <v>149.6</v>
      </c>
      <c r="F12" s="72">
        <f>'[1]Pois'!G10</f>
        <v>3.5</v>
      </c>
      <c r="G12" s="72">
        <f>'[1]Pois'!H10</f>
        <v>3.5</v>
      </c>
      <c r="H12" s="72">
        <f>'[1]Pois'!I10</f>
        <v>0</v>
      </c>
      <c r="I12" s="72">
        <f>'[1]Pois'!J10</f>
        <v>0</v>
      </c>
      <c r="J12" s="72">
        <f>'[1]Pois'!K10</f>
        <v>0</v>
      </c>
      <c r="K12" s="72">
        <f>'[1]Pois'!L10</f>
        <v>0</v>
      </c>
      <c r="L12" s="72">
        <f>'[1]Pois'!M10</f>
        <v>0</v>
      </c>
      <c r="M12" s="72">
        <f>'[1]Pois'!N10</f>
        <v>0</v>
      </c>
      <c r="N12" s="163">
        <f>'[1]Pois'!O10</f>
        <v>2038.3</v>
      </c>
      <c r="O12" s="158">
        <f>'[1]Pois'!P10</f>
        <v>556.5</v>
      </c>
      <c r="P12" s="101">
        <f t="shared" si="0"/>
        <v>-0.7269783643232105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1" t="s">
        <v>42</v>
      </c>
      <c r="AC12" s="149">
        <f>'[5]FAB'!AL8</f>
        <v>7106.58</v>
      </c>
      <c r="AD12" s="133">
        <f>'[5]FAB'!AM8</f>
        <v>5980.41</v>
      </c>
      <c r="AE12" s="143"/>
      <c r="AF12" s="143"/>
      <c r="AG12" s="143"/>
      <c r="AH12" s="143"/>
      <c r="AI12" s="133">
        <v>0</v>
      </c>
      <c r="AJ12" s="133">
        <v>0</v>
      </c>
      <c r="AK12" s="230"/>
      <c r="AL12" s="145"/>
      <c r="AM12" s="136"/>
      <c r="AN12" s="146"/>
      <c r="AO12" s="146"/>
      <c r="AP12" s="146"/>
      <c r="AQ12" s="146"/>
      <c r="AR12" s="146"/>
      <c r="AS12" s="146"/>
      <c r="AT12" s="146"/>
      <c r="AU12" s="146"/>
      <c r="AV12" s="143"/>
      <c r="AW12" s="143"/>
      <c r="AX12" s="143"/>
      <c r="AY12" s="143"/>
    </row>
    <row r="13" spans="1:51" s="144" customFormat="1" ht="12.75" customHeight="1">
      <c r="A13" s="116" t="str">
        <f>'[1]Pois'!B11</f>
        <v>Bourgogne</v>
      </c>
      <c r="B13" s="163">
        <f>'[1]Pois'!C11</f>
        <v>0</v>
      </c>
      <c r="C13" s="72">
        <f>'[1]Pois'!D11</f>
        <v>0</v>
      </c>
      <c r="D13" s="72">
        <f>'[1]Pois'!E11</f>
        <v>3.45</v>
      </c>
      <c r="E13" s="72">
        <f>'[1]Pois'!F11</f>
        <v>0</v>
      </c>
      <c r="F13" s="72">
        <f>'[1]Pois'!G11</f>
        <v>0</v>
      </c>
      <c r="G13" s="72">
        <f>'[1]Pois'!H11</f>
        <v>3.1</v>
      </c>
      <c r="H13" s="72">
        <f>'[1]Pois'!I11</f>
        <v>0</v>
      </c>
      <c r="I13" s="72">
        <f>'[1]Pois'!J11</f>
        <v>0</v>
      </c>
      <c r="J13" s="72">
        <f>'[1]Pois'!K11</f>
        <v>0</v>
      </c>
      <c r="K13" s="72">
        <f>'[1]Pois'!L11</f>
        <v>0</v>
      </c>
      <c r="L13" s="72">
        <f>'[1]Pois'!M11</f>
        <v>0</v>
      </c>
      <c r="M13" s="72">
        <f>'[1]Pois'!N11</f>
        <v>0</v>
      </c>
      <c r="N13" s="163">
        <f>'[1]Pois'!O11</f>
        <v>108.42</v>
      </c>
      <c r="O13" s="158">
        <f>'[1]Pois'!P11</f>
        <v>6.55</v>
      </c>
      <c r="P13" s="101">
        <f t="shared" si="0"/>
        <v>-0.9395867921047777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1" t="s">
        <v>43</v>
      </c>
      <c r="AC13" s="132">
        <f>'[5]FAB'!AL9</f>
        <v>9088.1</v>
      </c>
      <c r="AD13" s="133">
        <f>'[5]FAB'!AM9</f>
        <v>7716.52</v>
      </c>
      <c r="AE13" s="143"/>
      <c r="AF13" s="143"/>
      <c r="AG13" s="143"/>
      <c r="AH13" s="143"/>
      <c r="AI13" s="133">
        <v>0</v>
      </c>
      <c r="AJ13" s="133">
        <v>0</v>
      </c>
      <c r="AK13" s="230"/>
      <c r="AL13" s="147"/>
      <c r="AM13" s="136"/>
      <c r="AN13" s="136"/>
      <c r="AO13" s="136"/>
      <c r="AP13" s="136"/>
      <c r="AQ13" s="136"/>
      <c r="AR13" s="136"/>
      <c r="AS13" s="136"/>
      <c r="AT13" s="136"/>
      <c r="AU13" s="136"/>
      <c r="AV13" s="143"/>
      <c r="AW13" s="143"/>
      <c r="AX13" s="143"/>
      <c r="AY13" s="143"/>
    </row>
    <row r="14" spans="1:51" s="144" customFormat="1" ht="13.5" customHeight="1">
      <c r="A14" s="117" t="str">
        <f>'[1]Pois'!B12</f>
        <v>Nord-Pas-de-Calais</v>
      </c>
      <c r="B14" s="163">
        <f>'[1]Pois'!C12</f>
        <v>0</v>
      </c>
      <c r="C14" s="72">
        <f>'[1]Pois'!D12</f>
        <v>0</v>
      </c>
      <c r="D14" s="72">
        <f>'[1]Pois'!E12</f>
        <v>0</v>
      </c>
      <c r="E14" s="72">
        <f>'[1]Pois'!F12</f>
        <v>1.6</v>
      </c>
      <c r="F14" s="72">
        <f>'[1]Pois'!G12</f>
        <v>4.5</v>
      </c>
      <c r="G14" s="72">
        <f>'[1]Pois'!H12</f>
        <v>0</v>
      </c>
      <c r="H14" s="72">
        <f>'[1]Pois'!I12</f>
        <v>0</v>
      </c>
      <c r="I14" s="72">
        <f>'[1]Pois'!J12</f>
        <v>0</v>
      </c>
      <c r="J14" s="72">
        <f>'[1]Pois'!K12</f>
        <v>0</v>
      </c>
      <c r="K14" s="72">
        <f>'[1]Pois'!L12</f>
        <v>0</v>
      </c>
      <c r="L14" s="72">
        <f>'[1]Pois'!M12</f>
        <v>0</v>
      </c>
      <c r="M14" s="72">
        <f>'[1]Pois'!N12</f>
        <v>0</v>
      </c>
      <c r="N14" s="163">
        <f>'[1]Pois'!O12</f>
        <v>67.28</v>
      </c>
      <c r="O14" s="158">
        <f>'[1]Pois'!P12</f>
        <v>6.1</v>
      </c>
      <c r="P14" s="101">
        <f t="shared" si="0"/>
        <v>-0.9093341260404281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1" t="s">
        <v>44</v>
      </c>
      <c r="AC14" s="133">
        <f>'[5]FAB'!AL10</f>
        <v>7563.99</v>
      </c>
      <c r="AD14" s="133">
        <f>'[5]FAB'!AM10</f>
        <v>13181.51</v>
      </c>
      <c r="AE14" s="143"/>
      <c r="AF14" s="143"/>
      <c r="AG14" s="143"/>
      <c r="AH14" s="143"/>
      <c r="AI14" s="133">
        <v>0</v>
      </c>
      <c r="AJ14" s="133">
        <v>0</v>
      </c>
      <c r="AK14" s="230"/>
      <c r="AL14" s="147"/>
      <c r="AM14" s="136"/>
      <c r="AN14" s="136"/>
      <c r="AO14" s="136"/>
      <c r="AP14" s="136"/>
      <c r="AQ14" s="136"/>
      <c r="AR14" s="136"/>
      <c r="AS14" s="136"/>
      <c r="AT14" s="136"/>
      <c r="AU14" s="136"/>
      <c r="AV14" s="143"/>
      <c r="AW14" s="143"/>
      <c r="AX14" s="143"/>
      <c r="AY14" s="143"/>
    </row>
    <row r="15" spans="1:51" s="144" customFormat="1" ht="13.5" customHeight="1">
      <c r="A15" s="116" t="str">
        <f>'[1]Pois'!B13</f>
        <v>Lorraine</v>
      </c>
      <c r="B15" s="163">
        <f>'[1]Pois'!C13</f>
        <v>0</v>
      </c>
      <c r="C15" s="72">
        <f>'[1]Pois'!D13</f>
        <v>0</v>
      </c>
      <c r="D15" s="72">
        <f>'[1]Pois'!E13</f>
        <v>0</v>
      </c>
      <c r="E15" s="72">
        <f>'[1]Pois'!F13</f>
        <v>0</v>
      </c>
      <c r="F15" s="72">
        <f>'[1]Pois'!G13</f>
        <v>0</v>
      </c>
      <c r="G15" s="72">
        <f>'[1]Pois'!H13</f>
        <v>0</v>
      </c>
      <c r="H15" s="72">
        <f>'[1]Pois'!I13</f>
        <v>0</v>
      </c>
      <c r="I15" s="72">
        <f>'[1]Pois'!J13</f>
        <v>0</v>
      </c>
      <c r="J15" s="72">
        <f>'[1]Pois'!K13</f>
        <v>0</v>
      </c>
      <c r="K15" s="72">
        <f>'[1]Pois'!L13</f>
        <v>0</v>
      </c>
      <c r="L15" s="72">
        <f>'[1]Pois'!M13</f>
        <v>0</v>
      </c>
      <c r="M15" s="72">
        <f>'[1]Pois'!N13</f>
        <v>0</v>
      </c>
      <c r="N15" s="163">
        <f>'[1]Pois'!O13</f>
        <v>85.6</v>
      </c>
      <c r="O15" s="158">
        <f>'[1]Pois'!P13</f>
        <v>0</v>
      </c>
      <c r="P15" s="101">
        <f t="shared" si="0"/>
        <v>-1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1" t="s">
        <v>45</v>
      </c>
      <c r="AC15" s="230">
        <f>'[5]FAB'!AL11</f>
        <v>4910.84</v>
      </c>
      <c r="AD15" s="133">
        <f>'[5]FAB'!AM11</f>
        <v>8849.57</v>
      </c>
      <c r="AE15" s="143"/>
      <c r="AF15" s="143"/>
      <c r="AG15" s="143"/>
      <c r="AH15" s="143"/>
      <c r="AI15" s="133">
        <v>0</v>
      </c>
      <c r="AJ15" s="133">
        <v>0</v>
      </c>
      <c r="AK15" s="230"/>
      <c r="AL15" s="147"/>
      <c r="AM15" s="136"/>
      <c r="AN15" s="136"/>
      <c r="AO15" s="136"/>
      <c r="AP15" s="136"/>
      <c r="AQ15" s="136"/>
      <c r="AR15" s="136"/>
      <c r="AS15" s="136"/>
      <c r="AT15" s="136"/>
      <c r="AU15" s="136"/>
      <c r="AV15" s="143"/>
      <c r="AW15" s="143"/>
      <c r="AX15" s="143"/>
      <c r="AY15" s="143"/>
    </row>
    <row r="16" spans="1:51" s="144" customFormat="1" ht="13.5" customHeight="1">
      <c r="A16" s="117" t="str">
        <f>'[1]Pois'!B14</f>
        <v>Alsace</v>
      </c>
      <c r="B16" s="163">
        <f>'[1]Pois'!C14</f>
        <v>0</v>
      </c>
      <c r="C16" s="72">
        <f>'[1]Pois'!D14</f>
        <v>0</v>
      </c>
      <c r="D16" s="72">
        <f>'[1]Pois'!E14</f>
        <v>0</v>
      </c>
      <c r="E16" s="72">
        <f>'[1]Pois'!F14</f>
        <v>0</v>
      </c>
      <c r="F16" s="72">
        <f>'[1]Pois'!G14</f>
        <v>0</v>
      </c>
      <c r="G16" s="72">
        <f>'[1]Pois'!H14</f>
        <v>0</v>
      </c>
      <c r="H16" s="72">
        <f>'[1]Pois'!I14</f>
        <v>0</v>
      </c>
      <c r="I16" s="72">
        <f>'[1]Pois'!J14</f>
        <v>0</v>
      </c>
      <c r="J16" s="72">
        <f>'[1]Pois'!K14</f>
        <v>0</v>
      </c>
      <c r="K16" s="72">
        <f>'[1]Pois'!L14</f>
        <v>0</v>
      </c>
      <c r="L16" s="72">
        <f>'[1]Pois'!M14</f>
        <v>0</v>
      </c>
      <c r="M16" s="72">
        <f>'[1]Pois'!N14</f>
        <v>0</v>
      </c>
      <c r="N16" s="163">
        <f>'[1]Pois'!O14</f>
        <v>0</v>
      </c>
      <c r="O16" s="158">
        <f>'[1]Pois'!P14</f>
        <v>0</v>
      </c>
      <c r="P16" s="101">
        <f t="shared" si="0"/>
        <v>0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1" t="s">
        <v>71</v>
      </c>
      <c r="AC16" s="230">
        <f>'[5]FAB'!AL12</f>
        <v>5735.19</v>
      </c>
      <c r="AD16" s="133">
        <f>'[5]FAB'!AM12</f>
        <v>6466.32</v>
      </c>
      <c r="AE16" s="143"/>
      <c r="AF16" s="143"/>
      <c r="AG16" s="143"/>
      <c r="AH16" s="143"/>
      <c r="AI16" s="133">
        <v>0</v>
      </c>
      <c r="AJ16" s="133">
        <v>0</v>
      </c>
      <c r="AK16" s="230"/>
      <c r="AL16" s="147"/>
      <c r="AM16" s="136"/>
      <c r="AN16" s="136"/>
      <c r="AO16" s="136"/>
      <c r="AP16" s="136"/>
      <c r="AQ16" s="136"/>
      <c r="AR16" s="136"/>
      <c r="AS16" s="136"/>
      <c r="AT16" s="136"/>
      <c r="AU16" s="136"/>
      <c r="AV16" s="143"/>
      <c r="AW16" s="143"/>
      <c r="AX16" s="143"/>
      <c r="AY16" s="143"/>
    </row>
    <row r="17" spans="1:51" s="144" customFormat="1" ht="13.5" customHeight="1">
      <c r="A17" s="117" t="str">
        <f>'[1]Pois'!B15</f>
        <v>Franche-Comté</v>
      </c>
      <c r="B17" s="163">
        <f>'[1]Pois'!C15</f>
        <v>11.2</v>
      </c>
      <c r="C17" s="72">
        <f>'[1]Pois'!D15</f>
        <v>3.7</v>
      </c>
      <c r="D17" s="72">
        <f>'[1]Pois'!E15</f>
        <v>22.4</v>
      </c>
      <c r="E17" s="72">
        <f>'[1]Pois'!F15</f>
        <v>18.1</v>
      </c>
      <c r="F17" s="72">
        <f>'[1]Pois'!G15</f>
        <v>34.5</v>
      </c>
      <c r="G17" s="72">
        <f>'[1]Pois'!H15</f>
        <v>38.9</v>
      </c>
      <c r="H17" s="72">
        <f>'[1]Pois'!I15</f>
        <v>0</v>
      </c>
      <c r="I17" s="72">
        <f>'[1]Pois'!J15</f>
        <v>0</v>
      </c>
      <c r="J17" s="72">
        <f>'[1]Pois'!K15</f>
        <v>0</v>
      </c>
      <c r="K17" s="72">
        <f>'[1]Pois'!L15</f>
        <v>0</v>
      </c>
      <c r="L17" s="72">
        <f>'[1]Pois'!M15</f>
        <v>0</v>
      </c>
      <c r="M17" s="72">
        <f>'[1]Pois'!N15</f>
        <v>0</v>
      </c>
      <c r="N17" s="163">
        <f>'[1]Pois'!O15</f>
        <v>72.7</v>
      </c>
      <c r="O17" s="158">
        <f>'[1]Pois'!P15</f>
        <v>128.8</v>
      </c>
      <c r="P17" s="101">
        <f t="shared" si="0"/>
        <v>0.7716643741403028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1" t="s">
        <v>46</v>
      </c>
      <c r="AC17" s="230">
        <f>'[5]FAB'!AL13</f>
        <v>4229.71</v>
      </c>
      <c r="AD17" s="133">
        <f>'[5]FAB'!AM13</f>
        <v>0</v>
      </c>
      <c r="AE17" s="143"/>
      <c r="AF17" s="143"/>
      <c r="AG17" s="143"/>
      <c r="AH17" s="143"/>
      <c r="AI17" s="133">
        <v>0</v>
      </c>
      <c r="AJ17" s="133">
        <v>0</v>
      </c>
      <c r="AK17" s="230"/>
      <c r="AL17" s="147"/>
      <c r="AM17" s="136"/>
      <c r="AN17" s="136"/>
      <c r="AO17" s="136"/>
      <c r="AP17" s="136"/>
      <c r="AQ17" s="136"/>
      <c r="AR17" s="136"/>
      <c r="AS17" s="136"/>
      <c r="AT17" s="136"/>
      <c r="AU17" s="136"/>
      <c r="AV17" s="143"/>
      <c r="AW17" s="143"/>
      <c r="AX17" s="143"/>
      <c r="AY17" s="143"/>
    </row>
    <row r="18" spans="1:51" s="144" customFormat="1" ht="13.5" customHeight="1">
      <c r="A18" s="160" t="str">
        <f>'[1]Pois'!B16</f>
        <v>Pays-de-la-Loire</v>
      </c>
      <c r="B18" s="185">
        <f>'[1]Pois'!C16</f>
        <v>954.6</v>
      </c>
      <c r="C18" s="186">
        <f>'[1]Pois'!D16</f>
        <v>1615.8</v>
      </c>
      <c r="D18" s="186">
        <f>'[1]Pois'!E16</f>
        <v>1236.7</v>
      </c>
      <c r="E18" s="186">
        <f>'[1]Pois'!F16</f>
        <v>1513.1</v>
      </c>
      <c r="F18" s="186">
        <f>'[1]Pois'!G16</f>
        <v>1034.7</v>
      </c>
      <c r="G18" s="186">
        <f>'[1]Pois'!H16</f>
        <v>820.7</v>
      </c>
      <c r="H18" s="186">
        <f>'[1]Pois'!I16</f>
        <v>0</v>
      </c>
      <c r="I18" s="186">
        <f>'[1]Pois'!J16</f>
        <v>0</v>
      </c>
      <c r="J18" s="186">
        <f>'[1]Pois'!K16</f>
        <v>0</v>
      </c>
      <c r="K18" s="186">
        <f>'[1]Pois'!L16</f>
        <v>0</v>
      </c>
      <c r="L18" s="186">
        <f>'[1]Pois'!M16</f>
        <v>0</v>
      </c>
      <c r="M18" s="186">
        <f>'[1]Pois'!N16</f>
        <v>0</v>
      </c>
      <c r="N18" s="185">
        <f>'[1]Pois'!O16</f>
        <v>7696.5</v>
      </c>
      <c r="O18" s="192">
        <f>'[1]Pois'!P16</f>
        <v>7175.6</v>
      </c>
      <c r="P18" s="101">
        <f t="shared" si="0"/>
        <v>-0.06768011433768592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1" t="s">
        <v>72</v>
      </c>
      <c r="AC18" s="230">
        <f>'[5]FAB'!AL14</f>
        <v>3451.93</v>
      </c>
      <c r="AD18" s="133">
        <f>'[5]FAB'!AM14</f>
        <v>0</v>
      </c>
      <c r="AE18" s="143"/>
      <c r="AF18" s="143"/>
      <c r="AG18" s="143"/>
      <c r="AH18" s="143"/>
      <c r="AI18" s="133">
        <v>0</v>
      </c>
      <c r="AJ18" s="133">
        <v>0</v>
      </c>
      <c r="AK18" s="230"/>
      <c r="AL18" s="147"/>
      <c r="AM18" s="136"/>
      <c r="AN18" s="136"/>
      <c r="AO18" s="136"/>
      <c r="AP18" s="136"/>
      <c r="AQ18" s="136"/>
      <c r="AR18" s="136"/>
      <c r="AS18" s="136"/>
      <c r="AT18" s="136"/>
      <c r="AU18" s="136"/>
      <c r="AV18" s="143"/>
      <c r="AW18" s="143"/>
      <c r="AX18" s="143"/>
      <c r="AY18" s="143"/>
    </row>
    <row r="19" spans="1:51" s="144" customFormat="1" ht="13.5" customHeight="1">
      <c r="A19" s="160" t="str">
        <f>'[1]Pois'!B17</f>
        <v>Bretagne</v>
      </c>
      <c r="B19" s="185">
        <f>'[1]Pois'!C17</f>
        <v>1914.26</v>
      </c>
      <c r="C19" s="186">
        <f>'[1]Pois'!D17</f>
        <v>3260.2</v>
      </c>
      <c r="D19" s="186">
        <f>'[1]Pois'!E17</f>
        <v>5296.8</v>
      </c>
      <c r="E19" s="186">
        <f>'[1]Pois'!F17</f>
        <v>9938.9</v>
      </c>
      <c r="F19" s="186">
        <f>'[1]Pois'!G17</f>
        <v>6480.4</v>
      </c>
      <c r="G19" s="186">
        <f>'[1]Pois'!H17</f>
        <v>4345.5</v>
      </c>
      <c r="H19" s="186">
        <f>'[1]Pois'!I17</f>
        <v>0</v>
      </c>
      <c r="I19" s="186">
        <f>'[1]Pois'!J17</f>
        <v>0</v>
      </c>
      <c r="J19" s="186">
        <f>'[1]Pois'!K17</f>
        <v>0</v>
      </c>
      <c r="K19" s="186">
        <f>'[1]Pois'!L17</f>
        <v>0</v>
      </c>
      <c r="L19" s="186">
        <f>'[1]Pois'!M17</f>
        <v>0</v>
      </c>
      <c r="M19" s="186">
        <f>'[1]Pois'!N17</f>
        <v>0</v>
      </c>
      <c r="N19" s="185">
        <f>'[1]Pois'!O17</f>
        <v>17623.62</v>
      </c>
      <c r="O19" s="192">
        <f>'[1]Pois'!P17</f>
        <v>31236.06</v>
      </c>
      <c r="P19" s="101">
        <f t="shared" si="0"/>
        <v>0.7723974983573184</v>
      </c>
      <c r="S19" s="143"/>
      <c r="T19" s="143"/>
      <c r="U19" s="143"/>
      <c r="V19" s="143"/>
      <c r="W19" s="143"/>
      <c r="X19" s="143"/>
      <c r="Y19" s="143"/>
      <c r="Z19" s="143"/>
      <c r="AA19" s="143"/>
      <c r="AB19" s="141" t="s">
        <v>48</v>
      </c>
      <c r="AC19" s="230">
        <f>'[5]FAB'!AL15</f>
        <v>3880.07</v>
      </c>
      <c r="AD19" s="133">
        <f>'[5]FAB'!AM15</f>
        <v>0</v>
      </c>
      <c r="AE19" s="143"/>
      <c r="AF19" s="143"/>
      <c r="AG19" s="143"/>
      <c r="AH19" s="143"/>
      <c r="AI19" s="133">
        <v>0</v>
      </c>
      <c r="AJ19" s="133">
        <v>0</v>
      </c>
      <c r="AK19" s="230"/>
      <c r="AL19" s="147"/>
      <c r="AM19" s="136"/>
      <c r="AN19" s="136"/>
      <c r="AO19" s="136"/>
      <c r="AP19" s="136"/>
      <c r="AQ19" s="136"/>
      <c r="AR19" s="136"/>
      <c r="AS19" s="136"/>
      <c r="AT19" s="136"/>
      <c r="AU19" s="136"/>
      <c r="AV19" s="143"/>
      <c r="AW19" s="143"/>
      <c r="AX19" s="143"/>
      <c r="AY19" s="143"/>
    </row>
    <row r="20" spans="1:51" s="144" customFormat="1" ht="13.5" customHeight="1">
      <c r="A20" s="160" t="str">
        <f>'[1]Pois'!B18</f>
        <v>Poitou-Charentes</v>
      </c>
      <c r="B20" s="185">
        <f>'[1]Pois'!C18</f>
        <v>127.9</v>
      </c>
      <c r="C20" s="186">
        <f>'[1]Pois'!D18</f>
        <v>123.2</v>
      </c>
      <c r="D20" s="186">
        <f>'[1]Pois'!E18</f>
        <v>172.7</v>
      </c>
      <c r="E20" s="186">
        <f>'[1]Pois'!F18</f>
        <v>148.6</v>
      </c>
      <c r="F20" s="186">
        <f>'[1]Pois'!G18</f>
        <v>121.6</v>
      </c>
      <c r="G20" s="186">
        <f>'[1]Pois'!H18</f>
        <v>116.72</v>
      </c>
      <c r="H20" s="186">
        <f>'[1]Pois'!I18</f>
        <v>0</v>
      </c>
      <c r="I20" s="186">
        <f>'[1]Pois'!J18</f>
        <v>0</v>
      </c>
      <c r="J20" s="186">
        <f>'[1]Pois'!K18</f>
        <v>0</v>
      </c>
      <c r="K20" s="186">
        <f>'[1]Pois'!L18</f>
        <v>0</v>
      </c>
      <c r="L20" s="186">
        <f>'[1]Pois'!M18</f>
        <v>0</v>
      </c>
      <c r="M20" s="186">
        <f>'[1]Pois'!N18</f>
        <v>0</v>
      </c>
      <c r="N20" s="185">
        <f>'[1]Pois'!O18</f>
        <v>2352.05</v>
      </c>
      <c r="O20" s="192">
        <f>'[1]Pois'!P18</f>
        <v>810.72</v>
      </c>
      <c r="P20" s="101">
        <f t="shared" si="0"/>
        <v>-0.6553134499691758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1" t="s">
        <v>49</v>
      </c>
      <c r="AC20" s="133">
        <f>'[5]FAB'!AL16</f>
        <v>4769.79</v>
      </c>
      <c r="AD20" s="133">
        <f>'[5]FAB'!AM16</f>
        <v>0</v>
      </c>
      <c r="AE20" s="143"/>
      <c r="AF20" s="143"/>
      <c r="AG20" s="143"/>
      <c r="AH20" s="143"/>
      <c r="AI20" s="133">
        <v>0</v>
      </c>
      <c r="AJ20" s="133">
        <v>0</v>
      </c>
      <c r="AK20" s="230"/>
      <c r="AL20" s="147"/>
      <c r="AM20" s="136"/>
      <c r="AN20" s="136"/>
      <c r="AO20" s="136"/>
      <c r="AP20" s="136"/>
      <c r="AQ20" s="136"/>
      <c r="AR20" s="136"/>
      <c r="AS20" s="136"/>
      <c r="AT20" s="136"/>
      <c r="AU20" s="136"/>
      <c r="AV20" s="143"/>
      <c r="AW20" s="143"/>
      <c r="AX20" s="143"/>
      <c r="AY20" s="143"/>
    </row>
    <row r="21" spans="1:51" s="144" customFormat="1" ht="13.5" customHeight="1">
      <c r="A21" s="117" t="str">
        <f>'[1]Pois'!B19</f>
        <v>Aquitaine</v>
      </c>
      <c r="B21" s="163">
        <f>'[1]Pois'!C19</f>
        <v>40.7</v>
      </c>
      <c r="C21" s="72">
        <f>'[1]Pois'!D19</f>
        <v>42.75</v>
      </c>
      <c r="D21" s="72">
        <f>'[1]Pois'!E19</f>
        <v>47.39</v>
      </c>
      <c r="E21" s="72">
        <f>'[1]Pois'!F19</f>
        <v>61.06</v>
      </c>
      <c r="F21" s="72">
        <f>'[1]Pois'!G19</f>
        <v>47.29</v>
      </c>
      <c r="G21" s="72">
        <f>'[1]Pois'!H19</f>
        <v>183.09</v>
      </c>
      <c r="H21" s="72">
        <f>'[1]Pois'!I19</f>
        <v>0</v>
      </c>
      <c r="I21" s="72">
        <f>'[1]Pois'!J19</f>
        <v>0</v>
      </c>
      <c r="J21" s="72">
        <f>'[1]Pois'!K19</f>
        <v>0</v>
      </c>
      <c r="K21" s="72">
        <f>'[1]Pois'!L19</f>
        <v>0</v>
      </c>
      <c r="L21" s="72">
        <f>'[1]Pois'!M19</f>
        <v>0</v>
      </c>
      <c r="M21" s="72">
        <f>'[1]Pois'!N19</f>
        <v>0</v>
      </c>
      <c r="N21" s="163">
        <f>'[1]Pois'!O19</f>
        <v>116.5</v>
      </c>
      <c r="O21" s="158">
        <f>'[1]Pois'!P19</f>
        <v>422.27</v>
      </c>
      <c r="P21" s="101">
        <f t="shared" si="0"/>
        <v>2.624635193133047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1" t="s">
        <v>50</v>
      </c>
      <c r="AC21" s="133">
        <f>'[5]FAB'!AL17</f>
        <v>5196.09</v>
      </c>
      <c r="AD21" s="133">
        <f>'[5]FAB'!AM17</f>
        <v>0</v>
      </c>
      <c r="AE21" s="143"/>
      <c r="AF21" s="143"/>
      <c r="AG21" s="143"/>
      <c r="AH21" s="143"/>
      <c r="AI21" s="133">
        <v>0</v>
      </c>
      <c r="AJ21" s="133">
        <v>0</v>
      </c>
      <c r="AK21" s="230"/>
      <c r="AL21" s="147"/>
      <c r="AM21" s="136"/>
      <c r="AN21" s="136"/>
      <c r="AO21" s="136"/>
      <c r="AP21" s="136"/>
      <c r="AQ21" s="136"/>
      <c r="AR21" s="136"/>
      <c r="AS21" s="136"/>
      <c r="AT21" s="136"/>
      <c r="AU21" s="136"/>
      <c r="AV21" s="143"/>
      <c r="AW21" s="143"/>
      <c r="AX21" s="143"/>
      <c r="AY21" s="143"/>
    </row>
    <row r="22" spans="1:51" s="77" customFormat="1" ht="13.5" customHeight="1">
      <c r="A22" s="166" t="str">
        <f>'[1]Pois'!B20</f>
        <v>Midi-Pyrénées</v>
      </c>
      <c r="B22" s="187">
        <f>'[1]Pois'!C20</f>
        <v>61</v>
      </c>
      <c r="C22" s="188">
        <f>'[1]Pois'!D20</f>
        <v>54.3</v>
      </c>
      <c r="D22" s="188">
        <f>'[1]Pois'!E20</f>
        <v>65.7</v>
      </c>
      <c r="E22" s="188">
        <f>'[1]Pois'!F20</f>
        <v>72.1</v>
      </c>
      <c r="F22" s="188">
        <f>'[1]Pois'!G20</f>
        <v>96.2</v>
      </c>
      <c r="G22" s="188">
        <f>'[1]Pois'!H20</f>
        <v>77.2</v>
      </c>
      <c r="H22" s="188">
        <f>'[1]Pois'!I20</f>
        <v>0</v>
      </c>
      <c r="I22" s="188">
        <f>'[1]Pois'!J20</f>
        <v>0</v>
      </c>
      <c r="J22" s="188">
        <f>'[1]Pois'!K20</f>
        <v>0</v>
      </c>
      <c r="K22" s="188">
        <f>'[1]Pois'!L20</f>
        <v>0</v>
      </c>
      <c r="L22" s="188">
        <f>'[1]Pois'!M20</f>
        <v>0</v>
      </c>
      <c r="M22" s="188">
        <f>'[1]Pois'!N20</f>
        <v>0</v>
      </c>
      <c r="N22" s="187">
        <f>'[1]Pois'!O20</f>
        <v>891.2</v>
      </c>
      <c r="O22" s="193">
        <f>'[1]Pois'!P20</f>
        <v>426.5</v>
      </c>
      <c r="P22" s="101">
        <f t="shared" si="0"/>
        <v>-0.5214317773788151</v>
      </c>
      <c r="S22" s="7"/>
      <c r="T22" s="7"/>
      <c r="U22" s="7"/>
      <c r="V22" s="7"/>
      <c r="W22" s="7"/>
      <c r="X22" s="7"/>
      <c r="Y22" s="7"/>
      <c r="Z22" s="134"/>
      <c r="AA22" s="134"/>
      <c r="AB22" s="141" t="s">
        <v>51</v>
      </c>
      <c r="AC22" s="133">
        <f>'[5]FAB'!AL18</f>
        <v>4535.07</v>
      </c>
      <c r="AD22" s="133">
        <f>'[5]FAB'!AM18</f>
        <v>0</v>
      </c>
      <c r="AE22" s="7"/>
      <c r="AF22" s="7"/>
      <c r="AG22" s="7"/>
      <c r="AH22" s="7"/>
      <c r="AI22" s="133">
        <v>0</v>
      </c>
      <c r="AJ22" s="133">
        <v>0</v>
      </c>
      <c r="AK22" s="133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7"/>
      <c r="AW22" s="7"/>
      <c r="AX22" s="7"/>
      <c r="AY22" s="7"/>
    </row>
    <row r="23" spans="1:51" s="77" customFormat="1" ht="13.5" customHeight="1">
      <c r="A23" s="117" t="str">
        <f>'[1]Pois'!B21</f>
        <v>Limousin</v>
      </c>
      <c r="B23" s="163">
        <f>'[1]Pois'!C21</f>
        <v>1</v>
      </c>
      <c r="C23" s="72">
        <f>'[1]Pois'!D21</f>
        <v>1.2</v>
      </c>
      <c r="D23" s="72">
        <f>'[1]Pois'!E21</f>
        <v>1</v>
      </c>
      <c r="E23" s="72">
        <f>'[1]Pois'!F21</f>
        <v>0.5</v>
      </c>
      <c r="F23" s="72">
        <f>'[1]Pois'!G21</f>
        <v>1</v>
      </c>
      <c r="G23" s="72">
        <f>'[1]Pois'!H21</f>
        <v>1.85</v>
      </c>
      <c r="H23" s="72">
        <f>'[1]Pois'!I21</f>
        <v>0</v>
      </c>
      <c r="I23" s="72">
        <f>'[1]Pois'!J21</f>
        <v>0</v>
      </c>
      <c r="J23" s="72">
        <f>'[1]Pois'!K21</f>
        <v>0</v>
      </c>
      <c r="K23" s="72">
        <f>'[1]Pois'!L21</f>
        <v>0</v>
      </c>
      <c r="L23" s="72">
        <f>'[1]Pois'!M21</f>
        <v>0</v>
      </c>
      <c r="M23" s="72">
        <f>'[1]Pois'!N21</f>
        <v>0</v>
      </c>
      <c r="N23" s="164">
        <f>'[1]Pois'!O21</f>
        <v>21.3</v>
      </c>
      <c r="O23" s="158">
        <f>'[1]Pois'!P21</f>
        <v>6.55</v>
      </c>
      <c r="P23" s="101">
        <f t="shared" si="0"/>
        <v>-0.6924882629107981</v>
      </c>
      <c r="S23" s="7"/>
      <c r="T23" s="7"/>
      <c r="U23" s="7"/>
      <c r="V23" s="7"/>
      <c r="W23" s="7"/>
      <c r="X23" s="7"/>
      <c r="Y23" s="7"/>
      <c r="Z23" s="134"/>
      <c r="AA23" s="134"/>
      <c r="AB23" s="138"/>
      <c r="AC23" s="133">
        <f>'[5]FAB'!AL19</f>
        <v>38704.92</v>
      </c>
      <c r="AD23" s="133">
        <f>'[5]FAB'!AM19</f>
        <v>46277.28</v>
      </c>
      <c r="AE23" s="7"/>
      <c r="AF23" s="7"/>
      <c r="AG23" s="7"/>
      <c r="AH23" s="7"/>
      <c r="AI23" s="133"/>
      <c r="AJ23" s="133"/>
      <c r="AK23" s="133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7"/>
      <c r="AW23" s="7"/>
      <c r="AX23" s="7"/>
      <c r="AY23" s="7"/>
    </row>
    <row r="24" spans="1:51" s="63" customFormat="1" ht="13.5" customHeight="1">
      <c r="A24" s="161" t="str">
        <f>'[1]Pois'!B22</f>
        <v>Rhône-Alpes</v>
      </c>
      <c r="B24" s="164">
        <f>'[1]Pois'!C22</f>
        <v>251.41</v>
      </c>
      <c r="C24" s="60">
        <f>'[1]Pois'!D22</f>
        <v>258.31</v>
      </c>
      <c r="D24" s="60">
        <f>'[1]Pois'!E22</f>
        <v>266.26</v>
      </c>
      <c r="E24" s="60">
        <f>'[1]Pois'!F22</f>
        <v>422.78</v>
      </c>
      <c r="F24" s="60">
        <f>'[1]Pois'!G22</f>
        <v>177.98</v>
      </c>
      <c r="G24" s="60">
        <f>'[1]Pois'!H22</f>
        <v>126.24</v>
      </c>
      <c r="H24" s="60">
        <f>'[1]Pois'!I22</f>
        <v>0</v>
      </c>
      <c r="I24" s="60">
        <f>'[1]Pois'!J22</f>
        <v>0</v>
      </c>
      <c r="J24" s="60">
        <f>'[1]Pois'!K22</f>
        <v>0</v>
      </c>
      <c r="K24" s="60">
        <f>'[1]Pois'!L22</f>
        <v>0</v>
      </c>
      <c r="L24" s="60">
        <f>'[1]Pois'!M22</f>
        <v>0</v>
      </c>
      <c r="M24" s="60">
        <f>'[1]Pois'!N22</f>
        <v>0</v>
      </c>
      <c r="N24" s="164">
        <f>'[1]Pois'!O22</f>
        <v>2937.91</v>
      </c>
      <c r="O24" s="159">
        <f>'[1]Pois'!P22</f>
        <v>1502.98</v>
      </c>
      <c r="P24" s="101">
        <f t="shared" si="0"/>
        <v>-0.48841863773907296</v>
      </c>
      <c r="S24" s="141"/>
      <c r="T24" s="141"/>
      <c r="U24" s="141"/>
      <c r="V24" s="141"/>
      <c r="W24" s="141"/>
      <c r="X24" s="141"/>
      <c r="Y24" s="141"/>
      <c r="Z24" s="140"/>
      <c r="AA24" s="140"/>
      <c r="AB24" s="140"/>
      <c r="AC24" s="140"/>
      <c r="AD24" s="140"/>
      <c r="AE24" s="141"/>
      <c r="AF24" s="138"/>
      <c r="AG24" s="133"/>
      <c r="AH24" s="133"/>
      <c r="AI24" s="133"/>
      <c r="AJ24" s="133"/>
      <c r="AK24" s="133"/>
      <c r="AL24" s="133"/>
      <c r="AM24" s="133"/>
      <c r="AN24" s="136"/>
      <c r="AO24" s="136"/>
      <c r="AP24" s="136"/>
      <c r="AQ24" s="136"/>
      <c r="AR24" s="136"/>
      <c r="AS24" s="136"/>
      <c r="AT24" s="136"/>
      <c r="AU24" s="133"/>
      <c r="AV24" s="141"/>
      <c r="AW24" s="141"/>
      <c r="AX24" s="141"/>
      <c r="AY24" s="141"/>
    </row>
    <row r="25" spans="1:51" s="63" customFormat="1" ht="13.5" customHeight="1">
      <c r="A25" s="117" t="str">
        <f>'[1]Pois'!B23</f>
        <v>Auvergne</v>
      </c>
      <c r="B25" s="164">
        <f>'[1]Pois'!C23</f>
        <v>265.58</v>
      </c>
      <c r="C25" s="60">
        <f>'[1]Pois'!D23</f>
        <v>287.76</v>
      </c>
      <c r="D25" s="60">
        <f>'[1]Pois'!E23</f>
        <v>320.42</v>
      </c>
      <c r="E25" s="60">
        <f>'[1]Pois'!F23</f>
        <v>582.17</v>
      </c>
      <c r="F25" s="60">
        <f>'[1]Pois'!G23</f>
        <v>546.78</v>
      </c>
      <c r="G25" s="60">
        <f>'[1]Pois'!H23</f>
        <v>393.12</v>
      </c>
      <c r="H25" s="60">
        <f>'[1]Pois'!I23</f>
        <v>0</v>
      </c>
      <c r="I25" s="60">
        <f>'[1]Pois'!J23</f>
        <v>0</v>
      </c>
      <c r="J25" s="60">
        <f>'[1]Pois'!K23</f>
        <v>0</v>
      </c>
      <c r="K25" s="60">
        <f>'[1]Pois'!L23</f>
        <v>0</v>
      </c>
      <c r="L25" s="60">
        <f>'[1]Pois'!M23</f>
        <v>0</v>
      </c>
      <c r="M25" s="60">
        <f>'[1]Pois'!N23</f>
        <v>0</v>
      </c>
      <c r="N25" s="164">
        <f>'[1]Pois'!O23</f>
        <v>2812.65</v>
      </c>
      <c r="O25" s="159">
        <f>'[1]Pois'!P23</f>
        <v>2395.82</v>
      </c>
      <c r="P25" s="101">
        <f t="shared" si="0"/>
        <v>-0.1481983183119122</v>
      </c>
      <c r="S25" s="141"/>
      <c r="T25" s="141"/>
      <c r="U25" s="141"/>
      <c r="V25" s="141"/>
      <c r="W25" s="141"/>
      <c r="X25" s="141"/>
      <c r="Y25" s="141"/>
      <c r="Z25" s="140"/>
      <c r="AA25" s="140"/>
      <c r="AB25" s="140"/>
      <c r="AC25" s="140"/>
      <c r="AD25" s="140"/>
      <c r="AE25" s="141"/>
      <c r="AF25" s="138"/>
      <c r="AG25" s="133"/>
      <c r="AH25" s="133"/>
      <c r="AI25" s="133"/>
      <c r="AJ25" s="133"/>
      <c r="AK25" s="133"/>
      <c r="AL25" s="133"/>
      <c r="AM25" s="145"/>
      <c r="AN25" s="136"/>
      <c r="AO25" s="136"/>
      <c r="AP25" s="136"/>
      <c r="AQ25" s="136"/>
      <c r="AR25" s="136"/>
      <c r="AS25" s="136"/>
      <c r="AT25" s="136"/>
      <c r="AU25" s="136"/>
      <c r="AV25" s="141"/>
      <c r="AW25" s="141"/>
      <c r="AX25" s="141"/>
      <c r="AY25" s="141"/>
    </row>
    <row r="26" spans="1:51" s="63" customFormat="1" ht="13.5" customHeight="1">
      <c r="A26" s="117" t="str">
        <f>'[1]Pois'!B24</f>
        <v>Languedoc-Roussillon</v>
      </c>
      <c r="B26" s="164">
        <f>'[1]Pois'!C24</f>
        <v>87.9</v>
      </c>
      <c r="C26" s="60">
        <f>'[1]Pois'!D24</f>
        <v>96</v>
      </c>
      <c r="D26" s="60">
        <f>'[1]Pois'!E24</f>
        <v>89</v>
      </c>
      <c r="E26" s="60">
        <f>'[1]Pois'!F24</f>
        <v>100</v>
      </c>
      <c r="F26" s="60">
        <f>'[1]Pois'!G24</f>
        <v>68</v>
      </c>
      <c r="G26" s="60">
        <f>'[1]Pois'!H24</f>
        <v>65</v>
      </c>
      <c r="H26" s="60">
        <f>'[1]Pois'!I24</f>
        <v>0</v>
      </c>
      <c r="I26" s="60">
        <f>'[1]Pois'!J24</f>
        <v>0</v>
      </c>
      <c r="J26" s="60">
        <f>'[1]Pois'!K24</f>
        <v>0</v>
      </c>
      <c r="K26" s="60">
        <f>'[1]Pois'!L24</f>
        <v>0</v>
      </c>
      <c r="L26" s="60">
        <f>'[1]Pois'!M24</f>
        <v>0</v>
      </c>
      <c r="M26" s="60">
        <f>'[1]Pois'!N24</f>
        <v>0</v>
      </c>
      <c r="N26" s="164">
        <f>'[1]Pois'!O24</f>
        <v>1130.8</v>
      </c>
      <c r="O26" s="159">
        <f>'[1]Pois'!P24</f>
        <v>505.9</v>
      </c>
      <c r="P26" s="101">
        <f t="shared" si="0"/>
        <v>-0.5526176158471878</v>
      </c>
      <c r="S26" s="141"/>
      <c r="T26" s="141"/>
      <c r="U26" s="141"/>
      <c r="V26" s="141"/>
      <c r="W26" s="141"/>
      <c r="X26" s="141"/>
      <c r="Y26" s="141"/>
      <c r="Z26" s="140"/>
      <c r="AA26" s="140"/>
      <c r="AB26" s="140"/>
      <c r="AC26" s="140"/>
      <c r="AD26" s="140"/>
      <c r="AE26" s="141"/>
      <c r="AF26" s="138"/>
      <c r="AG26" s="133"/>
      <c r="AH26" s="133"/>
      <c r="AI26" s="133"/>
      <c r="AJ26" s="133"/>
      <c r="AK26" s="133"/>
      <c r="AL26" s="133"/>
      <c r="AM26" s="145"/>
      <c r="AN26" s="136"/>
      <c r="AO26" s="136"/>
      <c r="AP26" s="136"/>
      <c r="AQ26" s="136"/>
      <c r="AR26" s="136"/>
      <c r="AS26" s="136"/>
      <c r="AT26" s="136"/>
      <c r="AU26" s="136"/>
      <c r="AV26" s="141"/>
      <c r="AW26" s="141"/>
      <c r="AX26" s="141"/>
      <c r="AY26" s="141"/>
    </row>
    <row r="27" spans="1:52" s="63" customFormat="1" ht="13.5" customHeight="1">
      <c r="A27" s="117" t="str">
        <f>'[1]Pois'!B25</f>
        <v>Provence-Alpes-Côte d'Azur</v>
      </c>
      <c r="B27" s="164">
        <f>'[1]Pois'!C25</f>
        <v>19.7</v>
      </c>
      <c r="C27" s="60">
        <f>'[1]Pois'!D25</f>
        <v>15.4</v>
      </c>
      <c r="D27" s="60">
        <f>'[1]Pois'!E25</f>
        <v>22.9</v>
      </c>
      <c r="E27" s="60">
        <f>'[1]Pois'!F25</f>
        <v>19.7</v>
      </c>
      <c r="F27" s="60">
        <f>'[1]Pois'!G25</f>
        <v>11.2</v>
      </c>
      <c r="G27" s="60">
        <f>'[1]Pois'!H25</f>
        <v>21</v>
      </c>
      <c r="H27" s="60">
        <f>'[1]Pois'!I25</f>
        <v>0</v>
      </c>
      <c r="I27" s="60">
        <f>'[1]Pois'!J25</f>
        <v>0</v>
      </c>
      <c r="J27" s="60">
        <f>'[1]Pois'!K25</f>
        <v>0</v>
      </c>
      <c r="K27" s="60">
        <f>'[1]Pois'!L25</f>
        <v>0</v>
      </c>
      <c r="L27" s="60">
        <f>'[1]Pois'!M25</f>
        <v>0</v>
      </c>
      <c r="M27" s="60">
        <f>'[1]Pois'!N25</f>
        <v>0</v>
      </c>
      <c r="N27" s="164">
        <f>'[1]Pois'!O25</f>
        <v>106.3</v>
      </c>
      <c r="O27" s="159">
        <f>'[1]Pois'!P25</f>
        <v>109.9</v>
      </c>
      <c r="P27" s="101">
        <f t="shared" si="0"/>
        <v>0.033866415804327456</v>
      </c>
      <c r="S27" s="141"/>
      <c r="T27" s="141"/>
      <c r="U27" s="141"/>
      <c r="V27" s="141"/>
      <c r="W27" s="141"/>
      <c r="X27" s="141"/>
      <c r="Y27" s="141"/>
      <c r="Z27" s="140"/>
      <c r="AA27" s="140"/>
      <c r="AB27" s="140"/>
      <c r="AC27" s="140"/>
      <c r="AD27" s="140"/>
      <c r="AE27" s="141"/>
      <c r="AF27" s="138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6"/>
      <c r="AS27" s="136"/>
      <c r="AT27" s="133"/>
      <c r="AU27" s="133"/>
      <c r="AV27" s="18"/>
      <c r="AW27" s="18"/>
      <c r="AX27" s="18"/>
      <c r="AY27" s="18"/>
      <c r="AZ27" s="135"/>
    </row>
    <row r="28" spans="1:52" s="63" customFormat="1" ht="11.25" customHeight="1">
      <c r="A28" s="84" t="str">
        <f>'[1]Pois'!B26</f>
        <v>Corse</v>
      </c>
      <c r="B28" s="60">
        <f>'[1]Pois'!C26</f>
        <v>34.3</v>
      </c>
      <c r="C28" s="60">
        <f>'[1]Pois'!D26</f>
        <v>30.6</v>
      </c>
      <c r="D28" s="60">
        <f>'[1]Pois'!E26</f>
        <v>23</v>
      </c>
      <c r="E28" s="60">
        <f>'[1]Pois'!F26</f>
        <v>37.3</v>
      </c>
      <c r="F28" s="60">
        <f>'[1]Pois'!G26</f>
        <v>28.7</v>
      </c>
      <c r="G28" s="60">
        <f>'[1]Pois'!H26</f>
        <v>38.1</v>
      </c>
      <c r="H28" s="60">
        <f>'[1]Pois'!I26</f>
        <v>0</v>
      </c>
      <c r="I28" s="60">
        <f>'[1]Pois'!J26</f>
        <v>0</v>
      </c>
      <c r="J28" s="60">
        <f>'[1]Pois'!K26</f>
        <v>0</v>
      </c>
      <c r="K28" s="60">
        <f>'[1]Pois'!L26</f>
        <v>0</v>
      </c>
      <c r="L28" s="60">
        <f>'[1]Pois'!M26</f>
        <v>0</v>
      </c>
      <c r="M28" s="60">
        <f>'[1]Pois'!N26</f>
        <v>0</v>
      </c>
      <c r="N28" s="164">
        <f>'[1]Pois'!O26</f>
        <v>158</v>
      </c>
      <c r="O28" s="159">
        <f>'[1]Pois'!P26</f>
        <v>192</v>
      </c>
      <c r="P28" s="101">
        <f t="shared" si="0"/>
        <v>0.21518987341772153</v>
      </c>
      <c r="S28" s="141"/>
      <c r="T28" s="141"/>
      <c r="U28" s="141"/>
      <c r="V28" s="141"/>
      <c r="W28" s="141"/>
      <c r="X28" s="141"/>
      <c r="Y28" s="141"/>
      <c r="Z28" s="140"/>
      <c r="AA28" s="140"/>
      <c r="AB28" s="140"/>
      <c r="AC28" s="140"/>
      <c r="AD28" s="140"/>
      <c r="AE28" s="141"/>
      <c r="AF28" s="138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6"/>
      <c r="AS28" s="136"/>
      <c r="AT28" s="133"/>
      <c r="AU28" s="133"/>
      <c r="AV28" s="18"/>
      <c r="AW28" s="18"/>
      <c r="AX28" s="18"/>
      <c r="AY28" s="18"/>
      <c r="AZ28" s="135"/>
    </row>
    <row r="29" spans="1:52" s="77" customFormat="1" ht="12" customHeight="1">
      <c r="A29" s="473" t="s">
        <v>32</v>
      </c>
      <c r="B29" s="469">
        <f>SUM(B7:B28)</f>
        <v>4082.96</v>
      </c>
      <c r="C29" s="469">
        <f aca="true" t="shared" si="1" ref="C29:O29">SUM(C7:C28)</f>
        <v>5980.42</v>
      </c>
      <c r="D29" s="469">
        <f t="shared" si="1"/>
        <v>7716.52</v>
      </c>
      <c r="E29" s="469">
        <f t="shared" si="1"/>
        <v>13181.51</v>
      </c>
      <c r="F29" s="469">
        <f t="shared" si="1"/>
        <v>8849.570000000002</v>
      </c>
      <c r="G29" s="469">
        <f t="shared" si="1"/>
        <v>6466.320000000001</v>
      </c>
      <c r="H29" s="469">
        <f t="shared" si="1"/>
        <v>0</v>
      </c>
      <c r="I29" s="469">
        <f t="shared" si="1"/>
        <v>0</v>
      </c>
      <c r="J29" s="469">
        <f t="shared" si="1"/>
        <v>0</v>
      </c>
      <c r="K29" s="469">
        <f t="shared" si="1"/>
        <v>0</v>
      </c>
      <c r="L29" s="469">
        <f t="shared" si="1"/>
        <v>0</v>
      </c>
      <c r="M29" s="469">
        <f t="shared" si="1"/>
        <v>0</v>
      </c>
      <c r="N29" s="469">
        <f t="shared" si="1"/>
        <v>38704.94000000001</v>
      </c>
      <c r="O29" s="469">
        <f t="shared" si="1"/>
        <v>46277.280000000006</v>
      </c>
      <c r="P29" s="474">
        <f t="shared" si="0"/>
        <v>0.19564272674237435</v>
      </c>
      <c r="S29" s="7"/>
      <c r="T29" s="7"/>
      <c r="U29" s="7"/>
      <c r="V29" s="7"/>
      <c r="W29" s="7"/>
      <c r="X29" s="7"/>
      <c r="Y29" s="7"/>
      <c r="Z29" s="134"/>
      <c r="AA29" s="134"/>
      <c r="AB29" s="134"/>
      <c r="AC29" s="134"/>
      <c r="AD29" s="134"/>
      <c r="AE29" s="7"/>
      <c r="AF29" s="141"/>
      <c r="AG29" s="132"/>
      <c r="AH29" s="132"/>
      <c r="AI29" s="132"/>
      <c r="AJ29" s="133"/>
      <c r="AK29" s="133"/>
      <c r="AL29" s="51"/>
      <c r="AM29" s="51"/>
      <c r="AN29" s="51"/>
      <c r="AO29" s="51"/>
      <c r="AP29" s="51"/>
      <c r="AQ29" s="51"/>
      <c r="AR29" s="136"/>
      <c r="AS29" s="136"/>
      <c r="AT29" s="51"/>
      <c r="AU29" s="51"/>
      <c r="AV29" s="8"/>
      <c r="AW29" s="8"/>
      <c r="AX29" s="8"/>
      <c r="AY29" s="8"/>
      <c r="AZ29" s="90"/>
    </row>
    <row r="30" spans="1:47" s="141" customFormat="1" ht="12" customHeight="1">
      <c r="A30" s="10" t="s">
        <v>19</v>
      </c>
      <c r="B30" s="7"/>
      <c r="C30" s="696"/>
      <c r="D30" s="696"/>
      <c r="E30" s="69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8"/>
      <c r="Z30" s="335"/>
      <c r="AA30" s="335"/>
      <c r="AB30" s="335"/>
      <c r="AC30" s="335"/>
      <c r="AD30" s="335"/>
      <c r="AE30" s="232"/>
      <c r="AF30" s="148"/>
      <c r="AG30" s="149"/>
      <c r="AH30" s="149"/>
      <c r="AI30" s="149"/>
      <c r="AJ30" s="133"/>
      <c r="AK30" s="133"/>
      <c r="AL30" s="133"/>
      <c r="AM30" s="133"/>
      <c r="AN30" s="133"/>
      <c r="AO30" s="133"/>
      <c r="AP30" s="133"/>
      <c r="AQ30" s="133"/>
      <c r="AR30" s="136"/>
      <c r="AS30" s="136"/>
      <c r="AT30" s="133"/>
      <c r="AU30" s="133"/>
    </row>
    <row r="35" spans="1:16" ht="13.5" customHeight="1">
      <c r="A35" s="702"/>
      <c r="B35" s="705" t="s">
        <v>54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699" t="s">
        <v>257</v>
      </c>
      <c r="O35" s="699"/>
      <c r="P35" s="475"/>
    </row>
    <row r="36" spans="1:16" ht="15" customHeight="1">
      <c r="A36" s="703"/>
      <c r="B36" s="462" t="s">
        <v>24</v>
      </c>
      <c r="C36" s="476" t="s">
        <v>20</v>
      </c>
      <c r="D36" s="476" t="s">
        <v>25</v>
      </c>
      <c r="E36" s="476" t="s">
        <v>26</v>
      </c>
      <c r="F36" s="476" t="s">
        <v>27</v>
      </c>
      <c r="G36" s="476" t="s">
        <v>28</v>
      </c>
      <c r="H36" s="476" t="s">
        <v>29</v>
      </c>
      <c r="I36" s="476" t="s">
        <v>30</v>
      </c>
      <c r="J36" s="476" t="s">
        <v>21</v>
      </c>
      <c r="K36" s="476" t="s">
        <v>31</v>
      </c>
      <c r="L36" s="476" t="s">
        <v>22</v>
      </c>
      <c r="M36" s="476" t="s">
        <v>23</v>
      </c>
      <c r="N36" s="664" t="str">
        <f>colza!N29</f>
        <v>2012/13</v>
      </c>
      <c r="O36" s="664" t="str">
        <f>colza!O29</f>
        <v>2013/14</v>
      </c>
      <c r="P36" s="476" t="s">
        <v>0</v>
      </c>
    </row>
    <row r="37" spans="1:16" ht="11.25">
      <c r="A37" s="115" t="str">
        <f>'[8]Pois'!B5</f>
        <v>Ile-de-France</v>
      </c>
      <c r="B37" s="87">
        <f>'[8]Pois'!C5</f>
        <v>20</v>
      </c>
      <c r="C37" s="87">
        <f>'[8]Pois'!D5</f>
        <v>0</v>
      </c>
      <c r="D37" s="87">
        <f>'[8]Pois'!E5</f>
        <v>0</v>
      </c>
      <c r="E37" s="87">
        <f>'[8]Pois'!F5</f>
        <v>0</v>
      </c>
      <c r="F37" s="87">
        <f>'[8]Pois'!G5</f>
        <v>0</v>
      </c>
      <c r="G37" s="87">
        <f>'[8]Pois'!H5</f>
        <v>0</v>
      </c>
      <c r="H37" s="87">
        <f>'[8]Pois'!I5</f>
        <v>0</v>
      </c>
      <c r="I37" s="87">
        <f>'[8]Pois'!J5</f>
        <v>0</v>
      </c>
      <c r="J37" s="87">
        <f>'[8]Pois'!K5</f>
        <v>0</v>
      </c>
      <c r="K37" s="87">
        <f>'[8]Pois'!L5</f>
        <v>0</v>
      </c>
      <c r="L37" s="87">
        <f>'[8]Pois'!M5</f>
        <v>0</v>
      </c>
      <c r="M37" s="88">
        <f>'[8]Pois'!N5</f>
        <v>0</v>
      </c>
      <c r="N37" s="89">
        <f>'[8]Pois'!O5</f>
        <v>0</v>
      </c>
      <c r="O37" s="88">
        <f>'[8]Pois'!P5</f>
        <v>0</v>
      </c>
      <c r="P37" s="101">
        <f>IF(N37&lt;&gt;0,(O37-N37)/N37,0)</f>
        <v>0</v>
      </c>
    </row>
    <row r="38" spans="1:16" ht="11.25">
      <c r="A38" s="116" t="str">
        <f>'[8]Pois'!B6</f>
        <v>Champagne-Ardenne</v>
      </c>
      <c r="B38" s="210">
        <f>'[8]Pois'!C6</f>
        <v>0</v>
      </c>
      <c r="C38" s="210">
        <f>'[8]Pois'!D6</f>
        <v>0</v>
      </c>
      <c r="D38" s="210">
        <f>'[8]Pois'!E6</f>
        <v>0</v>
      </c>
      <c r="E38" s="210">
        <f>'[8]Pois'!F6</f>
        <v>0</v>
      </c>
      <c r="F38" s="210">
        <f>'[8]Pois'!G6</f>
        <v>0</v>
      </c>
      <c r="G38" s="210">
        <f>'[8]Pois'!H6</f>
        <v>0</v>
      </c>
      <c r="H38" s="210">
        <f>'[8]Pois'!I6</f>
        <v>0</v>
      </c>
      <c r="I38" s="210">
        <f>'[8]Pois'!J6</f>
        <v>0</v>
      </c>
      <c r="J38" s="210">
        <f>'[8]Pois'!K6</f>
        <v>0</v>
      </c>
      <c r="K38" s="210">
        <f>'[8]Pois'!L6</f>
        <v>0</v>
      </c>
      <c r="L38" s="210">
        <f>'[8]Pois'!M6</f>
        <v>0</v>
      </c>
      <c r="M38" s="211">
        <f>'[8]Pois'!N6</f>
        <v>0</v>
      </c>
      <c r="N38" s="212">
        <f>'[8]Pois'!O6</f>
        <v>0</v>
      </c>
      <c r="O38" s="211">
        <f>'[8]Pois'!P6</f>
        <v>0</v>
      </c>
      <c r="P38" s="101">
        <f aca="true" t="shared" si="2" ref="P38:P57">IF(N38&lt;&gt;0,(O38-N38)/N38,0)</f>
        <v>0</v>
      </c>
    </row>
    <row r="39" spans="1:16" ht="11.25">
      <c r="A39" s="116" t="str">
        <f>'[8]Pois'!B7</f>
        <v>Picardie</v>
      </c>
      <c r="B39" s="59">
        <f>'[8]Pois'!C7</f>
        <v>3.76</v>
      </c>
      <c r="C39" s="59">
        <f>'[8]Pois'!D7</f>
        <v>0.85</v>
      </c>
      <c r="D39" s="59">
        <f>'[8]Pois'!E7</f>
        <v>0.85</v>
      </c>
      <c r="E39" s="59">
        <f>'[8]Pois'!F7</f>
        <v>25.53</v>
      </c>
      <c r="F39" s="59">
        <f>'[8]Pois'!G7</f>
        <v>25.53</v>
      </c>
      <c r="G39" s="59">
        <f>'[8]Pois'!H7</f>
        <v>25.53</v>
      </c>
      <c r="H39" s="59">
        <f>'[8]Pois'!I7</f>
        <v>0</v>
      </c>
      <c r="I39" s="59">
        <f>'[8]Pois'!J7</f>
        <v>0</v>
      </c>
      <c r="J39" s="59">
        <f>'[8]Pois'!K7</f>
        <v>0</v>
      </c>
      <c r="K39" s="59">
        <f>'[8]Pois'!L7</f>
        <v>0</v>
      </c>
      <c r="L39" s="59">
        <f>'[8]Pois'!M7</f>
        <v>0</v>
      </c>
      <c r="M39" s="213">
        <f>'[8]Pois'!N7</f>
        <v>0</v>
      </c>
      <c r="N39" s="214">
        <f>'[8]Pois'!O7</f>
        <v>5.62</v>
      </c>
      <c r="O39" s="213">
        <f>'[8]Pois'!P7</f>
        <v>25.53</v>
      </c>
      <c r="P39" s="101">
        <f t="shared" si="2"/>
        <v>3.5427046263345194</v>
      </c>
    </row>
    <row r="40" spans="1:16" ht="11.25">
      <c r="A40" s="116" t="str">
        <f>'[8]Pois'!B8</f>
        <v>Haute-Normandie</v>
      </c>
      <c r="B40" s="59">
        <f>'[8]Pois'!C8</f>
        <v>58</v>
      </c>
      <c r="C40" s="59">
        <f>'[8]Pois'!D8</f>
        <v>17</v>
      </c>
      <c r="D40" s="59">
        <f>'[8]Pois'!E8</f>
        <v>68</v>
      </c>
      <c r="E40" s="59">
        <f>'[8]Pois'!F8</f>
        <v>57</v>
      </c>
      <c r="F40" s="59">
        <f>'[8]Pois'!G8</f>
        <v>5</v>
      </c>
      <c r="G40" s="59">
        <f>'[8]Pois'!H8</f>
        <v>18</v>
      </c>
      <c r="H40" s="59">
        <f>'[8]Pois'!I8</f>
        <v>0</v>
      </c>
      <c r="I40" s="59">
        <f>'[8]Pois'!J8</f>
        <v>0</v>
      </c>
      <c r="J40" s="59">
        <f>'[8]Pois'!K8</f>
        <v>0</v>
      </c>
      <c r="K40" s="59">
        <f>'[8]Pois'!L8</f>
        <v>0</v>
      </c>
      <c r="L40" s="59">
        <f>'[8]Pois'!M8</f>
        <v>0</v>
      </c>
      <c r="M40" s="213">
        <f>'[8]Pois'!N8</f>
        <v>0</v>
      </c>
      <c r="N40" s="214">
        <f>'[8]Pois'!O8</f>
        <v>20</v>
      </c>
      <c r="O40" s="213">
        <f>'[8]Pois'!P8</f>
        <v>18</v>
      </c>
      <c r="P40" s="101">
        <f t="shared" si="2"/>
        <v>-0.1</v>
      </c>
    </row>
    <row r="41" spans="1:16" ht="11.25">
      <c r="A41" s="116" t="str">
        <f>'[8]Pois'!B9</f>
        <v>Centre</v>
      </c>
      <c r="B41" s="59">
        <f>'[8]Pois'!C9</f>
        <v>65.3</v>
      </c>
      <c r="C41" s="59">
        <f>'[8]Pois'!D9</f>
        <v>64.5</v>
      </c>
      <c r="D41" s="59">
        <f>'[8]Pois'!E9</f>
        <v>95.5</v>
      </c>
      <c r="E41" s="59">
        <f>'[8]Pois'!F9</f>
        <v>69.1</v>
      </c>
      <c r="F41" s="59">
        <f>'[8]Pois'!G9</f>
        <v>53.3</v>
      </c>
      <c r="G41" s="59">
        <f>'[8]Pois'!H9</f>
        <v>43.6</v>
      </c>
      <c r="H41" s="59">
        <f>'[8]Pois'!I9</f>
        <v>0</v>
      </c>
      <c r="I41" s="59">
        <f>'[8]Pois'!J9</f>
        <v>0</v>
      </c>
      <c r="J41" s="59">
        <f>'[8]Pois'!K9</f>
        <v>0</v>
      </c>
      <c r="K41" s="59">
        <f>'[8]Pois'!L9</f>
        <v>0</v>
      </c>
      <c r="L41" s="59">
        <f>'[8]Pois'!M9</f>
        <v>0</v>
      </c>
      <c r="M41" s="213">
        <f>'[8]Pois'!N9</f>
        <v>0</v>
      </c>
      <c r="N41" s="214">
        <f>'[8]Pois'!O9</f>
        <v>38.6</v>
      </c>
      <c r="O41" s="213">
        <f>'[8]Pois'!P9</f>
        <v>43.6</v>
      </c>
      <c r="P41" s="101">
        <f t="shared" si="2"/>
        <v>0.12953367875647667</v>
      </c>
    </row>
    <row r="42" spans="1:16" ht="11.25">
      <c r="A42" s="116" t="str">
        <f>'[8]Pois'!B10</f>
        <v>Basse-Normandie</v>
      </c>
      <c r="B42" s="59">
        <f>'[8]Pois'!C10</f>
        <v>10.6</v>
      </c>
      <c r="C42" s="59">
        <f>'[8]Pois'!D10</f>
        <v>313.5</v>
      </c>
      <c r="D42" s="59">
        <f>'[8]Pois'!E10</f>
        <v>288.5</v>
      </c>
      <c r="E42" s="59">
        <f>'[8]Pois'!F10</f>
        <v>225</v>
      </c>
      <c r="F42" s="59">
        <f>'[8]Pois'!G10</f>
        <v>14</v>
      </c>
      <c r="G42" s="59">
        <f>'[8]Pois'!H10</f>
        <v>10.5</v>
      </c>
      <c r="H42" s="59">
        <f>'[8]Pois'!I10</f>
        <v>0</v>
      </c>
      <c r="I42" s="59">
        <f>'[8]Pois'!J10</f>
        <v>0</v>
      </c>
      <c r="J42" s="59">
        <f>'[8]Pois'!K10</f>
        <v>0</v>
      </c>
      <c r="K42" s="59">
        <f>'[8]Pois'!L10</f>
        <v>0</v>
      </c>
      <c r="L42" s="59">
        <f>'[8]Pois'!M10</f>
        <v>0</v>
      </c>
      <c r="M42" s="213">
        <f>'[8]Pois'!N10</f>
        <v>0</v>
      </c>
      <c r="N42" s="214">
        <f>'[8]Pois'!O10</f>
        <v>206.4</v>
      </c>
      <c r="O42" s="213">
        <f>'[8]Pois'!P10</f>
        <v>10.5</v>
      </c>
      <c r="P42" s="101">
        <f t="shared" si="2"/>
        <v>-0.9491279069767442</v>
      </c>
    </row>
    <row r="43" spans="1:16" ht="11.25">
      <c r="A43" s="116" t="str">
        <f>'[8]Pois'!B11</f>
        <v>Bourgogne</v>
      </c>
      <c r="B43" s="59">
        <f>'[8]Pois'!C11</f>
        <v>3.7</v>
      </c>
      <c r="C43" s="59">
        <f>'[8]Pois'!D11</f>
        <v>3.7</v>
      </c>
      <c r="D43" s="59">
        <f>'[8]Pois'!E11</f>
        <v>10.25</v>
      </c>
      <c r="E43" s="59">
        <f>'[8]Pois'!F11</f>
        <v>10.25</v>
      </c>
      <c r="F43" s="59">
        <f>'[8]Pois'!G11</f>
        <v>10.25</v>
      </c>
      <c r="G43" s="59">
        <f>'[8]Pois'!H11</f>
        <v>7.15</v>
      </c>
      <c r="H43" s="59">
        <f>'[8]Pois'!I11</f>
        <v>0</v>
      </c>
      <c r="I43" s="59">
        <f>'[8]Pois'!J11</f>
        <v>0</v>
      </c>
      <c r="J43" s="59">
        <f>'[8]Pois'!K11</f>
        <v>0</v>
      </c>
      <c r="K43" s="59">
        <f>'[8]Pois'!L11</f>
        <v>0</v>
      </c>
      <c r="L43" s="59">
        <f>'[8]Pois'!M11</f>
        <v>0</v>
      </c>
      <c r="M43" s="213">
        <f>'[8]Pois'!N11</f>
        <v>0</v>
      </c>
      <c r="N43" s="214">
        <f>'[8]Pois'!O11</f>
        <v>18.86</v>
      </c>
      <c r="O43" s="213">
        <f>'[8]Pois'!P11</f>
        <v>7.15</v>
      </c>
      <c r="P43" s="101">
        <f t="shared" si="2"/>
        <v>-0.6208907741251325</v>
      </c>
    </row>
    <row r="44" spans="1:16" ht="11.25">
      <c r="A44" s="117" t="str">
        <f>'[8]Pois'!B12</f>
        <v>Nord-Pas-de-Calais</v>
      </c>
      <c r="B44" s="59">
        <f>'[8]Pois'!C12</f>
        <v>0.2</v>
      </c>
      <c r="C44" s="59">
        <f>'[8]Pois'!D12</f>
        <v>0.2</v>
      </c>
      <c r="D44" s="59">
        <f>'[8]Pois'!E12</f>
        <v>0.2</v>
      </c>
      <c r="E44" s="59">
        <f>'[8]Pois'!F12</f>
        <v>0</v>
      </c>
      <c r="F44" s="59">
        <f>'[8]Pois'!G12</f>
        <v>0</v>
      </c>
      <c r="G44" s="59">
        <f>'[8]Pois'!H12</f>
        <v>0</v>
      </c>
      <c r="H44" s="59">
        <f>'[8]Pois'!I12</f>
        <v>0</v>
      </c>
      <c r="I44" s="59">
        <f>'[8]Pois'!J12</f>
        <v>0</v>
      </c>
      <c r="J44" s="59">
        <f>'[8]Pois'!K12</f>
        <v>0</v>
      </c>
      <c r="K44" s="59">
        <f>'[8]Pois'!L12</f>
        <v>0</v>
      </c>
      <c r="L44" s="59">
        <f>'[8]Pois'!M12</f>
        <v>0</v>
      </c>
      <c r="M44" s="213">
        <f>'[8]Pois'!N12</f>
        <v>0</v>
      </c>
      <c r="N44" s="214">
        <f>'[8]Pois'!O12</f>
        <v>0.5</v>
      </c>
      <c r="O44" s="213">
        <f>'[8]Pois'!P12</f>
        <v>0</v>
      </c>
      <c r="P44" s="101">
        <f t="shared" si="2"/>
        <v>-1</v>
      </c>
    </row>
    <row r="45" spans="1:16" ht="11.25">
      <c r="A45" s="116" t="str">
        <f>'[8]Pois'!B13</f>
        <v>Lorraine</v>
      </c>
      <c r="B45" s="59">
        <f>'[8]Pois'!C13</f>
        <v>14.3</v>
      </c>
      <c r="C45" s="59">
        <f>'[8]Pois'!D13</f>
        <v>14.3</v>
      </c>
      <c r="D45" s="59">
        <f>'[8]Pois'!E13</f>
        <v>14.3</v>
      </c>
      <c r="E45" s="59">
        <f>'[8]Pois'!F13</f>
        <v>0</v>
      </c>
      <c r="F45" s="59">
        <f>'[8]Pois'!G13</f>
        <v>0</v>
      </c>
      <c r="G45" s="59">
        <f>'[8]Pois'!H13</f>
        <v>0</v>
      </c>
      <c r="H45" s="59">
        <f>'[8]Pois'!I13</f>
        <v>0</v>
      </c>
      <c r="I45" s="59">
        <f>'[8]Pois'!J13</f>
        <v>0</v>
      </c>
      <c r="J45" s="59">
        <f>'[8]Pois'!K13</f>
        <v>0</v>
      </c>
      <c r="K45" s="59">
        <f>'[8]Pois'!L13</f>
        <v>0</v>
      </c>
      <c r="L45" s="59">
        <f>'[8]Pois'!M13</f>
        <v>0</v>
      </c>
      <c r="M45" s="213">
        <f>'[8]Pois'!N13</f>
        <v>0</v>
      </c>
      <c r="N45" s="214">
        <f>'[8]Pois'!O13</f>
        <v>14.3</v>
      </c>
      <c r="O45" s="213">
        <f>'[8]Pois'!P13</f>
        <v>0</v>
      </c>
      <c r="P45" s="101">
        <f t="shared" si="2"/>
        <v>-1</v>
      </c>
    </row>
    <row r="46" spans="1:16" ht="11.25">
      <c r="A46" s="117" t="str">
        <f>'[8]Pois'!B14</f>
        <v>Alsace</v>
      </c>
      <c r="B46" s="92">
        <f>'[8]Pois'!C14</f>
        <v>0</v>
      </c>
      <c r="C46" s="92">
        <f>'[8]Pois'!D14</f>
        <v>0</v>
      </c>
      <c r="D46" s="92">
        <f>'[8]Pois'!E14</f>
        <v>0</v>
      </c>
      <c r="E46" s="92">
        <f>'[8]Pois'!F14</f>
        <v>0</v>
      </c>
      <c r="F46" s="92">
        <f>'[8]Pois'!G14</f>
        <v>0</v>
      </c>
      <c r="G46" s="92">
        <f>'[8]Pois'!H14</f>
        <v>0</v>
      </c>
      <c r="H46" s="92">
        <f>'[8]Pois'!I14</f>
        <v>0</v>
      </c>
      <c r="I46" s="92">
        <f>'[8]Pois'!J14</f>
        <v>0</v>
      </c>
      <c r="J46" s="92">
        <f>'[8]Pois'!K14</f>
        <v>0</v>
      </c>
      <c r="K46" s="92">
        <f>'[8]Pois'!L14</f>
        <v>0</v>
      </c>
      <c r="L46" s="92">
        <f>'[8]Pois'!M14</f>
        <v>0</v>
      </c>
      <c r="M46" s="93">
        <f>'[8]Pois'!N14</f>
        <v>0</v>
      </c>
      <c r="N46" s="94">
        <f>'[8]Pois'!O14</f>
        <v>0</v>
      </c>
      <c r="O46" s="93">
        <f>'[8]Pois'!P14</f>
        <v>0</v>
      </c>
      <c r="P46" s="101">
        <f t="shared" si="2"/>
        <v>0</v>
      </c>
    </row>
    <row r="47" spans="1:16" ht="11.25">
      <c r="A47" s="117" t="str">
        <f>'[8]Pois'!B15</f>
        <v>Franche-Comté</v>
      </c>
      <c r="B47" s="60">
        <f>'[8]Pois'!C15</f>
        <v>4</v>
      </c>
      <c r="C47" s="60">
        <f>'[8]Pois'!D15</f>
        <v>20.2</v>
      </c>
      <c r="D47" s="60">
        <f>'[8]Pois'!E15</f>
        <v>35.8</v>
      </c>
      <c r="E47" s="60">
        <f>'[8]Pois'!F15</f>
        <v>25.8</v>
      </c>
      <c r="F47" s="60">
        <f>'[8]Pois'!G15</f>
        <v>960</v>
      </c>
      <c r="G47" s="60">
        <f>'[8]Pois'!H15</f>
        <v>948.5</v>
      </c>
      <c r="H47" s="60">
        <f>'[8]Pois'!I15</f>
        <v>0</v>
      </c>
      <c r="I47" s="60">
        <f>'[8]Pois'!J15</f>
        <v>0</v>
      </c>
      <c r="J47" s="60">
        <f>'[8]Pois'!K15</f>
        <v>0</v>
      </c>
      <c r="K47" s="60">
        <f>'[8]Pois'!L15</f>
        <v>0</v>
      </c>
      <c r="L47" s="60">
        <f>'[8]Pois'!M15</f>
        <v>0</v>
      </c>
      <c r="M47" s="80">
        <f>'[8]Pois'!N15</f>
        <v>0</v>
      </c>
      <c r="N47" s="79">
        <f>'[8]Pois'!O15</f>
        <v>28.8</v>
      </c>
      <c r="O47" s="80">
        <f>'[8]Pois'!P15</f>
        <v>948.5</v>
      </c>
      <c r="P47" s="101">
        <f t="shared" si="2"/>
        <v>31.93402777777778</v>
      </c>
    </row>
    <row r="48" spans="1:16" ht="12.75">
      <c r="A48" s="160" t="str">
        <f>'[8]Pois'!B16</f>
        <v>Pays-de-la-Loire</v>
      </c>
      <c r="B48" s="188">
        <f>'[8]Pois'!C16</f>
        <v>435.9</v>
      </c>
      <c r="C48" s="188">
        <f>'[8]Pois'!D16</f>
        <v>489.7</v>
      </c>
      <c r="D48" s="188">
        <f>'[8]Pois'!E16</f>
        <v>443.7</v>
      </c>
      <c r="E48" s="188">
        <f>'[8]Pois'!F16</f>
        <v>493.3</v>
      </c>
      <c r="F48" s="188">
        <f>'[8]Pois'!G16</f>
        <v>385.3</v>
      </c>
      <c r="G48" s="188">
        <f>'[8]Pois'!H16</f>
        <v>421.3</v>
      </c>
      <c r="H48" s="188">
        <f>'[8]Pois'!I16</f>
        <v>0</v>
      </c>
      <c r="I48" s="188">
        <f>'[8]Pois'!J16</f>
        <v>0</v>
      </c>
      <c r="J48" s="188">
        <f>'[8]Pois'!K16</f>
        <v>0</v>
      </c>
      <c r="K48" s="188">
        <f>'[8]Pois'!L16</f>
        <v>0</v>
      </c>
      <c r="L48" s="188">
        <f>'[8]Pois'!M16</f>
        <v>0</v>
      </c>
      <c r="M48" s="224">
        <f>'[8]Pois'!N16</f>
        <v>0</v>
      </c>
      <c r="N48" s="225">
        <f>'[8]Pois'!O16</f>
        <v>853</v>
      </c>
      <c r="O48" s="224">
        <f>'[8]Pois'!P16</f>
        <v>421.3</v>
      </c>
      <c r="P48" s="174">
        <f t="shared" si="2"/>
        <v>-0.5060961313012895</v>
      </c>
    </row>
    <row r="49" spans="1:16" ht="12.75">
      <c r="A49" s="160" t="str">
        <f>'[8]Pois'!B17</f>
        <v>Bretagne</v>
      </c>
      <c r="B49" s="188">
        <f>'[8]Pois'!C17</f>
        <v>751.5</v>
      </c>
      <c r="C49" s="188">
        <f>'[8]Pois'!D17</f>
        <v>935.1</v>
      </c>
      <c r="D49" s="188">
        <f>'[8]Pois'!E17</f>
        <v>1313.3</v>
      </c>
      <c r="E49" s="188">
        <f>'[8]Pois'!F17</f>
        <v>2614</v>
      </c>
      <c r="F49" s="188">
        <f>'[8]Pois'!G17</f>
        <v>2569.3</v>
      </c>
      <c r="G49" s="188">
        <f>'[8]Pois'!H17</f>
        <v>2582.3</v>
      </c>
      <c r="H49" s="188">
        <f>'[8]Pois'!I17</f>
        <v>0</v>
      </c>
      <c r="I49" s="188">
        <f>'[8]Pois'!J17</f>
        <v>0</v>
      </c>
      <c r="J49" s="188">
        <f>'[8]Pois'!K17</f>
        <v>0</v>
      </c>
      <c r="K49" s="188">
        <f>'[8]Pois'!L17</f>
        <v>0</v>
      </c>
      <c r="L49" s="188">
        <f>'[8]Pois'!M17</f>
        <v>0</v>
      </c>
      <c r="M49" s="224">
        <f>'[8]Pois'!N17</f>
        <v>0</v>
      </c>
      <c r="N49" s="225">
        <f>'[8]Pois'!O17</f>
        <v>1839.8</v>
      </c>
      <c r="O49" s="224">
        <f>'[8]Pois'!P17</f>
        <v>2582.3</v>
      </c>
      <c r="P49" s="174">
        <f t="shared" si="2"/>
        <v>0.403576475703881</v>
      </c>
    </row>
    <row r="50" spans="1:16" ht="11.25">
      <c r="A50" s="116" t="str">
        <f>'[8]Pois'!B18</f>
        <v>Poitou-Charentes</v>
      </c>
      <c r="B50" s="60">
        <f>'[8]Pois'!C18</f>
        <v>108.2</v>
      </c>
      <c r="C50" s="60">
        <f>'[8]Pois'!D18</f>
        <v>71.9</v>
      </c>
      <c r="D50" s="60">
        <f>'[8]Pois'!E18</f>
        <v>77.1</v>
      </c>
      <c r="E50" s="60">
        <f>'[8]Pois'!F18</f>
        <v>76</v>
      </c>
      <c r="F50" s="60">
        <f>'[8]Pois'!G18</f>
        <v>104</v>
      </c>
      <c r="G50" s="60">
        <f>'[8]Pois'!H18</f>
        <v>72.1</v>
      </c>
      <c r="H50" s="60">
        <f>'[8]Pois'!I18</f>
        <v>0</v>
      </c>
      <c r="I50" s="60">
        <f>'[8]Pois'!J18</f>
        <v>0</v>
      </c>
      <c r="J50" s="60">
        <f>'[8]Pois'!K18</f>
        <v>0</v>
      </c>
      <c r="K50" s="60">
        <f>'[8]Pois'!L18</f>
        <v>0</v>
      </c>
      <c r="L50" s="60">
        <f>'[8]Pois'!M18</f>
        <v>0</v>
      </c>
      <c r="M50" s="80">
        <f>'[8]Pois'!N18</f>
        <v>0</v>
      </c>
      <c r="N50" s="79">
        <f>'[8]Pois'!O18</f>
        <v>322.74</v>
      </c>
      <c r="O50" s="80">
        <f>'[8]Pois'!P18</f>
        <v>72.1</v>
      </c>
      <c r="P50" s="101">
        <f t="shared" si="2"/>
        <v>-0.7766003594224453</v>
      </c>
    </row>
    <row r="51" spans="1:16" ht="11.25">
      <c r="A51" s="117" t="str">
        <f>'[8]Pois'!B19</f>
        <v>Aquitaine</v>
      </c>
      <c r="B51" s="60">
        <f>'[8]Pois'!C19</f>
        <v>20.87</v>
      </c>
      <c r="C51" s="60">
        <f>'[8]Pois'!D19</f>
        <v>8.49</v>
      </c>
      <c r="D51" s="60">
        <f>'[8]Pois'!E19</f>
        <v>21.38</v>
      </c>
      <c r="E51" s="60">
        <f>'[8]Pois'!F19</f>
        <v>20.78</v>
      </c>
      <c r="F51" s="60">
        <f>'[8]Pois'!G19</f>
        <v>3.77</v>
      </c>
      <c r="G51" s="60">
        <f>'[8]Pois'!H19</f>
        <v>10.22</v>
      </c>
      <c r="H51" s="60">
        <f>'[8]Pois'!I19</f>
        <v>0</v>
      </c>
      <c r="I51" s="60">
        <f>'[8]Pois'!J19</f>
        <v>0</v>
      </c>
      <c r="J51" s="60">
        <f>'[8]Pois'!K19</f>
        <v>0</v>
      </c>
      <c r="K51" s="60">
        <f>'[8]Pois'!L19</f>
        <v>0</v>
      </c>
      <c r="L51" s="60">
        <f>'[8]Pois'!M19</f>
        <v>0</v>
      </c>
      <c r="M51" s="80">
        <f>'[8]Pois'!N19</f>
        <v>0</v>
      </c>
      <c r="N51" s="79">
        <f>'[8]Pois'!O19</f>
        <v>0</v>
      </c>
      <c r="O51" s="80">
        <f>'[8]Pois'!P19</f>
        <v>10.22</v>
      </c>
      <c r="P51" s="101">
        <f t="shared" si="2"/>
        <v>0</v>
      </c>
    </row>
    <row r="52" spans="1:16" ht="11.25">
      <c r="A52" s="125" t="str">
        <f>'[8]Pois'!B20</f>
        <v>Midi-Pyrénées</v>
      </c>
      <c r="B52" s="60">
        <f>'[8]Pois'!C20</f>
        <v>62.8</v>
      </c>
      <c r="C52" s="60">
        <f>'[8]Pois'!D20</f>
        <v>30.7</v>
      </c>
      <c r="D52" s="60">
        <f>'[8]Pois'!E20</f>
        <v>23</v>
      </c>
      <c r="E52" s="60">
        <f>'[8]Pois'!F20</f>
        <v>35.7</v>
      </c>
      <c r="F52" s="60">
        <f>'[8]Pois'!G20</f>
        <v>32</v>
      </c>
      <c r="G52" s="60">
        <f>'[8]Pois'!H20</f>
        <v>14.2</v>
      </c>
      <c r="H52" s="60">
        <f>'[8]Pois'!I20</f>
        <v>0</v>
      </c>
      <c r="I52" s="60">
        <f>'[8]Pois'!J20</f>
        <v>0</v>
      </c>
      <c r="J52" s="60">
        <f>'[8]Pois'!K20</f>
        <v>0</v>
      </c>
      <c r="K52" s="60">
        <f>'[8]Pois'!L20</f>
        <v>0</v>
      </c>
      <c r="L52" s="60">
        <f>'[8]Pois'!M20</f>
        <v>0</v>
      </c>
      <c r="M52" s="80">
        <f>'[8]Pois'!N20</f>
        <v>0</v>
      </c>
      <c r="N52" s="79">
        <f>'[8]Pois'!O20</f>
        <v>302.4</v>
      </c>
      <c r="O52" s="80">
        <f>'[8]Pois'!P20</f>
        <v>14.2</v>
      </c>
      <c r="P52" s="101">
        <f t="shared" si="2"/>
        <v>-0.953042328042328</v>
      </c>
    </row>
    <row r="53" spans="1:16" ht="11.25">
      <c r="A53" s="117" t="str">
        <f>'[8]Pois'!B21</f>
        <v>Limousin</v>
      </c>
      <c r="B53" s="60">
        <f>'[8]Pois'!C21</f>
        <v>3.7</v>
      </c>
      <c r="C53" s="60">
        <f>'[8]Pois'!D21</f>
        <v>2.1</v>
      </c>
      <c r="D53" s="60">
        <f>'[8]Pois'!E21</f>
        <v>0.9</v>
      </c>
      <c r="E53" s="60">
        <f>'[8]Pois'!F21</f>
        <v>9.3</v>
      </c>
      <c r="F53" s="60">
        <f>'[8]Pois'!G21</f>
        <v>8.1</v>
      </c>
      <c r="G53" s="60">
        <f>'[8]Pois'!H21</f>
        <v>6.25</v>
      </c>
      <c r="H53" s="60">
        <f>'[8]Pois'!I21</f>
        <v>0</v>
      </c>
      <c r="I53" s="60">
        <f>'[8]Pois'!J21</f>
        <v>0</v>
      </c>
      <c r="J53" s="60">
        <f>'[8]Pois'!K21</f>
        <v>0</v>
      </c>
      <c r="K53" s="60">
        <f>'[8]Pois'!L21</f>
        <v>0</v>
      </c>
      <c r="L53" s="60">
        <f>'[8]Pois'!M21</f>
        <v>0</v>
      </c>
      <c r="M53" s="80">
        <f>'[8]Pois'!N21</f>
        <v>0</v>
      </c>
      <c r="N53" s="79">
        <f>'[8]Pois'!O21</f>
        <v>3.1</v>
      </c>
      <c r="O53" s="80">
        <f>'[8]Pois'!P21</f>
        <v>6.25</v>
      </c>
      <c r="P53" s="101">
        <f t="shared" si="2"/>
        <v>1.0161290322580645</v>
      </c>
    </row>
    <row r="54" spans="1:16" ht="11.25">
      <c r="A54" s="161" t="str">
        <f>'[8]Pois'!B22</f>
        <v>Rhône-Alpes</v>
      </c>
      <c r="B54" s="60">
        <f>'[8]Pois'!C22</f>
        <v>180.9</v>
      </c>
      <c r="C54" s="60">
        <f>'[8]Pois'!D22</f>
        <v>140.9</v>
      </c>
      <c r="D54" s="60">
        <f>'[8]Pois'!E22</f>
        <v>77.4</v>
      </c>
      <c r="E54" s="60">
        <f>'[8]Pois'!F22</f>
        <v>56.1</v>
      </c>
      <c r="F54" s="60">
        <f>'[8]Pois'!G22</f>
        <v>67.6</v>
      </c>
      <c r="G54" s="60">
        <f>'[8]Pois'!H22</f>
        <v>37.3</v>
      </c>
      <c r="H54" s="60">
        <f>'[8]Pois'!I22</f>
        <v>0</v>
      </c>
      <c r="I54" s="60">
        <f>'[8]Pois'!J22</f>
        <v>0</v>
      </c>
      <c r="J54" s="60">
        <f>'[8]Pois'!K22</f>
        <v>0</v>
      </c>
      <c r="K54" s="60">
        <f>'[8]Pois'!L22</f>
        <v>0</v>
      </c>
      <c r="L54" s="60">
        <f>'[8]Pois'!M22</f>
        <v>0</v>
      </c>
      <c r="M54" s="80">
        <f>'[8]Pois'!N22</f>
        <v>0</v>
      </c>
      <c r="N54" s="79">
        <f>'[8]Pois'!O22</f>
        <v>166.8</v>
      </c>
      <c r="O54" s="80">
        <f>'[8]Pois'!P22</f>
        <v>37.3</v>
      </c>
      <c r="P54" s="101">
        <f t="shared" si="2"/>
        <v>-0.776378896882494</v>
      </c>
    </row>
    <row r="55" spans="1:16" ht="11.25">
      <c r="A55" s="117" t="str">
        <f>'[8]Pois'!B23</f>
        <v>Auvergne</v>
      </c>
      <c r="B55" s="60">
        <f>'[8]Pois'!C23</f>
        <v>78.06</v>
      </c>
      <c r="C55" s="60">
        <f>'[8]Pois'!D23</f>
        <v>126.59</v>
      </c>
      <c r="D55" s="60">
        <f>'[8]Pois'!E23</f>
        <v>87.94</v>
      </c>
      <c r="E55" s="60">
        <f>'[8]Pois'!F23</f>
        <v>160.87</v>
      </c>
      <c r="F55" s="60">
        <f>'[8]Pois'!G23</f>
        <v>172.59</v>
      </c>
      <c r="G55" s="60">
        <f>'[8]Pois'!H23</f>
        <v>12.86</v>
      </c>
      <c r="H55" s="60">
        <f>'[8]Pois'!I23</f>
        <v>0</v>
      </c>
      <c r="I55" s="60">
        <f>'[8]Pois'!J23</f>
        <v>0</v>
      </c>
      <c r="J55" s="60">
        <f>'[8]Pois'!K23</f>
        <v>0</v>
      </c>
      <c r="K55" s="60">
        <f>'[8]Pois'!L23</f>
        <v>0</v>
      </c>
      <c r="L55" s="60">
        <f>'[8]Pois'!M23</f>
        <v>0</v>
      </c>
      <c r="M55" s="60">
        <f>'[8]Pois'!N23</f>
        <v>0</v>
      </c>
      <c r="N55" s="164">
        <f>'[8]Pois'!O23</f>
        <v>140.08</v>
      </c>
      <c r="O55" s="159">
        <f>'[8]Pois'!P23</f>
        <v>12.86</v>
      </c>
      <c r="P55" s="101">
        <f t="shared" si="2"/>
        <v>-0.9081953169617362</v>
      </c>
    </row>
    <row r="56" spans="1:16" ht="11.25">
      <c r="A56" s="117" t="str">
        <f>'[8]Pois'!B24</f>
        <v>Languedoc-Roussillon</v>
      </c>
      <c r="B56" s="77">
        <f>'[8]Pois'!C24</f>
        <v>36</v>
      </c>
      <c r="C56" s="77">
        <f>'[8]Pois'!D24</f>
        <v>30</v>
      </c>
      <c r="D56" s="77">
        <f>'[8]Pois'!E24</f>
        <v>66</v>
      </c>
      <c r="E56" s="77">
        <f>'[8]Pois'!F24</f>
        <v>54</v>
      </c>
      <c r="F56" s="77">
        <f>'[8]Pois'!G24</f>
        <v>26</v>
      </c>
      <c r="G56" s="77">
        <f>'[8]Pois'!H24</f>
        <v>51</v>
      </c>
      <c r="H56" s="77">
        <f>'[8]Pois'!I24</f>
        <v>0</v>
      </c>
      <c r="I56" s="77">
        <f>'[8]Pois'!J24</f>
        <v>0</v>
      </c>
      <c r="J56" s="77">
        <f>'[8]Pois'!K24</f>
        <v>0</v>
      </c>
      <c r="K56" s="77">
        <f>'[8]Pois'!L24</f>
        <v>0</v>
      </c>
      <c r="L56" s="77">
        <f>'[8]Pois'!M24</f>
        <v>0</v>
      </c>
      <c r="M56" s="77">
        <f>'[8]Pois'!N24</f>
        <v>0</v>
      </c>
      <c r="N56" s="209">
        <f>'[8]Pois'!O24</f>
        <v>100.2</v>
      </c>
      <c r="O56" s="154">
        <f>'[8]Pois'!P24</f>
        <v>51</v>
      </c>
      <c r="P56" s="101">
        <f t="shared" si="2"/>
        <v>-0.4910179640718563</v>
      </c>
    </row>
    <row r="57" spans="1:16" ht="11.25">
      <c r="A57" s="117" t="str">
        <f>'[8]Pois'!B25</f>
        <v>Provence-Alpes-Côte d'Azur</v>
      </c>
      <c r="B57" s="77">
        <f>'[8]Pois'!C25</f>
        <v>35.5</v>
      </c>
      <c r="C57" s="77">
        <f>'[8]Pois'!D25</f>
        <v>17</v>
      </c>
      <c r="D57" s="77">
        <f>'[8]Pois'!E25</f>
        <v>22.2</v>
      </c>
      <c r="E57" s="77">
        <f>'[8]Pois'!F25</f>
        <v>52.6</v>
      </c>
      <c r="F57" s="77">
        <f>'[8]Pois'!G25</f>
        <v>38.8</v>
      </c>
      <c r="G57" s="77">
        <f>'[8]Pois'!H25</f>
        <v>15.1</v>
      </c>
      <c r="H57" s="77">
        <f>'[8]Pois'!I25</f>
        <v>0</v>
      </c>
      <c r="I57" s="77">
        <f>'[8]Pois'!J25</f>
        <v>0</v>
      </c>
      <c r="J57" s="77">
        <f>'[8]Pois'!K25</f>
        <v>0</v>
      </c>
      <c r="K57" s="77">
        <f>'[8]Pois'!L25</f>
        <v>0</v>
      </c>
      <c r="L57" s="77">
        <f>'[8]Pois'!M25</f>
        <v>0</v>
      </c>
      <c r="M57" s="77">
        <f>'[8]Pois'!N25</f>
        <v>0</v>
      </c>
      <c r="N57" s="209">
        <f>'[8]Pois'!O25</f>
        <v>68.7</v>
      </c>
      <c r="O57" s="154">
        <f>'[8]Pois'!P25</f>
        <v>15.1</v>
      </c>
      <c r="P57" s="101">
        <f t="shared" si="2"/>
        <v>-0.7802037845705968</v>
      </c>
    </row>
    <row r="58" spans="1:16" ht="11.25">
      <c r="A58" s="11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209"/>
      <c r="O58" s="154"/>
      <c r="P58" s="101"/>
    </row>
    <row r="59" spans="1:16" ht="11.25">
      <c r="A59" s="473" t="s">
        <v>32</v>
      </c>
      <c r="B59" s="469">
        <f>SUM(B37:B58)</f>
        <v>1893.29</v>
      </c>
      <c r="C59" s="469">
        <f aca="true" t="shared" si="3" ref="C59:O59">SUM(C37:C58)</f>
        <v>2286.7300000000005</v>
      </c>
      <c r="D59" s="469">
        <f t="shared" si="3"/>
        <v>2646.3199999999997</v>
      </c>
      <c r="E59" s="469">
        <f t="shared" si="3"/>
        <v>3985.33</v>
      </c>
      <c r="F59" s="469">
        <f t="shared" si="3"/>
        <v>4475.540000000002</v>
      </c>
      <c r="G59" s="469">
        <f t="shared" si="3"/>
        <v>4275.910000000001</v>
      </c>
      <c r="H59" s="469">
        <f t="shared" si="3"/>
        <v>0</v>
      </c>
      <c r="I59" s="469">
        <f t="shared" si="3"/>
        <v>0</v>
      </c>
      <c r="J59" s="469">
        <f t="shared" si="3"/>
        <v>0</v>
      </c>
      <c r="K59" s="469">
        <f t="shared" si="3"/>
        <v>0</v>
      </c>
      <c r="L59" s="469">
        <f t="shared" si="3"/>
        <v>0</v>
      </c>
      <c r="M59" s="469">
        <f t="shared" si="3"/>
        <v>0</v>
      </c>
      <c r="N59" s="469">
        <f t="shared" si="3"/>
        <v>4129.9</v>
      </c>
      <c r="O59" s="469">
        <f t="shared" si="3"/>
        <v>4275.910000000001</v>
      </c>
      <c r="P59" s="474">
        <f>IF(N59&lt;&gt;0,(O59-N59)/N59,0)</f>
        <v>0.03535436693382434</v>
      </c>
    </row>
    <row r="60" spans="1:16" ht="11.25">
      <c r="A60" s="10" t="s">
        <v>19</v>
      </c>
      <c r="B60" s="7"/>
      <c r="C60" s="568"/>
      <c r="D60" s="568"/>
      <c r="E60" s="568"/>
      <c r="F60" s="8">
        <f>SUM(E37:E57)</f>
        <v>3985.33</v>
      </c>
      <c r="G60" s="8"/>
      <c r="H60" s="8"/>
      <c r="I60" s="8"/>
      <c r="J60" s="8"/>
      <c r="K60" s="8"/>
      <c r="L60" s="8"/>
      <c r="M60" s="8"/>
      <c r="N60" s="8"/>
      <c r="O60" s="8"/>
      <c r="P60" s="8"/>
    </row>
    <row r="62" spans="5:12" ht="15">
      <c r="E62" s="701" t="s">
        <v>230</v>
      </c>
      <c r="F62" s="701"/>
      <c r="G62" s="701"/>
      <c r="H62" s="701"/>
      <c r="I62" s="701"/>
      <c r="J62" s="701"/>
      <c r="K62" s="701"/>
      <c r="L62" s="701"/>
    </row>
    <row r="80" spans="17:32" ht="12.75">
      <c r="Q80" s="670"/>
      <c r="R80" s="670"/>
      <c r="S80" s="670"/>
      <c r="T80" s="670"/>
      <c r="U80" s="670"/>
      <c r="V80" s="670"/>
      <c r="W80" s="670"/>
      <c r="X80" s="670"/>
      <c r="Y80" s="670"/>
      <c r="Z80" s="670"/>
      <c r="AA80" s="670"/>
      <c r="AB80" s="670"/>
      <c r="AC80" s="670"/>
      <c r="AD80" s="670"/>
      <c r="AE80" s="670"/>
      <c r="AF80" s="670"/>
    </row>
    <row r="90" spans="1:16" ht="15">
      <c r="A90" s="670" t="s">
        <v>247</v>
      </c>
      <c r="B90" s="670"/>
      <c r="C90" s="670"/>
      <c r="D90" s="670"/>
      <c r="E90" s="670"/>
      <c r="F90" s="670"/>
      <c r="G90" s="670"/>
      <c r="H90" s="670"/>
      <c r="I90" s="670"/>
      <c r="J90" s="670"/>
      <c r="K90" s="670"/>
      <c r="L90" s="670"/>
      <c r="M90" s="670"/>
      <c r="N90" s="670"/>
      <c r="O90" s="670"/>
      <c r="P90" s="670"/>
    </row>
  </sheetData>
  <mergeCells count="12">
    <mergeCell ref="Q80:AF80"/>
    <mergeCell ref="A90:P90"/>
    <mergeCell ref="N35:O35"/>
    <mergeCell ref="E62:L62"/>
    <mergeCell ref="A2:P2"/>
    <mergeCell ref="A35:A36"/>
    <mergeCell ref="C30:E30"/>
    <mergeCell ref="A5:A6"/>
    <mergeCell ref="B35:M35"/>
    <mergeCell ref="B5:M5"/>
    <mergeCell ref="N5:O5"/>
    <mergeCell ref="C3:N3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2"/>
  <sheetViews>
    <sheetView showGridLines="0" showZeros="0" workbookViewId="0" topLeftCell="A1">
      <selection activeCell="N27" sqref="N27:O27"/>
    </sheetView>
  </sheetViews>
  <sheetFormatPr defaultColWidth="11.421875" defaultRowHeight="12.75"/>
  <cols>
    <col min="1" max="1" width="19.140625" style="0" customWidth="1"/>
    <col min="2" max="15" width="7.7109375" style="0" customWidth="1"/>
    <col min="16" max="16" width="6.28125" style="0" customWidth="1"/>
    <col min="19" max="21" width="11.421875" style="227" customWidth="1"/>
    <col min="22" max="25" width="11.421875" style="649" customWidth="1"/>
    <col min="26" max="26" width="11.421875" style="586" customWidth="1"/>
    <col min="27" max="30" width="11.421875" style="338" customWidth="1"/>
    <col min="31" max="51" width="11.421875" style="227" customWidth="1"/>
  </cols>
  <sheetData>
    <row r="1" spans="19:51" s="96" customFormat="1" ht="11.25">
      <c r="S1" s="231"/>
      <c r="T1" s="231"/>
      <c r="U1" s="231"/>
      <c r="V1" s="198"/>
      <c r="W1" s="198"/>
      <c r="X1" s="198"/>
      <c r="Y1" s="198"/>
      <c r="Z1" s="582"/>
      <c r="AA1" s="333"/>
      <c r="AB1" s="333"/>
      <c r="AC1" s="333"/>
      <c r="AD1" s="333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</row>
    <row r="2" spans="1:51" s="96" customFormat="1" ht="15" customHeight="1">
      <c r="A2" s="695" t="str">
        <f>colza!$A$2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S2" s="231"/>
      <c r="T2" s="231"/>
      <c r="U2" s="231"/>
      <c r="V2" s="198"/>
      <c r="W2" s="198"/>
      <c r="X2" s="198"/>
      <c r="Y2" s="198"/>
      <c r="Z2" s="582"/>
      <c r="AA2" s="333"/>
      <c r="AB2" s="333"/>
      <c r="AC2" s="333"/>
      <c r="AD2" s="333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3:51" s="96" customFormat="1" ht="15"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S3" s="231"/>
      <c r="T3" s="231"/>
      <c r="U3" s="231"/>
      <c r="V3" s="198"/>
      <c r="W3" s="198"/>
      <c r="X3" s="198"/>
      <c r="Y3" s="198"/>
      <c r="Z3" s="582"/>
      <c r="AA3" s="333"/>
      <c r="AB3" s="333"/>
      <c r="AC3" s="333"/>
      <c r="AD3" s="333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</row>
    <row r="4" spans="19:51" s="96" customFormat="1" ht="11.25">
      <c r="S4" s="231"/>
      <c r="T4" s="231"/>
      <c r="U4" s="231"/>
      <c r="V4" s="198"/>
      <c r="W4" s="198"/>
      <c r="X4" s="198"/>
      <c r="Y4" s="198"/>
      <c r="Z4" s="582"/>
      <c r="AA4" s="333"/>
      <c r="AB4" s="333"/>
      <c r="AC4" s="660"/>
      <c r="AD4" s="660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</row>
    <row r="5" spans="1:51" s="63" customFormat="1" ht="20.25" customHeight="1">
      <c r="A5" s="697"/>
      <c r="B5" s="705" t="s">
        <v>231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699" t="s">
        <v>257</v>
      </c>
      <c r="O5" s="699"/>
      <c r="P5" s="622"/>
      <c r="S5" s="141"/>
      <c r="T5" s="141"/>
      <c r="U5" s="141"/>
      <c r="V5" s="197"/>
      <c r="W5" s="197"/>
      <c r="X5" s="197"/>
      <c r="Y5" s="197"/>
      <c r="Z5" s="411"/>
      <c r="AA5" s="140"/>
      <c r="AB5" s="140"/>
      <c r="AC5" s="140"/>
      <c r="AD5" s="336"/>
      <c r="AE5" s="141"/>
      <c r="AF5" s="131">
        <v>0</v>
      </c>
      <c r="AG5" s="132">
        <v>0</v>
      </c>
      <c r="AH5" s="132">
        <v>0</v>
      </c>
      <c r="AI5" s="132"/>
      <c r="AJ5" s="132"/>
      <c r="AK5" s="132"/>
      <c r="AL5" s="133"/>
      <c r="AM5" s="133"/>
      <c r="AN5" s="51"/>
      <c r="AO5" s="134"/>
      <c r="AP5" s="7"/>
      <c r="AQ5" s="7"/>
      <c r="AR5" s="7"/>
      <c r="AS5" s="137"/>
      <c r="AT5" s="137"/>
      <c r="AU5" s="141"/>
      <c r="AV5" s="18"/>
      <c r="AW5" s="141"/>
      <c r="AX5" s="141"/>
      <c r="AY5" s="141"/>
    </row>
    <row r="6" spans="1:48" s="7" customFormat="1" ht="14.25" customHeight="1">
      <c r="A6" s="698"/>
      <c r="B6" s="462" t="s">
        <v>24</v>
      </c>
      <c r="C6" s="462" t="s">
        <v>20</v>
      </c>
      <c r="D6" s="462" t="s">
        <v>25</v>
      </c>
      <c r="E6" s="462" t="s">
        <v>26</v>
      </c>
      <c r="F6" s="462" t="s">
        <v>27</v>
      </c>
      <c r="G6" s="462" t="s">
        <v>28</v>
      </c>
      <c r="H6" s="462" t="s">
        <v>29</v>
      </c>
      <c r="I6" s="462" t="s">
        <v>30</v>
      </c>
      <c r="J6" s="462" t="s">
        <v>21</v>
      </c>
      <c r="K6" s="462" t="s">
        <v>31</v>
      </c>
      <c r="L6" s="462" t="s">
        <v>22</v>
      </c>
      <c r="M6" s="462" t="s">
        <v>23</v>
      </c>
      <c r="N6" s="663" t="str">
        <f>colza!N29</f>
        <v>2012/13</v>
      </c>
      <c r="O6" s="663" t="str">
        <f>colza!O29</f>
        <v>2013/14</v>
      </c>
      <c r="P6" s="462" t="s">
        <v>0</v>
      </c>
      <c r="T6" s="141"/>
      <c r="U6" s="141"/>
      <c r="V6" s="197"/>
      <c r="W6" s="197"/>
      <c r="X6" s="197"/>
      <c r="Y6" s="197"/>
      <c r="Z6" s="411"/>
      <c r="AB6" s="133"/>
      <c r="AC6" s="261" t="str">
        <f>'[5]FAB'!F6</f>
        <v>2012/13</v>
      </c>
      <c r="AD6" s="260" t="str">
        <f>'[5]FAB'!G6</f>
        <v>2013/14</v>
      </c>
      <c r="AE6" s="148"/>
      <c r="AF6" s="131">
        <v>0</v>
      </c>
      <c r="AG6" s="132">
        <v>0</v>
      </c>
      <c r="AH6" s="132">
        <v>0</v>
      </c>
      <c r="AI6" s="132"/>
      <c r="AJ6" s="132"/>
      <c r="AK6" s="132"/>
      <c r="AL6" s="136"/>
      <c r="AM6" s="51"/>
      <c r="AN6" s="51"/>
      <c r="AO6" s="134"/>
      <c r="AS6" s="137"/>
      <c r="AT6" s="137"/>
      <c r="AV6" s="8"/>
    </row>
    <row r="7" spans="1:52" s="63" customFormat="1" ht="15.75" customHeight="1">
      <c r="A7" s="86" t="str">
        <f>'[1]Féverole'!B7</f>
        <v>Picardie</v>
      </c>
      <c r="B7" s="60">
        <f>'[1]Féverole'!C7</f>
        <v>1.88</v>
      </c>
      <c r="C7" s="60">
        <f>'[1]Féverole'!D7</f>
        <v>0</v>
      </c>
      <c r="D7" s="60">
        <f>'[1]Féverole'!E7</f>
        <v>3.01</v>
      </c>
      <c r="E7" s="60">
        <f>'[1]Féverole'!F7</f>
        <v>5.25</v>
      </c>
      <c r="F7" s="60">
        <f>'[1]Féverole'!G7</f>
        <v>5.01</v>
      </c>
      <c r="G7" s="60">
        <f>'[1]Féverole'!H7</f>
        <v>24.27</v>
      </c>
      <c r="H7" s="60">
        <f>'[1]Féverole'!I7</f>
        <v>0</v>
      </c>
      <c r="I7" s="60">
        <f>'[1]Féverole'!J7</f>
        <v>0</v>
      </c>
      <c r="J7" s="60">
        <f>'[1]Féverole'!K7</f>
        <v>0</v>
      </c>
      <c r="K7" s="60">
        <f>'[1]Féverole'!L7</f>
        <v>0</v>
      </c>
      <c r="L7" s="597">
        <f>'[1]Féverole'!M7</f>
        <v>0</v>
      </c>
      <c r="M7" s="81">
        <f>'[1]Féverole'!N7</f>
        <v>0</v>
      </c>
      <c r="N7" s="79">
        <f>'[1]Féverole'!O7</f>
        <v>38.96</v>
      </c>
      <c r="O7" s="80">
        <f>'[1]Féverole'!P7</f>
        <v>39.42</v>
      </c>
      <c r="P7" s="101">
        <f>IF(N7&lt;&gt;0,(O7-N7)/N7,0)</f>
        <v>0.01180698151950721</v>
      </c>
      <c r="S7" s="141"/>
      <c r="T7" s="141"/>
      <c r="U7" s="141"/>
      <c r="V7" s="197"/>
      <c r="Z7" s="585"/>
      <c r="AA7" s="141"/>
      <c r="AB7" s="141" t="s">
        <v>41</v>
      </c>
      <c r="AC7" s="149">
        <f>'[5]FAB'!AT7</f>
        <v>813.55</v>
      </c>
      <c r="AD7" s="133">
        <f>'[5]FAB'!AU7</f>
        <v>428.02</v>
      </c>
      <c r="AE7" s="141"/>
      <c r="AF7" s="138">
        <v>0</v>
      </c>
      <c r="AG7" s="132">
        <v>0</v>
      </c>
      <c r="AH7" s="132">
        <v>0</v>
      </c>
      <c r="AI7" s="132"/>
      <c r="AJ7" s="139"/>
      <c r="AK7" s="133"/>
      <c r="AL7" s="133"/>
      <c r="AM7" s="133"/>
      <c r="AN7" s="133"/>
      <c r="AO7" s="140"/>
      <c r="AP7" s="141"/>
      <c r="AQ7" s="141"/>
      <c r="AR7" s="137"/>
      <c r="AS7" s="137"/>
      <c r="AT7" s="141"/>
      <c r="AU7" s="137"/>
      <c r="AV7" s="7"/>
      <c r="AW7" s="7"/>
      <c r="AX7" s="7"/>
      <c r="AY7" s="7"/>
      <c r="AZ7" s="67"/>
    </row>
    <row r="8" spans="1:52" s="67" customFormat="1" ht="15.75" customHeight="1">
      <c r="A8" s="65" t="str">
        <f>'[1]Féverole'!B8</f>
        <v>Haute-Normandie</v>
      </c>
      <c r="B8" s="60">
        <f>'[1]Féverole'!C8</f>
        <v>0</v>
      </c>
      <c r="C8" s="60">
        <f>'[1]Féverole'!D8</f>
        <v>0</v>
      </c>
      <c r="D8" s="60">
        <f>'[1]Féverole'!E8</f>
        <v>0</v>
      </c>
      <c r="E8" s="60">
        <f>'[1]Féverole'!F8</f>
        <v>0</v>
      </c>
      <c r="F8" s="60">
        <f>'[1]Féverole'!G8</f>
        <v>0</v>
      </c>
      <c r="G8" s="60">
        <f>'[1]Féverole'!H8</f>
        <v>0</v>
      </c>
      <c r="H8" s="60">
        <f>'[1]Féverole'!I8</f>
        <v>0</v>
      </c>
      <c r="I8" s="60">
        <f>'[1]Féverole'!J8</f>
        <v>0</v>
      </c>
      <c r="J8" s="60">
        <f>'[1]Féverole'!K8</f>
        <v>0</v>
      </c>
      <c r="K8" s="60">
        <f>'[1]Féverole'!L8</f>
        <v>0</v>
      </c>
      <c r="L8" s="410">
        <f>'[1]Féverole'!M8</f>
        <v>0</v>
      </c>
      <c r="M8" s="60">
        <f>'[1]Féverole'!N8</f>
        <v>0</v>
      </c>
      <c r="N8" s="79">
        <f>'[1]Féverole'!O8</f>
        <v>0</v>
      </c>
      <c r="O8" s="80">
        <f>'[1]Féverole'!P8</f>
        <v>0</v>
      </c>
      <c r="P8" s="101">
        <f aca="true" t="shared" si="0" ref="P8:P20">IF(N8&lt;&gt;0,(O8-N8)/N8,0)</f>
        <v>0</v>
      </c>
      <c r="S8" s="7"/>
      <c r="T8" s="141"/>
      <c r="U8" s="141"/>
      <c r="V8" s="197"/>
      <c r="Z8" s="405"/>
      <c r="AA8" s="7"/>
      <c r="AB8" s="141" t="s">
        <v>42</v>
      </c>
      <c r="AC8" s="132">
        <f>'[5]FAB'!AT8</f>
        <v>801.06</v>
      </c>
      <c r="AD8" s="133">
        <f>'[5]FAB'!AU8</f>
        <v>741.77</v>
      </c>
      <c r="AE8" s="141"/>
      <c r="AF8" s="138">
        <v>0</v>
      </c>
      <c r="AG8" s="133">
        <v>0</v>
      </c>
      <c r="AH8" s="133">
        <v>0</v>
      </c>
      <c r="AI8" s="133"/>
      <c r="AJ8" s="139"/>
      <c r="AK8" s="230"/>
      <c r="AL8" s="133"/>
      <c r="AM8" s="133"/>
      <c r="AN8" s="133"/>
      <c r="AO8" s="140"/>
      <c r="AP8" s="141"/>
      <c r="AQ8" s="141"/>
      <c r="AR8" s="137"/>
      <c r="AS8" s="137"/>
      <c r="AT8" s="141"/>
      <c r="AU8" s="141"/>
      <c r="AV8" s="141"/>
      <c r="AW8" s="141"/>
      <c r="AX8" s="141"/>
      <c r="AY8" s="141"/>
      <c r="AZ8" s="63"/>
    </row>
    <row r="9" spans="1:52" s="67" customFormat="1" ht="12.75" customHeight="1">
      <c r="A9" s="65" t="str">
        <f>'[1]Féverole'!B9</f>
        <v>Centre</v>
      </c>
      <c r="B9" s="60">
        <f>'[1]Féverole'!C9</f>
        <v>27</v>
      </c>
      <c r="C9" s="60">
        <f>'[1]Féverole'!D9</f>
        <v>63</v>
      </c>
      <c r="D9" s="60">
        <f>'[1]Féverole'!E9</f>
        <v>65</v>
      </c>
      <c r="E9" s="60">
        <f>'[1]Féverole'!F9</f>
        <v>13.2</v>
      </c>
      <c r="F9" s="60">
        <f>'[1]Féverole'!G9</f>
        <v>0</v>
      </c>
      <c r="G9" s="60">
        <f>'[1]Féverole'!H9</f>
        <v>73.5</v>
      </c>
      <c r="H9" s="60">
        <f>'[1]Féverole'!I9</f>
        <v>0</v>
      </c>
      <c r="I9" s="60">
        <f>'[1]Féverole'!J9</f>
        <v>0</v>
      </c>
      <c r="J9" s="60">
        <f>'[1]Féverole'!K9</f>
        <v>0</v>
      </c>
      <c r="K9" s="60">
        <f>'[1]Féverole'!L9</f>
        <v>0</v>
      </c>
      <c r="L9" s="410">
        <f>'[1]Féverole'!M9</f>
        <v>0</v>
      </c>
      <c r="M9" s="60">
        <f>'[1]Féverole'!N9</f>
        <v>0</v>
      </c>
      <c r="N9" s="79">
        <f>'[1]Féverole'!O9</f>
        <v>457.3</v>
      </c>
      <c r="O9" s="80">
        <f>'[1]Féverole'!P9</f>
        <v>241.7</v>
      </c>
      <c r="P9" s="101">
        <f t="shared" si="0"/>
        <v>-0.47146293461622574</v>
      </c>
      <c r="S9" s="7"/>
      <c r="T9" s="141"/>
      <c r="U9" s="141"/>
      <c r="V9" s="197"/>
      <c r="Z9" s="405"/>
      <c r="AA9" s="7"/>
      <c r="AB9" s="141" t="s">
        <v>43</v>
      </c>
      <c r="AC9" s="133">
        <f>'[5]FAB'!AT9</f>
        <v>904.46</v>
      </c>
      <c r="AD9" s="133">
        <f>'[5]FAB'!AU9</f>
        <v>729.49</v>
      </c>
      <c r="AE9" s="234"/>
      <c r="AF9" s="138">
        <v>0</v>
      </c>
      <c r="AG9" s="133">
        <v>0</v>
      </c>
      <c r="AH9" s="133">
        <v>0</v>
      </c>
      <c r="AI9" s="133"/>
      <c r="AJ9" s="139"/>
      <c r="AK9" s="230"/>
      <c r="AL9" s="133"/>
      <c r="AM9" s="136"/>
      <c r="AN9" s="136"/>
      <c r="AO9" s="143"/>
      <c r="AP9" s="137"/>
      <c r="AQ9" s="137"/>
      <c r="AR9" s="137"/>
      <c r="AS9" s="137"/>
      <c r="AT9" s="141"/>
      <c r="AU9" s="141"/>
      <c r="AV9" s="141"/>
      <c r="AW9" s="141"/>
      <c r="AX9" s="141"/>
      <c r="AY9" s="141"/>
      <c r="AZ9" s="63"/>
    </row>
    <row r="10" spans="1:52" s="67" customFormat="1" ht="12.75" customHeight="1">
      <c r="A10" s="116" t="str">
        <f>'[1]Féverole'!B10</f>
        <v>Basse-Normandie</v>
      </c>
      <c r="B10" s="60">
        <f>'[1]Féverole'!C10</f>
        <v>0</v>
      </c>
      <c r="C10" s="60">
        <f>'[1]Féverole'!D10</f>
        <v>0</v>
      </c>
      <c r="D10" s="60">
        <f>'[1]Féverole'!E10</f>
        <v>0</v>
      </c>
      <c r="E10" s="60">
        <f>'[1]Féverole'!F10</f>
        <v>0</v>
      </c>
      <c r="F10" s="60">
        <f>'[1]Féverole'!G10</f>
        <v>0</v>
      </c>
      <c r="G10" s="60">
        <f>'[1]Féverole'!H10</f>
        <v>0</v>
      </c>
      <c r="H10" s="60">
        <f>'[1]Féverole'!I10</f>
        <v>0</v>
      </c>
      <c r="I10" s="60">
        <f>'[1]Féverole'!J10</f>
        <v>0</v>
      </c>
      <c r="J10" s="60">
        <f>'[1]Féverole'!K10</f>
        <v>0</v>
      </c>
      <c r="K10" s="60">
        <f>'[1]Féverole'!L10</f>
        <v>0</v>
      </c>
      <c r="L10" s="410">
        <f>'[1]Féverole'!M10</f>
        <v>0</v>
      </c>
      <c r="M10" s="60">
        <f>'[1]Féverole'!N10</f>
        <v>0</v>
      </c>
      <c r="N10" s="79">
        <f>'[1]Féverole'!O10</f>
        <v>7.7</v>
      </c>
      <c r="O10" s="80">
        <f>'[1]Féverole'!P10</f>
        <v>0</v>
      </c>
      <c r="P10" s="101">
        <f t="shared" si="0"/>
        <v>-1</v>
      </c>
      <c r="S10" s="7"/>
      <c r="T10" s="141"/>
      <c r="U10" s="141"/>
      <c r="V10" s="197"/>
      <c r="Z10" s="405"/>
      <c r="AA10" s="7"/>
      <c r="AB10" s="141" t="s">
        <v>44</v>
      </c>
      <c r="AC10" s="230">
        <f>'[5]FAB'!AT10</f>
        <v>964.57</v>
      </c>
      <c r="AD10" s="133">
        <f>'[5]FAB'!AU10</f>
        <v>846.83</v>
      </c>
      <c r="AE10" s="234"/>
      <c r="AF10" s="138">
        <v>0</v>
      </c>
      <c r="AG10" s="133">
        <v>0</v>
      </c>
      <c r="AH10" s="133">
        <v>0</v>
      </c>
      <c r="AI10" s="133"/>
      <c r="AJ10" s="139"/>
      <c r="AK10" s="230"/>
      <c r="AL10" s="133"/>
      <c r="AM10" s="136"/>
      <c r="AN10" s="136"/>
      <c r="AO10" s="143"/>
      <c r="AP10" s="137"/>
      <c r="AQ10" s="137"/>
      <c r="AR10" s="137"/>
      <c r="AS10" s="137"/>
      <c r="AT10" s="141"/>
      <c r="AU10" s="141"/>
      <c r="AV10" s="141"/>
      <c r="AW10" s="141"/>
      <c r="AX10" s="141"/>
      <c r="AY10" s="141"/>
      <c r="AZ10" s="63"/>
    </row>
    <row r="11" spans="1:51" s="144" customFormat="1" ht="12.75" customHeight="1">
      <c r="A11" s="116" t="str">
        <f>'[1]Féverole'!B12</f>
        <v>Nord-Pas-de-Calais</v>
      </c>
      <c r="B11" s="60">
        <f>'[1]Féverole'!C12</f>
        <v>21.09</v>
      </c>
      <c r="C11" s="60">
        <f>'[1]Féverole'!D12</f>
        <v>5.62</v>
      </c>
      <c r="D11" s="60">
        <f>'[1]Féverole'!E12</f>
        <v>7.22</v>
      </c>
      <c r="E11" s="60">
        <f>'[1]Féverole'!F12</f>
        <v>17.53</v>
      </c>
      <c r="F11" s="60">
        <f>'[1]Féverole'!G12</f>
        <v>27</v>
      </c>
      <c r="G11" s="60">
        <f>'[1]Féverole'!H12</f>
        <v>31.35</v>
      </c>
      <c r="H11" s="60">
        <f>'[1]Féverole'!I12</f>
        <v>0</v>
      </c>
      <c r="I11" s="60">
        <f>'[1]Féverole'!J12</f>
        <v>0</v>
      </c>
      <c r="J11" s="60">
        <f>'[1]Féverole'!K12</f>
        <v>0</v>
      </c>
      <c r="K11" s="60">
        <f>'[1]Féverole'!L12</f>
        <v>0</v>
      </c>
      <c r="L11" s="409">
        <f>'[1]Féverole'!M12</f>
        <v>0</v>
      </c>
      <c r="M11" s="196">
        <f>'[1]Féverole'!N12</f>
        <v>0</v>
      </c>
      <c r="N11" s="79">
        <f>'[1]Féverole'!O12</f>
        <v>120.1</v>
      </c>
      <c r="O11" s="80">
        <f>'[1]Féverole'!P12</f>
        <v>109.81</v>
      </c>
      <c r="P11" s="101">
        <f t="shared" si="0"/>
        <v>-0.08567860116569519</v>
      </c>
      <c r="S11" s="143"/>
      <c r="T11" s="234"/>
      <c r="U11" s="234"/>
      <c r="V11" s="650"/>
      <c r="Z11" s="405"/>
      <c r="AA11" s="143"/>
      <c r="AB11" s="141" t="s">
        <v>45</v>
      </c>
      <c r="AC11" s="230">
        <f>'[5]FAB'!AT11</f>
        <v>917.44</v>
      </c>
      <c r="AD11" s="133">
        <f>'[5]FAB'!AU11</f>
        <v>656.27</v>
      </c>
      <c r="AE11" s="234"/>
      <c r="AF11" s="235">
        <v>0</v>
      </c>
      <c r="AG11" s="230">
        <v>0</v>
      </c>
      <c r="AH11" s="230">
        <v>0</v>
      </c>
      <c r="AI11" s="230"/>
      <c r="AJ11" s="230"/>
      <c r="AK11" s="230"/>
      <c r="AL11" s="145"/>
      <c r="AM11" s="136"/>
      <c r="AN11" s="146"/>
      <c r="AO11" s="146"/>
      <c r="AP11" s="146"/>
      <c r="AQ11" s="146"/>
      <c r="AR11" s="146"/>
      <c r="AS11" s="146"/>
      <c r="AT11" s="146"/>
      <c r="AU11" s="146"/>
      <c r="AV11" s="143"/>
      <c r="AW11" s="143"/>
      <c r="AX11" s="143"/>
      <c r="AY11" s="143"/>
    </row>
    <row r="12" spans="1:51" s="144" customFormat="1" ht="12.75" customHeight="1">
      <c r="A12" t="str">
        <f>'[1]Féverole'!B13</f>
        <v>Lorraine</v>
      </c>
      <c r="B12" s="188">
        <f>'[1]Féverole'!C13</f>
        <v>0</v>
      </c>
      <c r="C12" s="188">
        <f>'[1]Féverole'!D13</f>
        <v>0</v>
      </c>
      <c r="D12" s="188">
        <f>'[1]Féverole'!E13</f>
        <v>0</v>
      </c>
      <c r="E12" s="188">
        <f>'[1]Féverole'!F13</f>
        <v>0</v>
      </c>
      <c r="F12" s="188">
        <f>'[1]Féverole'!G13</f>
        <v>0</v>
      </c>
      <c r="G12" s="188">
        <f>'[1]Féverole'!H13</f>
        <v>0</v>
      </c>
      <c r="H12" s="188">
        <f>'[1]Féverole'!I13</f>
        <v>0</v>
      </c>
      <c r="I12" s="188">
        <f>'[1]Féverole'!J13</f>
        <v>0</v>
      </c>
      <c r="J12" s="188">
        <f>'[1]Féverole'!K13</f>
        <v>0</v>
      </c>
      <c r="K12" s="188">
        <f>'[1]Féverole'!L13</f>
        <v>0</v>
      </c>
      <c r="L12" s="599">
        <f>'[1]Féverole'!M13</f>
        <v>0</v>
      </c>
      <c r="M12" s="598">
        <f>'[1]Féverole'!N13</f>
        <v>0</v>
      </c>
      <c r="N12" s="225">
        <f>'[1]Féverole'!O13</f>
        <v>0.3</v>
      </c>
      <c r="O12" s="224">
        <f>'[1]Féverole'!P13</f>
        <v>0</v>
      </c>
      <c r="P12" s="101">
        <f>IF(N12&lt;&gt;0,(O12-N12)/N12,0)</f>
        <v>-1</v>
      </c>
      <c r="S12" s="143"/>
      <c r="T12" s="234"/>
      <c r="U12" s="234"/>
      <c r="V12" s="650"/>
      <c r="Z12" s="405"/>
      <c r="AA12" s="143"/>
      <c r="AB12" s="141" t="s">
        <v>71</v>
      </c>
      <c r="AC12" s="230">
        <f>'[5]FAB'!AT12</f>
        <v>959.94</v>
      </c>
      <c r="AD12" s="133">
        <f>'[5]FAB'!AU12</f>
        <v>896.32</v>
      </c>
      <c r="AE12" s="234"/>
      <c r="AF12" s="235">
        <v>0</v>
      </c>
      <c r="AG12" s="230">
        <v>0</v>
      </c>
      <c r="AH12" s="230">
        <v>0</v>
      </c>
      <c r="AI12" s="230"/>
      <c r="AJ12" s="230"/>
      <c r="AK12" s="230"/>
      <c r="AL12" s="147"/>
      <c r="AM12" s="136"/>
      <c r="AN12" s="136"/>
      <c r="AO12" s="136"/>
      <c r="AP12" s="136"/>
      <c r="AQ12" s="136"/>
      <c r="AR12" s="136"/>
      <c r="AS12" s="136"/>
      <c r="AT12" s="136"/>
      <c r="AU12" s="136"/>
      <c r="AV12" s="143"/>
      <c r="AW12" s="143"/>
      <c r="AX12" s="143"/>
      <c r="AY12" s="143"/>
    </row>
    <row r="13" spans="1:51" s="77" customFormat="1" ht="13.5" customHeight="1">
      <c r="A13" s="237" t="str">
        <f>'[1]Féverole'!B16</f>
        <v>Pays-de-la-Loire</v>
      </c>
      <c r="B13" s="60">
        <f>'[1]Féverole'!C16</f>
        <v>82.2</v>
      </c>
      <c r="C13" s="60">
        <f>'[1]Féverole'!D16</f>
        <v>112.9</v>
      </c>
      <c r="D13" s="60">
        <f>'[1]Féverole'!E16</f>
        <v>165.1</v>
      </c>
      <c r="E13" s="60">
        <f>'[1]Féverole'!F16</f>
        <v>194.7</v>
      </c>
      <c r="F13" s="60">
        <f>'[1]Féverole'!G16</f>
        <v>136.4</v>
      </c>
      <c r="G13" s="60">
        <f>'[1]Féverole'!H16</f>
        <v>145.7</v>
      </c>
      <c r="H13" s="60">
        <f>'[1]Féverole'!I16</f>
        <v>0</v>
      </c>
      <c r="I13" s="60">
        <f>'[1]Féverole'!J16</f>
        <v>0</v>
      </c>
      <c r="J13" s="60">
        <f>'[1]Féverole'!K16</f>
        <v>0</v>
      </c>
      <c r="K13" s="60">
        <f>'[1]Féverole'!L16</f>
        <v>0</v>
      </c>
      <c r="L13" s="410">
        <f>'[1]Féverole'!M16</f>
        <v>0</v>
      </c>
      <c r="M13" s="60">
        <f>'[1]Féverole'!N16</f>
        <v>0</v>
      </c>
      <c r="N13" s="79">
        <f>'[1]Féverole'!O16</f>
        <v>916.9</v>
      </c>
      <c r="O13" s="80">
        <f>'[1]Féverole'!P16</f>
        <v>837</v>
      </c>
      <c r="P13" s="101">
        <f>IF(N13&lt;&gt;0,(O13-N13)/N13,0)</f>
        <v>-0.08714145490238846</v>
      </c>
      <c r="S13" s="7"/>
      <c r="T13" s="141"/>
      <c r="U13" s="141"/>
      <c r="V13" s="197"/>
      <c r="Z13" s="405"/>
      <c r="AA13" s="7"/>
      <c r="AB13" s="141" t="s">
        <v>46</v>
      </c>
      <c r="AC13" s="230">
        <f>'[5]FAB'!AT13</f>
        <v>904.89</v>
      </c>
      <c r="AD13" s="133">
        <f>'[5]FAB'!AU13</f>
        <v>0</v>
      </c>
      <c r="AE13" s="234"/>
      <c r="AF13" s="138">
        <v>0</v>
      </c>
      <c r="AG13" s="133">
        <v>0</v>
      </c>
      <c r="AH13" s="133">
        <v>0</v>
      </c>
      <c r="AI13" s="133"/>
      <c r="AJ13" s="133"/>
      <c r="AK13" s="133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7"/>
      <c r="AW13" s="7"/>
      <c r="AX13" s="7"/>
      <c r="AY13" s="7"/>
    </row>
    <row r="14" spans="1:51" s="77" customFormat="1" ht="13.5" customHeight="1">
      <c r="A14" s="65" t="str">
        <f>'[1]Féverole'!B17</f>
        <v>Bretagne</v>
      </c>
      <c r="B14" s="196">
        <f>'[1]Féverole'!C17</f>
        <v>159.8</v>
      </c>
      <c r="C14" s="196">
        <f>'[1]Féverole'!D17</f>
        <v>429.8</v>
      </c>
      <c r="D14" s="196">
        <f>'[1]Féverole'!E17</f>
        <v>282.1</v>
      </c>
      <c r="E14" s="196">
        <f>'[1]Féverole'!F17</f>
        <v>282.8</v>
      </c>
      <c r="F14" s="196">
        <f>'[1]Féverole'!G17</f>
        <v>206.5</v>
      </c>
      <c r="G14" s="196">
        <f>'[1]Féverole'!H17</f>
        <v>304.1</v>
      </c>
      <c r="H14" s="196">
        <f>'[1]Féverole'!I17</f>
        <v>0</v>
      </c>
      <c r="I14" s="196">
        <f>'[1]Féverole'!J17</f>
        <v>0</v>
      </c>
      <c r="J14" s="196">
        <f>'[1]Féverole'!K17</f>
        <v>0</v>
      </c>
      <c r="K14" s="196">
        <f>'[1]Féverole'!L17</f>
        <v>0</v>
      </c>
      <c r="L14" s="409">
        <f>'[1]Féverole'!M17</f>
        <v>0</v>
      </c>
      <c r="M14" s="196">
        <f>'[1]Féverole'!N17</f>
        <v>0</v>
      </c>
      <c r="N14" s="607">
        <f>'[1]Féverole'!O17</f>
        <v>1591</v>
      </c>
      <c r="O14" s="611">
        <f>'[1]Féverole'!P17</f>
        <v>1665.1</v>
      </c>
      <c r="P14" s="101">
        <f t="shared" si="0"/>
        <v>0.04657448145820233</v>
      </c>
      <c r="S14" s="7"/>
      <c r="T14" s="141"/>
      <c r="U14" s="141"/>
      <c r="V14" s="197"/>
      <c r="Z14" s="405"/>
      <c r="AA14" s="7"/>
      <c r="AB14" s="141" t="s">
        <v>72</v>
      </c>
      <c r="AC14" s="230">
        <f>'[5]FAB'!AT14</f>
        <v>646.2</v>
      </c>
      <c r="AD14" s="133">
        <f>'[5]FAB'!AU14</f>
        <v>0</v>
      </c>
      <c r="AE14" s="141"/>
      <c r="AF14" s="138">
        <v>0</v>
      </c>
      <c r="AG14" s="133">
        <v>0</v>
      </c>
      <c r="AH14" s="133">
        <v>0</v>
      </c>
      <c r="AI14" s="133"/>
      <c r="AJ14" s="133"/>
      <c r="AK14" s="133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7"/>
      <c r="AW14" s="7"/>
      <c r="AX14" s="7"/>
      <c r="AY14" s="7"/>
    </row>
    <row r="15" spans="1:51" s="63" customFormat="1" ht="13.5" customHeight="1">
      <c r="A15" s="65" t="str">
        <f>'[1]Féverole'!B18</f>
        <v>Poitou-Charentes</v>
      </c>
      <c r="B15" s="196">
        <f>'[1]Féverole'!C18</f>
        <v>0</v>
      </c>
      <c r="C15" s="196">
        <f>'[1]Féverole'!D18</f>
        <v>0</v>
      </c>
      <c r="D15" s="196">
        <f>'[1]Féverole'!E18</f>
        <v>0</v>
      </c>
      <c r="E15" s="196">
        <f>'[1]Féverole'!F18</f>
        <v>0.61</v>
      </c>
      <c r="F15" s="196">
        <f>'[1]Féverole'!G18</f>
        <v>1.23</v>
      </c>
      <c r="G15" s="196">
        <f>'[1]Féverole'!H18</f>
        <v>6.49</v>
      </c>
      <c r="H15" s="196">
        <f>'[1]Féverole'!I18</f>
        <v>0</v>
      </c>
      <c r="I15" s="196">
        <f>'[1]Féverole'!J18</f>
        <v>0</v>
      </c>
      <c r="J15" s="196">
        <f>'[1]Féverole'!K18</f>
        <v>0</v>
      </c>
      <c r="K15" s="196">
        <f>'[1]Féverole'!L18</f>
        <v>0</v>
      </c>
      <c r="L15" s="409">
        <f>'[1]Féverole'!M18</f>
        <v>0</v>
      </c>
      <c r="M15" s="196">
        <f>'[1]Féverole'!N18</f>
        <v>0</v>
      </c>
      <c r="N15" s="607">
        <f>'[1]Féverole'!O18</f>
        <v>0</v>
      </c>
      <c r="O15" s="611">
        <f>'[1]Féverole'!P18</f>
        <v>8.33</v>
      </c>
      <c r="P15" s="101">
        <f t="shared" si="0"/>
        <v>0</v>
      </c>
      <c r="S15" s="141"/>
      <c r="T15" s="141"/>
      <c r="U15" s="141"/>
      <c r="V15" s="197"/>
      <c r="Z15" s="405"/>
      <c r="AA15" s="141"/>
      <c r="AB15" s="141" t="s">
        <v>48</v>
      </c>
      <c r="AC15" s="133">
        <f>'[5]FAB'!AT15</f>
        <v>755.79</v>
      </c>
      <c r="AD15" s="133">
        <f>'[5]FAB'!AU15</f>
        <v>0</v>
      </c>
      <c r="AE15" s="141"/>
      <c r="AF15" s="138">
        <v>0</v>
      </c>
      <c r="AG15" s="133">
        <v>0</v>
      </c>
      <c r="AH15" s="133">
        <v>0</v>
      </c>
      <c r="AI15" s="133"/>
      <c r="AJ15" s="133"/>
      <c r="AK15" s="133"/>
      <c r="AL15" s="133"/>
      <c r="AM15" s="133"/>
      <c r="AN15" s="136"/>
      <c r="AO15" s="136"/>
      <c r="AP15" s="136"/>
      <c r="AQ15" s="136"/>
      <c r="AR15" s="136"/>
      <c r="AS15" s="136"/>
      <c r="AT15" s="136"/>
      <c r="AU15" s="133"/>
      <c r="AV15" s="141"/>
      <c r="AW15" s="141"/>
      <c r="AX15" s="141"/>
      <c r="AY15" s="141"/>
    </row>
    <row r="16" spans="1:51" s="63" customFormat="1" ht="13.5" customHeight="1">
      <c r="A16" s="237" t="str">
        <f>'[1]Féverole'!B19</f>
        <v>Aquitaine</v>
      </c>
      <c r="B16" s="598">
        <f>'[1]Féverole'!C19</f>
        <v>0</v>
      </c>
      <c r="C16" s="598">
        <f>'[1]Féverole'!D19</f>
        <v>0</v>
      </c>
      <c r="D16" s="598">
        <f>'[1]Féverole'!E19</f>
        <v>0</v>
      </c>
      <c r="E16" s="598">
        <f>'[1]Féverole'!F19</f>
        <v>0</v>
      </c>
      <c r="F16" s="598">
        <f>'[1]Féverole'!G19</f>
        <v>0</v>
      </c>
      <c r="G16" s="598">
        <f>'[1]Féverole'!H19</f>
        <v>0</v>
      </c>
      <c r="H16" s="598">
        <f>'[1]Féverole'!I19</f>
        <v>0</v>
      </c>
      <c r="I16" s="598">
        <f>'[1]Féverole'!J19</f>
        <v>0</v>
      </c>
      <c r="J16" s="598">
        <f>'[1]Féverole'!K19</f>
        <v>0</v>
      </c>
      <c r="K16" s="598">
        <f>'[1]Féverole'!L19</f>
        <v>0</v>
      </c>
      <c r="L16" s="599">
        <f>'[1]Féverole'!M19</f>
        <v>0</v>
      </c>
      <c r="M16" s="598">
        <f>'[1]Féverole'!N19</f>
        <v>0</v>
      </c>
      <c r="N16" s="608">
        <f>'[1]Féverole'!O19</f>
        <v>423.84</v>
      </c>
      <c r="O16" s="612">
        <f>'[1]Féverole'!P19</f>
        <v>0</v>
      </c>
      <c r="P16" s="101">
        <f t="shared" si="0"/>
        <v>-1</v>
      </c>
      <c r="S16" s="141"/>
      <c r="T16" s="141"/>
      <c r="U16" s="141"/>
      <c r="V16" s="197"/>
      <c r="Z16" s="405"/>
      <c r="AA16" s="141"/>
      <c r="AB16" s="141" t="s">
        <v>49</v>
      </c>
      <c r="AC16" s="133">
        <f>'[5]FAB'!AT16</f>
        <v>696.86</v>
      </c>
      <c r="AD16" s="133">
        <f>'[5]FAB'!AU16</f>
        <v>0</v>
      </c>
      <c r="AE16" s="141"/>
      <c r="AF16" s="138">
        <v>0</v>
      </c>
      <c r="AG16" s="133">
        <v>0</v>
      </c>
      <c r="AH16" s="133">
        <v>0</v>
      </c>
      <c r="AI16" s="133"/>
      <c r="AJ16" s="133"/>
      <c r="AK16" s="133"/>
      <c r="AL16" s="133"/>
      <c r="AM16" s="145"/>
      <c r="AN16" s="136"/>
      <c r="AO16" s="136"/>
      <c r="AP16" s="136"/>
      <c r="AQ16" s="136"/>
      <c r="AR16" s="136"/>
      <c r="AS16" s="136"/>
      <c r="AT16" s="136"/>
      <c r="AU16" s="136"/>
      <c r="AV16" s="141"/>
      <c r="AW16" s="141"/>
      <c r="AX16" s="141"/>
      <c r="AY16" s="141"/>
    </row>
    <row r="17" spans="1:51" s="63" customFormat="1" ht="13.5" customHeight="1">
      <c r="A17" s="236" t="str">
        <f>'[1]Féverole'!B20</f>
        <v>Midi-Pyrénées</v>
      </c>
      <c r="B17" s="598">
        <f>'[1]Féverole'!C20</f>
        <v>0</v>
      </c>
      <c r="C17" s="598">
        <f>'[1]Féverole'!D20</f>
        <v>1.8</v>
      </c>
      <c r="D17" s="598">
        <f>'[1]Féverole'!E20</f>
        <v>1.8</v>
      </c>
      <c r="E17" s="598">
        <f>'[1]Féverole'!F20</f>
        <v>1.7</v>
      </c>
      <c r="F17" s="598">
        <f>'[1]Féverole'!G20</f>
        <v>1.7</v>
      </c>
      <c r="G17" s="598">
        <f>'[1]Féverole'!H20</f>
        <v>2.5</v>
      </c>
      <c r="H17" s="598">
        <f>'[1]Féverole'!I20</f>
        <v>0</v>
      </c>
      <c r="I17" s="598">
        <f>'[1]Féverole'!J20</f>
        <v>0</v>
      </c>
      <c r="J17" s="598">
        <f>'[1]Féverole'!K20</f>
        <v>0</v>
      </c>
      <c r="K17" s="598">
        <f>'[1]Féverole'!L20</f>
        <v>0</v>
      </c>
      <c r="L17" s="599">
        <f>'[1]Féverole'!M20</f>
        <v>0</v>
      </c>
      <c r="M17" s="598">
        <f>'[1]Féverole'!N20</f>
        <v>0</v>
      </c>
      <c r="N17" s="608">
        <f>'[1]Féverole'!O20</f>
        <v>19.5</v>
      </c>
      <c r="O17" s="612">
        <f>'[1]Féverole'!P20</f>
        <v>9.5</v>
      </c>
      <c r="P17" s="174">
        <f t="shared" si="0"/>
        <v>-0.5128205128205128</v>
      </c>
      <c r="S17" s="141"/>
      <c r="T17" s="141"/>
      <c r="U17" s="141"/>
      <c r="V17" s="197"/>
      <c r="Z17" s="405"/>
      <c r="AA17" s="141"/>
      <c r="AB17" s="141" t="s">
        <v>50</v>
      </c>
      <c r="AC17" s="133">
        <f>'[5]FAB'!AT17</f>
        <v>615.04</v>
      </c>
      <c r="AD17" s="133">
        <f>'[5]FAB'!AU17</f>
        <v>0</v>
      </c>
      <c r="AE17" s="141"/>
      <c r="AF17" s="138"/>
      <c r="AG17" s="133"/>
      <c r="AH17" s="133"/>
      <c r="AI17" s="133"/>
      <c r="AJ17" s="133"/>
      <c r="AK17" s="133"/>
      <c r="AL17" s="133"/>
      <c r="AM17" s="145"/>
      <c r="AN17" s="136"/>
      <c r="AO17" s="136"/>
      <c r="AP17" s="136"/>
      <c r="AQ17" s="136"/>
      <c r="AR17" s="136"/>
      <c r="AS17" s="136"/>
      <c r="AT17" s="136"/>
      <c r="AU17" s="136"/>
      <c r="AV17" s="141"/>
      <c r="AW17" s="141"/>
      <c r="AX17" s="141"/>
      <c r="AY17" s="141"/>
    </row>
    <row r="18" spans="1:51" s="96" customFormat="1" ht="11.25">
      <c r="A18" s="116" t="str">
        <f>'[1]Féverole'!B21</f>
        <v>Limousin</v>
      </c>
      <c r="B18" s="28">
        <f>'[1]Féverole'!C21</f>
        <v>0</v>
      </c>
      <c r="C18" s="28">
        <f>'[1]Féverole'!D21</f>
        <v>0</v>
      </c>
      <c r="D18" s="28">
        <f>'[1]Féverole'!E21</f>
        <v>0</v>
      </c>
      <c r="E18" s="28">
        <f>'[1]Féverole'!F21</f>
        <v>0</v>
      </c>
      <c r="F18" s="28">
        <f>'[1]Féverole'!G21</f>
        <v>0</v>
      </c>
      <c r="G18" s="28">
        <f>'[1]Féverole'!H21</f>
        <v>0</v>
      </c>
      <c r="H18" s="28">
        <f>'[1]Féverole'!I21</f>
        <v>0</v>
      </c>
      <c r="I18" s="28">
        <f>'[1]Féverole'!J21</f>
        <v>0</v>
      </c>
      <c r="J18" s="28">
        <f>'[1]Féverole'!K21</f>
        <v>0</v>
      </c>
      <c r="K18" s="28">
        <f>'[1]Féverole'!L21</f>
        <v>0</v>
      </c>
      <c r="L18" s="28">
        <f>'[1]Féverole'!M21</f>
        <v>0</v>
      </c>
      <c r="M18" s="28">
        <f>'[1]Féverole'!N21</f>
        <v>0</v>
      </c>
      <c r="N18" s="609">
        <f>'[1]Féverole'!O21</f>
        <v>0</v>
      </c>
      <c r="O18" s="613">
        <f>'[1]Féverole'!P21</f>
        <v>0</v>
      </c>
      <c r="P18" s="101">
        <f t="shared" si="0"/>
        <v>0</v>
      </c>
      <c r="S18" s="231"/>
      <c r="T18" s="231"/>
      <c r="U18" s="231"/>
      <c r="V18" s="198"/>
      <c r="Z18" s="405"/>
      <c r="AA18" s="231"/>
      <c r="AB18" s="141" t="s">
        <v>51</v>
      </c>
      <c r="AC18" s="231">
        <f>'[5]FAB'!AT18</f>
        <v>496.64</v>
      </c>
      <c r="AD18" s="231">
        <f>'[5]FAB'!AU18</f>
        <v>0</v>
      </c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</row>
    <row r="19" spans="1:51" s="96" customFormat="1" ht="11.25">
      <c r="A19" s="96" t="str">
        <f>'[1]Féverole'!B22</f>
        <v>Rhône-Alpes</v>
      </c>
      <c r="B19" s="591">
        <f>'[1]Féverole'!C22</f>
        <v>47.76</v>
      </c>
      <c r="C19" s="591">
        <f>'[1]Féverole'!D22</f>
        <v>95.88</v>
      </c>
      <c r="D19" s="591">
        <f>'[1]Féverole'!E22</f>
        <v>131.7</v>
      </c>
      <c r="E19" s="591">
        <f>'[1]Féverole'!F22</f>
        <v>154.39</v>
      </c>
      <c r="F19" s="591">
        <f>'[1]Féverole'!G22</f>
        <v>156.4</v>
      </c>
      <c r="G19" s="591">
        <f>'[1]Féverole'!H22</f>
        <v>147.27</v>
      </c>
      <c r="H19" s="591">
        <f>'[1]Féverole'!I22</f>
        <v>0</v>
      </c>
      <c r="I19" s="591">
        <f>'[1]Féverole'!J22</f>
        <v>0</v>
      </c>
      <c r="J19" s="591">
        <f>'[1]Féverole'!K22</f>
        <v>0</v>
      </c>
      <c r="K19" s="591">
        <f>'[1]Féverole'!L22</f>
        <v>0</v>
      </c>
      <c r="L19" s="591">
        <f>'[1]Féverole'!M22</f>
        <v>0</v>
      </c>
      <c r="M19" s="591">
        <f>'[1]Féverole'!N22</f>
        <v>0</v>
      </c>
      <c r="N19" s="610">
        <f>'[1]Féverole'!O22</f>
        <v>1135.5</v>
      </c>
      <c r="O19" s="614">
        <f>'[1]Féverole'!P22</f>
        <v>733.41</v>
      </c>
      <c r="P19" s="174">
        <f t="shared" si="0"/>
        <v>-0.35410832232496703</v>
      </c>
      <c r="S19" s="231"/>
      <c r="T19" s="231"/>
      <c r="U19" s="231"/>
      <c r="V19" s="198"/>
      <c r="Z19" s="582"/>
      <c r="AA19" s="231"/>
      <c r="AB19" s="231"/>
      <c r="AC19" s="231">
        <f>'[5]FAB'!AT19</f>
        <v>5361.02</v>
      </c>
      <c r="AD19" s="231">
        <f>'[5]FAB'!AU19</f>
        <v>4298.71</v>
      </c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</row>
    <row r="20" spans="1:51" s="96" customFormat="1" ht="11.25">
      <c r="A20" s="96" t="str">
        <f>'[1]Féverole'!B23</f>
        <v>Auvergne</v>
      </c>
      <c r="B20" s="591">
        <f>'[1]Féverole'!C23</f>
        <v>88.29</v>
      </c>
      <c r="C20" s="591">
        <f>'[1]Féverole'!D23</f>
        <v>32.77</v>
      </c>
      <c r="D20" s="591">
        <f>'[1]Féverole'!E23</f>
        <v>73.56</v>
      </c>
      <c r="E20" s="591">
        <f>'[1]Féverole'!F23</f>
        <v>176.65</v>
      </c>
      <c r="F20" s="591">
        <f>'[1]Féverole'!G23</f>
        <v>122.03</v>
      </c>
      <c r="G20" s="591">
        <f>'[1]Féverole'!H23</f>
        <v>161.14</v>
      </c>
      <c r="H20" s="591">
        <f>'[1]Féverole'!I23</f>
        <v>0</v>
      </c>
      <c r="I20" s="591">
        <f>'[1]Féverole'!J23</f>
        <v>0</v>
      </c>
      <c r="J20" s="591">
        <f>'[1]Féverole'!K23</f>
        <v>0</v>
      </c>
      <c r="K20" s="591">
        <f>'[1]Féverole'!L23</f>
        <v>0</v>
      </c>
      <c r="L20" s="591">
        <f>'[1]Féverole'!M23</f>
        <v>0</v>
      </c>
      <c r="M20" s="591">
        <f>'[1]Féverole'!N23</f>
        <v>0</v>
      </c>
      <c r="N20" s="610">
        <f>'[1]Féverole'!O23</f>
        <v>649.92</v>
      </c>
      <c r="O20" s="614">
        <f>'[1]Féverole'!P23</f>
        <v>654.44</v>
      </c>
      <c r="P20" s="101">
        <f t="shared" si="0"/>
        <v>0.006954702117183801</v>
      </c>
      <c r="S20" s="231"/>
      <c r="T20" s="231"/>
      <c r="U20" s="231"/>
      <c r="V20" s="198"/>
      <c r="Z20" s="582"/>
      <c r="AA20" s="333"/>
      <c r="AB20" s="333"/>
      <c r="AC20" s="333"/>
      <c r="AD20" s="333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</row>
    <row r="21" spans="1:51" s="96" customFormat="1" ht="11.25">
      <c r="A21" s="473" t="s">
        <v>254</v>
      </c>
      <c r="B21" s="469">
        <f>SUM(B7:B20)</f>
        <v>428.02000000000004</v>
      </c>
      <c r="C21" s="469">
        <f aca="true" t="shared" si="1" ref="C21:O21">SUM(C7:C20)</f>
        <v>741.77</v>
      </c>
      <c r="D21" s="469">
        <f t="shared" si="1"/>
        <v>729.49</v>
      </c>
      <c r="E21" s="469">
        <f t="shared" si="1"/>
        <v>846.83</v>
      </c>
      <c r="F21" s="469">
        <f t="shared" si="1"/>
        <v>656.27</v>
      </c>
      <c r="G21" s="469">
        <f t="shared" si="1"/>
        <v>896.32</v>
      </c>
      <c r="H21" s="469">
        <f t="shared" si="1"/>
        <v>0</v>
      </c>
      <c r="I21" s="469">
        <f t="shared" si="1"/>
        <v>0</v>
      </c>
      <c r="J21" s="469">
        <f t="shared" si="1"/>
        <v>0</v>
      </c>
      <c r="K21" s="469">
        <f t="shared" si="1"/>
        <v>0</v>
      </c>
      <c r="L21" s="469">
        <f t="shared" si="1"/>
        <v>0</v>
      </c>
      <c r="M21" s="469">
        <f t="shared" si="1"/>
        <v>0</v>
      </c>
      <c r="N21" s="469">
        <f t="shared" si="1"/>
        <v>5361.02</v>
      </c>
      <c r="O21" s="469">
        <f t="shared" si="1"/>
        <v>4298.709999999999</v>
      </c>
      <c r="P21" s="615">
        <f>IF(N21&lt;&gt;0,(O21-N21)/N21,0)</f>
        <v>-0.19815445568194134</v>
      </c>
      <c r="S21" s="231"/>
      <c r="T21" s="231"/>
      <c r="U21" s="231"/>
      <c r="V21" s="198"/>
      <c r="W21" s="198"/>
      <c r="X21" s="198"/>
      <c r="Y21" s="198"/>
      <c r="Z21" s="582"/>
      <c r="AA21" s="333"/>
      <c r="AB21" s="333"/>
      <c r="AC21" s="333"/>
      <c r="AD21" s="333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</row>
    <row r="22" spans="1:51" s="96" customFormat="1" ht="11.25">
      <c r="A22" s="10"/>
      <c r="S22" s="231"/>
      <c r="T22" s="231"/>
      <c r="U22" s="231"/>
      <c r="V22" s="198"/>
      <c r="W22" s="198"/>
      <c r="X22" s="198"/>
      <c r="Y22" s="198"/>
      <c r="Z22" s="582"/>
      <c r="AA22" s="333"/>
      <c r="AB22" s="333"/>
      <c r="AC22" s="333"/>
      <c r="AD22" s="333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</row>
    <row r="23" spans="1:51" s="96" customFormat="1" ht="11.25">
      <c r="A23" s="10"/>
      <c r="S23" s="231"/>
      <c r="T23" s="231"/>
      <c r="U23" s="231"/>
      <c r="V23" s="198"/>
      <c r="W23" s="198"/>
      <c r="X23" s="198"/>
      <c r="Y23" s="198"/>
      <c r="Z23" s="582"/>
      <c r="AA23" s="333"/>
      <c r="AB23" s="333"/>
      <c r="AC23" s="333"/>
      <c r="AD23" s="333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</row>
    <row r="24" spans="1:51" s="96" customFormat="1" ht="11.25">
      <c r="A24" s="10"/>
      <c r="S24" s="231"/>
      <c r="T24" s="231"/>
      <c r="U24" s="231"/>
      <c r="V24" s="198"/>
      <c r="W24" s="198"/>
      <c r="X24" s="198"/>
      <c r="Y24" s="198"/>
      <c r="Z24" s="582"/>
      <c r="AA24" s="333"/>
      <c r="AB24" s="333"/>
      <c r="AC24" s="333"/>
      <c r="AD24" s="333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</row>
    <row r="25" spans="1:51" s="96" customFormat="1" ht="11.25">
      <c r="A25" s="10"/>
      <c r="S25" s="231"/>
      <c r="T25" s="231"/>
      <c r="U25" s="231"/>
      <c r="V25" s="198"/>
      <c r="W25" s="198"/>
      <c r="X25" s="198"/>
      <c r="Y25" s="198"/>
      <c r="Z25" s="582"/>
      <c r="AA25" s="333"/>
      <c r="AB25" s="333"/>
      <c r="AC25" s="333"/>
      <c r="AD25" s="333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</row>
    <row r="26" spans="1:51" s="96" customFormat="1" ht="13.5" customHeight="1">
      <c r="A26" s="697"/>
      <c r="B26" s="705" t="s">
        <v>62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699" t="s">
        <v>257</v>
      </c>
      <c r="O26" s="699"/>
      <c r="P26" s="475"/>
      <c r="S26" s="231"/>
      <c r="T26" s="231"/>
      <c r="U26" s="231"/>
      <c r="V26" s="198"/>
      <c r="W26" s="198"/>
      <c r="X26" s="198"/>
      <c r="Y26" s="198"/>
      <c r="Z26" s="582"/>
      <c r="AA26" s="333"/>
      <c r="AB26" s="333"/>
      <c r="AC26" s="333"/>
      <c r="AD26" s="333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</row>
    <row r="27" spans="1:51" s="96" customFormat="1" ht="19.5" customHeight="1">
      <c r="A27" s="698"/>
      <c r="B27" s="462" t="s">
        <v>24</v>
      </c>
      <c r="C27" s="462" t="s">
        <v>20</v>
      </c>
      <c r="D27" s="462" t="s">
        <v>25</v>
      </c>
      <c r="E27" s="462" t="s">
        <v>26</v>
      </c>
      <c r="F27" s="462" t="s">
        <v>27</v>
      </c>
      <c r="G27" s="462" t="s">
        <v>28</v>
      </c>
      <c r="H27" s="462" t="s">
        <v>29</v>
      </c>
      <c r="I27" s="462" t="s">
        <v>30</v>
      </c>
      <c r="J27" s="462" t="s">
        <v>21</v>
      </c>
      <c r="K27" s="462" t="s">
        <v>31</v>
      </c>
      <c r="L27" s="462" t="s">
        <v>22</v>
      </c>
      <c r="M27" s="462" t="s">
        <v>23</v>
      </c>
      <c r="N27" s="663" t="str">
        <f>colza!N29</f>
        <v>2012/13</v>
      </c>
      <c r="O27" s="663" t="str">
        <f>colza!O29</f>
        <v>2013/14</v>
      </c>
      <c r="P27" s="462" t="s">
        <v>0</v>
      </c>
      <c r="S27" s="231"/>
      <c r="T27" s="231"/>
      <c r="U27" s="231"/>
      <c r="V27" s="198"/>
      <c r="W27" s="198"/>
      <c r="X27" s="198"/>
      <c r="Y27" s="198"/>
      <c r="Z27" s="582"/>
      <c r="AA27" s="333"/>
      <c r="AB27" s="333"/>
      <c r="AC27" s="333"/>
      <c r="AD27" s="333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</row>
    <row r="28" spans="1:51" s="96" customFormat="1" ht="11.25">
      <c r="A28" s="86" t="str">
        <f>'[8]Féverole'!B7</f>
        <v>Picardie</v>
      </c>
      <c r="B28" s="60">
        <f>'[8]Féverole'!C7</f>
        <v>3.7</v>
      </c>
      <c r="C28" s="60">
        <f>'[8]Féverole'!D7</f>
        <v>3.7</v>
      </c>
      <c r="D28" s="60">
        <f>'[8]Féverole'!E7</f>
        <v>40.69</v>
      </c>
      <c r="E28" s="60">
        <f>'[8]Féverole'!F7</f>
        <v>35.44</v>
      </c>
      <c r="F28" s="60">
        <f>'[8]Féverole'!G7</f>
        <v>30.43</v>
      </c>
      <c r="G28" s="60">
        <f>'[8]Féverole'!H7</f>
        <v>6.16</v>
      </c>
      <c r="H28" s="60">
        <f>'[8]Féverole'!I7</f>
        <v>0</v>
      </c>
      <c r="I28" s="60">
        <f>'[8]Féverole'!J7</f>
        <v>0</v>
      </c>
      <c r="J28" s="60">
        <f>'[8]Féverole'!K7</f>
        <v>0</v>
      </c>
      <c r="K28" s="60">
        <f>'[8]Féverole'!L7</f>
        <v>0</v>
      </c>
      <c r="L28" s="597">
        <f>'[8]Féverole'!M7</f>
        <v>0</v>
      </c>
      <c r="M28" s="81">
        <f>'[8]Féverole'!N7</f>
        <v>0</v>
      </c>
      <c r="N28" s="164">
        <f>'[8]Féverole'!O7</f>
        <v>15.49</v>
      </c>
      <c r="O28" s="159">
        <f>'[8]Féverole'!P7</f>
        <v>6.16</v>
      </c>
      <c r="P28" s="101">
        <f>IF(N28&lt;&gt;0,(O28-N28)/N28,0)</f>
        <v>-0.6023240800516462</v>
      </c>
      <c r="S28" s="231"/>
      <c r="T28" s="231"/>
      <c r="U28" s="231"/>
      <c r="V28" s="198"/>
      <c r="W28" s="198"/>
      <c r="X28" s="198"/>
      <c r="Y28" s="198"/>
      <c r="Z28" s="582"/>
      <c r="AA28" s="333"/>
      <c r="AB28" s="333"/>
      <c r="AC28" s="333"/>
      <c r="AD28" s="333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</row>
    <row r="29" spans="1:51" s="96" customFormat="1" ht="12.75" customHeight="1">
      <c r="A29" s="65" t="str">
        <f>'[8]Féverole'!B8</f>
        <v>Haute-Normandie</v>
      </c>
      <c r="B29" s="60">
        <f>'[8]Féverole'!C8</f>
        <v>0</v>
      </c>
      <c r="C29" s="60">
        <f>'[8]Féverole'!D8</f>
        <v>0</v>
      </c>
      <c r="D29" s="60">
        <f>'[8]Féverole'!E8</f>
        <v>0</v>
      </c>
      <c r="E29" s="60">
        <f>'[8]Féverole'!F8</f>
        <v>0</v>
      </c>
      <c r="F29" s="60">
        <f>'[8]Féverole'!G8</f>
        <v>0</v>
      </c>
      <c r="G29" s="60">
        <f>'[8]Féverole'!H8</f>
        <v>0</v>
      </c>
      <c r="H29" s="60">
        <f>'[8]Féverole'!I8</f>
        <v>0</v>
      </c>
      <c r="I29" s="60">
        <f>'[8]Féverole'!J8</f>
        <v>0</v>
      </c>
      <c r="J29" s="60">
        <f>'[8]Féverole'!K8</f>
        <v>0</v>
      </c>
      <c r="K29" s="60">
        <f>'[8]Féverole'!L8</f>
        <v>0</v>
      </c>
      <c r="L29" s="410">
        <f>'[8]Féverole'!M8</f>
        <v>0</v>
      </c>
      <c r="M29" s="60">
        <f>'[8]Féverole'!N8</f>
        <v>0</v>
      </c>
      <c r="N29" s="164">
        <f>'[8]Féverole'!O8</f>
        <v>0</v>
      </c>
      <c r="O29" s="159">
        <f>'[8]Féverole'!P8</f>
        <v>0</v>
      </c>
      <c r="P29" s="101">
        <f>IF(N29&lt;&gt;0,(O29-N29)/N29,0)</f>
        <v>0</v>
      </c>
      <c r="S29" s="231"/>
      <c r="T29" s="231"/>
      <c r="U29" s="231"/>
      <c r="V29" s="198"/>
      <c r="W29" s="198"/>
      <c r="X29" s="198"/>
      <c r="Y29" s="198"/>
      <c r="Z29" s="582"/>
      <c r="AA29" s="333"/>
      <c r="AB29" s="333"/>
      <c r="AC29" s="333"/>
      <c r="AD29" s="333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</row>
    <row r="30" spans="1:51" s="96" customFormat="1" ht="12" customHeight="1">
      <c r="A30" s="116" t="str">
        <f>'[8]Féverole'!B9</f>
        <v>Centre</v>
      </c>
      <c r="B30" s="60">
        <f>'[8]Féverole'!C9</f>
        <v>140.1</v>
      </c>
      <c r="C30" s="60">
        <f>'[8]Féverole'!D9</f>
        <v>77.1</v>
      </c>
      <c r="D30" s="60">
        <f>'[8]Féverole'!E9</f>
        <v>115</v>
      </c>
      <c r="E30" s="60">
        <f>'[8]Féverole'!F9</f>
        <v>101.8</v>
      </c>
      <c r="F30" s="60">
        <f>'[8]Féverole'!G9</f>
        <v>101.8</v>
      </c>
      <c r="G30" s="60">
        <f>'[8]Féverole'!H9</f>
        <v>104.9</v>
      </c>
      <c r="H30" s="60">
        <f>'[8]Féverole'!I9</f>
        <v>0</v>
      </c>
      <c r="I30" s="60">
        <f>'[8]Féverole'!J9</f>
        <v>0</v>
      </c>
      <c r="J30" s="60">
        <f>'[8]Féverole'!K9</f>
        <v>0</v>
      </c>
      <c r="K30" s="60">
        <f>'[8]Féverole'!L9</f>
        <v>0</v>
      </c>
      <c r="L30" s="410">
        <f>'[8]Féverole'!M9</f>
        <v>0</v>
      </c>
      <c r="M30" s="60">
        <f>'[8]Féverole'!N9</f>
        <v>0</v>
      </c>
      <c r="N30" s="164">
        <f>'[8]Féverole'!O9</f>
        <v>0</v>
      </c>
      <c r="O30" s="159">
        <f>'[8]Féverole'!P9</f>
        <v>104.9</v>
      </c>
      <c r="P30" s="101">
        <f>IF(N29&lt;&gt;0,(O29-N29)/N29,0)</f>
        <v>0</v>
      </c>
      <c r="S30" s="231"/>
      <c r="T30" s="231"/>
      <c r="U30" s="231"/>
      <c r="V30" s="198"/>
      <c r="W30" s="198"/>
      <c r="X30" s="198"/>
      <c r="Y30" s="198"/>
      <c r="Z30" s="582"/>
      <c r="AA30" s="333"/>
      <c r="AB30" s="333"/>
      <c r="AC30" s="333"/>
      <c r="AD30" s="333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</row>
    <row r="31" spans="1:51" s="96" customFormat="1" ht="11.25">
      <c r="A31" s="116" t="str">
        <f>'[8]Féverole'!B10</f>
        <v>Basse-Normandie</v>
      </c>
      <c r="B31" s="591">
        <f>'[8]Féverole'!C10</f>
        <v>0</v>
      </c>
      <c r="C31" s="591">
        <f>'[8]Féverole'!D10</f>
        <v>0</v>
      </c>
      <c r="D31" s="591">
        <f>'[8]Féverole'!E10</f>
        <v>0</v>
      </c>
      <c r="E31" s="591">
        <f>'[8]Féverole'!F10</f>
        <v>0</v>
      </c>
      <c r="F31" s="591">
        <f>'[8]Féverole'!G10</f>
        <v>0</v>
      </c>
      <c r="G31" s="591">
        <f>'[8]Féverole'!H10</f>
        <v>0</v>
      </c>
      <c r="H31" s="591">
        <f>'[8]Féverole'!I10</f>
        <v>0</v>
      </c>
      <c r="I31" s="591">
        <f>'[8]Féverole'!J10</f>
        <v>0</v>
      </c>
      <c r="J31" s="591">
        <f>'[8]Féverole'!K10</f>
        <v>0</v>
      </c>
      <c r="K31" s="591">
        <f>'[8]Féverole'!L10</f>
        <v>0</v>
      </c>
      <c r="L31" s="591">
        <f>'[8]Féverole'!M10</f>
        <v>0</v>
      </c>
      <c r="M31" s="591">
        <f>'[8]Féverole'!N10</f>
        <v>0</v>
      </c>
      <c r="N31" s="591">
        <f>'[8]Féverole'!O10</f>
        <v>4</v>
      </c>
      <c r="O31" s="591">
        <f>'[8]Féverole'!P10</f>
        <v>0</v>
      </c>
      <c r="P31" s="101">
        <f>IF(N30&lt;&gt;0,(O30-N30)/N30,0)</f>
        <v>0</v>
      </c>
      <c r="S31" s="231"/>
      <c r="T31" s="231"/>
      <c r="U31" s="231"/>
      <c r="V31" s="198"/>
      <c r="W31" s="198"/>
      <c r="X31" s="198"/>
      <c r="Y31" s="198"/>
      <c r="Z31" s="582"/>
      <c r="AA31" s="333"/>
      <c r="AB31" s="333"/>
      <c r="AC31" s="333"/>
      <c r="AD31" s="333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</row>
    <row r="32" spans="1:51" s="96" customFormat="1" ht="11.25">
      <c r="A32" s="116" t="str">
        <f>'[8]Féverole'!B12</f>
        <v>Nord-Pas-de-Calais</v>
      </c>
      <c r="B32" s="60">
        <f>'[8]Féverole'!C12</f>
        <v>4.72</v>
      </c>
      <c r="C32" s="60">
        <f>'[8]Féverole'!D12</f>
        <v>1.2</v>
      </c>
      <c r="D32" s="60">
        <f>'[8]Féverole'!E12</f>
        <v>14.04</v>
      </c>
      <c r="E32" s="60">
        <f>'[8]Féverole'!F12</f>
        <v>36.5</v>
      </c>
      <c r="F32" s="60">
        <f>'[8]Féverole'!G12</f>
        <v>123.17</v>
      </c>
      <c r="G32" s="60">
        <f>'[8]Féverole'!H12</f>
        <v>104.02</v>
      </c>
      <c r="H32" s="60">
        <f>'[8]Féverole'!I12</f>
        <v>0</v>
      </c>
      <c r="I32" s="60">
        <f>'[8]Féverole'!J12</f>
        <v>0</v>
      </c>
      <c r="J32" s="60">
        <f>'[8]Féverole'!K12</f>
        <v>0</v>
      </c>
      <c r="K32" s="60">
        <f>'[8]Féverole'!L12</f>
        <v>0</v>
      </c>
      <c r="L32" s="409">
        <f>'[8]Féverole'!M12</f>
        <v>0</v>
      </c>
      <c r="M32" s="196">
        <f>'[8]Féverole'!N12</f>
        <v>0</v>
      </c>
      <c r="N32" s="164">
        <f>'[8]Féverole'!O12</f>
        <v>19.2</v>
      </c>
      <c r="O32" s="159">
        <f>'[8]Féverole'!P12</f>
        <v>104.02</v>
      </c>
      <c r="P32" s="101">
        <f aca="true" t="shared" si="2" ref="P32:P37">IF(N32&lt;&gt;0,(O32-N32)/N32,0)</f>
        <v>4.417708333333334</v>
      </c>
      <c r="S32" s="231"/>
      <c r="T32" s="231"/>
      <c r="U32" s="231"/>
      <c r="V32" s="198"/>
      <c r="W32" s="198"/>
      <c r="X32" s="198"/>
      <c r="Y32" s="198"/>
      <c r="Z32" s="582"/>
      <c r="AA32" s="333"/>
      <c r="AB32" s="333"/>
      <c r="AC32" s="333"/>
      <c r="AD32" s="333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</row>
    <row r="33" spans="1:51" s="96" customFormat="1" ht="11.25">
      <c r="A33" s="125" t="str">
        <f>'[8]Féverole'!B13</f>
        <v>Lorraine</v>
      </c>
      <c r="B33" s="573">
        <f>'[8]Féverole'!C13</f>
        <v>0</v>
      </c>
      <c r="C33" s="573">
        <f>'[8]Féverole'!D13</f>
        <v>0</v>
      </c>
      <c r="D33" s="573">
        <f>'[8]Féverole'!E13</f>
        <v>0</v>
      </c>
      <c r="E33" s="573">
        <f>'[8]Féverole'!F13</f>
        <v>0</v>
      </c>
      <c r="F33" s="573">
        <f>'[8]Féverole'!G13</f>
        <v>0</v>
      </c>
      <c r="G33" s="573">
        <f>'[8]Féverole'!H13</f>
        <v>0</v>
      </c>
      <c r="H33" s="573">
        <f>'[8]Féverole'!I13</f>
        <v>0</v>
      </c>
      <c r="I33" s="573">
        <f>'[8]Féverole'!J13</f>
        <v>0</v>
      </c>
      <c r="J33" s="573">
        <f>'[8]Féverole'!K13</f>
        <v>0</v>
      </c>
      <c r="K33" s="573">
        <f>'[8]Féverole'!L13</f>
        <v>0</v>
      </c>
      <c r="L33" s="616">
        <f>'[8]Féverole'!M13</f>
        <v>0</v>
      </c>
      <c r="M33" s="276">
        <f>'[8]Féverole'!N13</f>
        <v>0</v>
      </c>
      <c r="N33" s="617">
        <f>'[8]Féverole'!O13</f>
        <v>0</v>
      </c>
      <c r="O33" s="618">
        <f>'[8]Féverole'!P13</f>
        <v>0</v>
      </c>
      <c r="P33" s="101">
        <f>IF(N33&lt;&gt;0,(O33-N33)/N33,0)</f>
        <v>0</v>
      </c>
      <c r="S33" s="231"/>
      <c r="T33" s="231"/>
      <c r="U33" s="231"/>
      <c r="V33" s="198"/>
      <c r="W33" s="198"/>
      <c r="X33" s="198"/>
      <c r="Y33" s="198"/>
      <c r="Z33" s="582"/>
      <c r="AA33" s="333"/>
      <c r="AB33" s="333"/>
      <c r="AC33" s="333"/>
      <c r="AD33" s="333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</row>
    <row r="34" spans="1:51" s="96" customFormat="1" ht="11.25">
      <c r="A34" s="331" t="str">
        <f>'[8]Féverole'!B16</f>
        <v>Pays-de-la-Loire</v>
      </c>
      <c r="B34" s="60">
        <f>'[8]Féverole'!C16</f>
        <v>36.4</v>
      </c>
      <c r="C34" s="60">
        <f>'[8]Féverole'!D16</f>
        <v>38.8</v>
      </c>
      <c r="D34" s="60">
        <f>'[8]Féverole'!E16</f>
        <v>65</v>
      </c>
      <c r="E34" s="60">
        <f>'[8]Féverole'!F16</f>
        <v>36.8</v>
      </c>
      <c r="F34" s="60">
        <f>'[8]Féverole'!G16</f>
        <v>30.2</v>
      </c>
      <c r="G34" s="60">
        <f>'[8]Féverole'!H16</f>
        <v>66.7</v>
      </c>
      <c r="H34" s="60">
        <f>'[8]Féverole'!I16</f>
        <v>0</v>
      </c>
      <c r="I34" s="60">
        <f>'[8]Féverole'!J16</f>
        <v>0</v>
      </c>
      <c r="J34" s="60">
        <f>'[8]Féverole'!K16</f>
        <v>0</v>
      </c>
      <c r="K34" s="60">
        <f>'[8]Féverole'!L16</f>
        <v>0</v>
      </c>
      <c r="L34" s="410">
        <f>'[8]Féverole'!M16</f>
        <v>0</v>
      </c>
      <c r="M34" s="60">
        <f>'[8]Féverole'!N16</f>
        <v>0</v>
      </c>
      <c r="N34" s="164">
        <f>'[8]Féverole'!O16</f>
        <v>93.5</v>
      </c>
      <c r="O34" s="159">
        <f>'[8]Féverole'!P16</f>
        <v>66.7</v>
      </c>
      <c r="P34" s="101">
        <f>IF(N34&lt;&gt;0,(O34-N34)/N34,0)</f>
        <v>-0.28663101604278074</v>
      </c>
      <c r="S34" s="231"/>
      <c r="T34" s="231"/>
      <c r="U34" s="231"/>
      <c r="V34" s="198"/>
      <c r="W34" s="198"/>
      <c r="X34" s="198"/>
      <c r="Y34" s="198"/>
      <c r="Z34" s="582"/>
      <c r="AA34" s="333"/>
      <c r="AB34" s="333"/>
      <c r="AC34" s="333"/>
      <c r="AD34" s="333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</row>
    <row r="35" spans="1:51" s="96" customFormat="1" ht="11.25">
      <c r="A35" s="65" t="str">
        <f>'[8]Féverole'!B17</f>
        <v>Bretagne</v>
      </c>
      <c r="B35" s="196">
        <f>'[8]Féverole'!C17</f>
        <v>134</v>
      </c>
      <c r="C35" s="196">
        <f>'[8]Féverole'!D17</f>
        <v>132</v>
      </c>
      <c r="D35" s="196">
        <f>'[8]Féverole'!E17</f>
        <v>148.2</v>
      </c>
      <c r="E35" s="196">
        <f>'[8]Féverole'!F17</f>
        <v>110.7</v>
      </c>
      <c r="F35" s="196">
        <f>'[8]Féverole'!G17</f>
        <v>75.3</v>
      </c>
      <c r="G35" s="196">
        <f>'[8]Féverole'!H17</f>
        <v>118.7</v>
      </c>
      <c r="H35" s="196">
        <f>'[8]Féverole'!I17</f>
        <v>0</v>
      </c>
      <c r="I35" s="196">
        <f>'[8]Féverole'!J17</f>
        <v>0</v>
      </c>
      <c r="J35" s="196">
        <f>'[8]Féverole'!K17</f>
        <v>0</v>
      </c>
      <c r="K35" s="196">
        <f>'[8]Féverole'!L17</f>
        <v>0</v>
      </c>
      <c r="L35" s="409">
        <f>'[8]Féverole'!M17</f>
        <v>0</v>
      </c>
      <c r="M35" s="196">
        <f>'[8]Féverole'!N17</f>
        <v>0</v>
      </c>
      <c r="N35" s="602">
        <f>'[8]Féverole'!O17</f>
        <v>119.4</v>
      </c>
      <c r="O35" s="603">
        <f>'[8]Féverole'!P17</f>
        <v>118.7</v>
      </c>
      <c r="P35" s="101">
        <f t="shared" si="2"/>
        <v>-0.005862646566164178</v>
      </c>
      <c r="S35" s="231"/>
      <c r="T35" s="231"/>
      <c r="U35" s="231"/>
      <c r="V35" s="198"/>
      <c r="W35" s="198"/>
      <c r="X35" s="198"/>
      <c r="Y35" s="198"/>
      <c r="Z35" s="582"/>
      <c r="AA35" s="333"/>
      <c r="AB35" s="333"/>
      <c r="AC35" s="333"/>
      <c r="AD35" s="333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</row>
    <row r="36" spans="1:51" s="96" customFormat="1" ht="11.25">
      <c r="A36" s="65" t="str">
        <f>'[8]Féverole'!B18</f>
        <v>Poitou-Charentes</v>
      </c>
      <c r="B36" s="196">
        <f>'[8]Féverole'!C18</f>
        <v>0</v>
      </c>
      <c r="C36" s="196">
        <f>'[8]Féverole'!D18</f>
        <v>0</v>
      </c>
      <c r="D36" s="196">
        <f>'[8]Féverole'!E18</f>
        <v>0</v>
      </c>
      <c r="E36" s="196">
        <f>'[8]Féverole'!F18</f>
        <v>31.34</v>
      </c>
      <c r="F36" s="196">
        <f>'[8]Féverole'!G18</f>
        <v>30.11</v>
      </c>
      <c r="G36" s="196">
        <f>'[8]Féverole'!H18</f>
        <v>23.62</v>
      </c>
      <c r="H36" s="196">
        <f>'[8]Féverole'!I18</f>
        <v>0</v>
      </c>
      <c r="I36" s="196">
        <f>'[8]Féverole'!J18</f>
        <v>0</v>
      </c>
      <c r="J36" s="196">
        <f>'[8]Féverole'!K18</f>
        <v>0</v>
      </c>
      <c r="K36" s="196">
        <f>'[8]Féverole'!L18</f>
        <v>0</v>
      </c>
      <c r="L36" s="409">
        <f>'[8]Féverole'!M18</f>
        <v>0</v>
      </c>
      <c r="M36" s="196">
        <f>'[8]Féverole'!N18</f>
        <v>0</v>
      </c>
      <c r="N36" s="602">
        <f>'[8]Féverole'!O18</f>
        <v>0</v>
      </c>
      <c r="O36" s="603">
        <f>'[8]Féverole'!P18</f>
        <v>23.62</v>
      </c>
      <c r="P36" s="101">
        <f t="shared" si="2"/>
        <v>0</v>
      </c>
      <c r="S36" s="231"/>
      <c r="T36" s="231"/>
      <c r="U36" s="231"/>
      <c r="V36" s="198"/>
      <c r="W36" s="198"/>
      <c r="X36" s="198"/>
      <c r="Y36" s="198"/>
      <c r="Z36" s="582"/>
      <c r="AA36" s="333"/>
      <c r="AB36" s="333"/>
      <c r="AC36" s="333"/>
      <c r="AD36" s="333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</row>
    <row r="37" spans="1:256" s="96" customFormat="1" ht="11.25">
      <c r="A37" s="65" t="str">
        <f>'[8]Féverole'!B19</f>
        <v>Aquitaine</v>
      </c>
      <c r="B37" s="196">
        <f>'[8]Féverole'!C19</f>
        <v>0</v>
      </c>
      <c r="C37" s="196">
        <f>'[8]Féverole'!D19</f>
        <v>0</v>
      </c>
      <c r="D37" s="196">
        <f>'[8]Féverole'!E19</f>
        <v>0</v>
      </c>
      <c r="E37" s="196">
        <f>'[8]Féverole'!F19</f>
        <v>0</v>
      </c>
      <c r="F37" s="196">
        <f>'[8]Féverole'!G19</f>
        <v>0</v>
      </c>
      <c r="G37" s="196">
        <f>'[8]Féverole'!H19</f>
        <v>0</v>
      </c>
      <c r="H37" s="196">
        <f>'[8]Féverole'!I19</f>
        <v>0</v>
      </c>
      <c r="I37" s="196">
        <f>'[8]Féverole'!J19</f>
        <v>0</v>
      </c>
      <c r="J37" s="196">
        <f>'[8]Féverole'!K19</f>
        <v>0</v>
      </c>
      <c r="K37" s="196">
        <f>'[8]Féverole'!L19</f>
        <v>0</v>
      </c>
      <c r="L37" s="409">
        <f>'[8]Féverole'!M19</f>
        <v>0</v>
      </c>
      <c r="M37" s="196">
        <f>'[8]Féverole'!N19</f>
        <v>0</v>
      </c>
      <c r="N37" s="602">
        <f>'[8]Féverole'!O19</f>
        <v>3.31</v>
      </c>
      <c r="O37" s="603">
        <f>'[8]Féverole'!P19</f>
        <v>0</v>
      </c>
      <c r="P37" s="101">
        <f t="shared" si="2"/>
        <v>-1</v>
      </c>
      <c r="Q37" s="96">
        <f>'[8]Féverole'!R19</f>
        <v>0</v>
      </c>
      <c r="R37" s="96">
        <f>'[8]Féverole'!S19</f>
        <v>0</v>
      </c>
      <c r="S37" s="231">
        <f>'[8]Féverole'!T19</f>
        <v>0</v>
      </c>
      <c r="T37" s="231">
        <f>'[8]Féverole'!U19</f>
        <v>0</v>
      </c>
      <c r="U37" s="231">
        <f>'[8]Féverole'!V19</f>
        <v>0</v>
      </c>
      <c r="V37" s="198">
        <f>'[8]Féverole'!W19</f>
        <v>0</v>
      </c>
      <c r="W37" s="198">
        <f>'[8]Féverole'!X19</f>
        <v>0</v>
      </c>
      <c r="X37" s="198">
        <f>'[8]Féverole'!Y19</f>
        <v>0</v>
      </c>
      <c r="Y37" s="198">
        <f>'[8]Féverole'!Z19</f>
        <v>0</v>
      </c>
      <c r="Z37" s="582">
        <f>'[8]Féverole'!AA19</f>
        <v>0</v>
      </c>
      <c r="AA37" s="333">
        <f>'[8]Féverole'!AB19</f>
        <v>0</v>
      </c>
      <c r="AB37" s="333">
        <f>'[8]Féverole'!AC19</f>
        <v>0</v>
      </c>
      <c r="AC37" s="333"/>
      <c r="AD37" s="333"/>
      <c r="AE37" s="231"/>
      <c r="AF37" s="231">
        <f>'[8]Féverole'!AG19</f>
        <v>0</v>
      </c>
      <c r="AG37" s="231">
        <f>'[8]Féverole'!AH19</f>
        <v>0</v>
      </c>
      <c r="AH37" s="231">
        <f>'[8]Féverole'!AI19</f>
        <v>0</v>
      </c>
      <c r="AI37" s="231">
        <f>'[8]Féverole'!AJ19</f>
        <v>0</v>
      </c>
      <c r="AJ37" s="231">
        <f>'[8]Féverole'!AK19</f>
        <v>0</v>
      </c>
      <c r="AK37" s="231">
        <f>'[8]Féverole'!AL19</f>
        <v>0</v>
      </c>
      <c r="AL37" s="231">
        <f>'[8]Féverole'!AM19</f>
        <v>0</v>
      </c>
      <c r="AM37" s="231">
        <f>'[8]Féverole'!AN19</f>
        <v>0</v>
      </c>
      <c r="AN37" s="231">
        <f>'[8]Féverole'!AO19</f>
        <v>0</v>
      </c>
      <c r="AO37" s="231">
        <f>'[8]Féverole'!AP19</f>
        <v>0</v>
      </c>
      <c r="AP37" s="231">
        <f>'[8]Féverole'!AQ19</f>
        <v>0</v>
      </c>
      <c r="AQ37" s="231">
        <f>'[8]Féverole'!AR19</f>
        <v>0</v>
      </c>
      <c r="AR37" s="231">
        <f>'[8]Féverole'!AS19</f>
        <v>0</v>
      </c>
      <c r="AS37" s="231">
        <f>'[8]Féverole'!AT19</f>
        <v>0</v>
      </c>
      <c r="AT37" s="231">
        <f>'[8]Féverole'!AU19</f>
        <v>0</v>
      </c>
      <c r="AU37" s="231">
        <f>'[8]Féverole'!AV19</f>
        <v>0</v>
      </c>
      <c r="AV37" s="231">
        <f>'[8]Féverole'!AW19</f>
        <v>0</v>
      </c>
      <c r="AW37" s="231">
        <f>'[8]Féverole'!AX19</f>
        <v>0</v>
      </c>
      <c r="AX37" s="231">
        <f>'[8]Féverole'!AY19</f>
        <v>0</v>
      </c>
      <c r="AY37" s="231">
        <f>'[8]Féverole'!AZ19</f>
        <v>0</v>
      </c>
      <c r="AZ37" s="96">
        <f>'[8]Féverole'!BA19</f>
        <v>0</v>
      </c>
      <c r="BA37" s="96">
        <f>'[8]Féverole'!BB19</f>
        <v>0</v>
      </c>
      <c r="BB37" s="96">
        <f>'[8]Féverole'!BC19</f>
        <v>0</v>
      </c>
      <c r="BC37" s="96">
        <f>'[8]Féverole'!BD19</f>
        <v>0</v>
      </c>
      <c r="BD37" s="96">
        <f>'[8]Féverole'!BE19</f>
        <v>0</v>
      </c>
      <c r="BE37" s="96">
        <f>'[8]Féverole'!BF19</f>
        <v>0</v>
      </c>
      <c r="BF37" s="96">
        <f>'[8]Féverole'!BG19</f>
        <v>0</v>
      </c>
      <c r="BG37" s="96">
        <f>'[8]Féverole'!BH19</f>
        <v>0</v>
      </c>
      <c r="BH37" s="96">
        <f>'[8]Féverole'!BI19</f>
        <v>0</v>
      </c>
      <c r="BI37" s="96">
        <f>'[8]Féverole'!BJ19</f>
        <v>0</v>
      </c>
      <c r="BJ37" s="96">
        <f>'[8]Féverole'!BK19</f>
        <v>0</v>
      </c>
      <c r="BK37" s="96">
        <f>'[8]Féverole'!BL19</f>
        <v>0</v>
      </c>
      <c r="BL37" s="96">
        <f>'[8]Féverole'!BM19</f>
        <v>0</v>
      </c>
      <c r="BM37" s="96">
        <f>'[8]Féverole'!BN19</f>
        <v>0</v>
      </c>
      <c r="BN37" s="96">
        <f>'[8]Féverole'!BO19</f>
        <v>0</v>
      </c>
      <c r="BO37" s="96">
        <f>'[8]Féverole'!BP19</f>
        <v>0</v>
      </c>
      <c r="BP37" s="96">
        <f>'[8]Féverole'!BQ19</f>
        <v>0</v>
      </c>
      <c r="BQ37" s="96">
        <f>'[8]Féverole'!BR19</f>
        <v>0</v>
      </c>
      <c r="BR37" s="96">
        <f>'[8]Féverole'!BS19</f>
        <v>0</v>
      </c>
      <c r="BS37" s="96">
        <f>'[8]Féverole'!BT19</f>
        <v>0</v>
      </c>
      <c r="BT37" s="96">
        <f>'[8]Féverole'!BU19</f>
        <v>0</v>
      </c>
      <c r="BU37" s="96">
        <f>'[8]Féverole'!BV19</f>
        <v>0</v>
      </c>
      <c r="BV37" s="96">
        <f>'[8]Féverole'!BW19</f>
        <v>0</v>
      </c>
      <c r="BW37" s="96">
        <f>'[8]Féverole'!BX19</f>
        <v>0</v>
      </c>
      <c r="BX37" s="96">
        <f>'[8]Féverole'!BY19</f>
        <v>0</v>
      </c>
      <c r="BY37" s="96">
        <f>'[8]Féverole'!BZ19</f>
        <v>0</v>
      </c>
      <c r="BZ37" s="96">
        <f>'[8]Féverole'!CA19</f>
        <v>0</v>
      </c>
      <c r="CA37" s="96">
        <f>'[8]Féverole'!CB19</f>
        <v>0</v>
      </c>
      <c r="CB37" s="96">
        <f>'[8]Féverole'!CC19</f>
        <v>0</v>
      </c>
      <c r="CC37" s="96">
        <f>'[8]Féverole'!CD19</f>
        <v>0</v>
      </c>
      <c r="CD37" s="96">
        <f>'[8]Féverole'!CE19</f>
        <v>0</v>
      </c>
      <c r="CE37" s="96">
        <f>'[8]Féverole'!CF19</f>
        <v>0</v>
      </c>
      <c r="CF37" s="96">
        <f>'[8]Féverole'!CG19</f>
        <v>0</v>
      </c>
      <c r="CG37" s="96">
        <f>'[8]Féverole'!CH19</f>
        <v>0</v>
      </c>
      <c r="CH37" s="96">
        <f>'[8]Féverole'!CI19</f>
        <v>0</v>
      </c>
      <c r="CI37" s="96">
        <f>'[8]Féverole'!CJ19</f>
        <v>0</v>
      </c>
      <c r="CJ37" s="96">
        <f>'[8]Féverole'!CK19</f>
        <v>0</v>
      </c>
      <c r="CK37" s="96">
        <f>'[8]Féverole'!CL19</f>
        <v>0</v>
      </c>
      <c r="CL37" s="96">
        <f>'[8]Féverole'!CM19</f>
        <v>0</v>
      </c>
      <c r="CM37" s="96">
        <f>'[8]Féverole'!CN19</f>
        <v>0</v>
      </c>
      <c r="CN37" s="96">
        <f>'[8]Féverole'!CO19</f>
        <v>0</v>
      </c>
      <c r="CO37" s="96">
        <f>'[8]Féverole'!CP19</f>
        <v>0</v>
      </c>
      <c r="CP37" s="96">
        <f>'[8]Féverole'!CQ19</f>
        <v>0</v>
      </c>
      <c r="CQ37" s="96">
        <f>'[8]Féverole'!CR19</f>
        <v>0</v>
      </c>
      <c r="CR37" s="96">
        <f>'[8]Féverole'!CS19</f>
        <v>0</v>
      </c>
      <c r="CS37" s="96">
        <f>'[8]Féverole'!CT19</f>
        <v>0</v>
      </c>
      <c r="CT37" s="96">
        <f>'[8]Féverole'!CU19</f>
        <v>0</v>
      </c>
      <c r="CU37" s="96">
        <f>'[8]Féverole'!CV19</f>
        <v>0</v>
      </c>
      <c r="CV37" s="96">
        <f>'[8]Féverole'!CW19</f>
        <v>0</v>
      </c>
      <c r="CW37" s="96">
        <f>'[8]Féverole'!CX19</f>
        <v>0</v>
      </c>
      <c r="CX37" s="96">
        <f>'[8]Féverole'!CY19</f>
        <v>0</v>
      </c>
      <c r="CY37" s="96">
        <f>'[8]Féverole'!CZ19</f>
        <v>0</v>
      </c>
      <c r="CZ37" s="96">
        <f>'[8]Féverole'!DA19</f>
        <v>0</v>
      </c>
      <c r="DA37" s="96">
        <f>'[8]Féverole'!DB19</f>
        <v>0</v>
      </c>
      <c r="DB37" s="96">
        <f>'[8]Féverole'!DC19</f>
        <v>0</v>
      </c>
      <c r="DC37" s="96">
        <f>'[8]Féverole'!DD19</f>
        <v>0</v>
      </c>
      <c r="DD37" s="96">
        <f>'[8]Féverole'!DE19</f>
        <v>0</v>
      </c>
      <c r="DE37" s="96">
        <f>'[8]Féverole'!DF19</f>
        <v>0</v>
      </c>
      <c r="DF37" s="96">
        <f>'[8]Féverole'!DG19</f>
        <v>0</v>
      </c>
      <c r="DG37" s="96">
        <f>'[8]Féverole'!DH19</f>
        <v>0</v>
      </c>
      <c r="DH37" s="96">
        <f>'[8]Féverole'!DI19</f>
        <v>0</v>
      </c>
      <c r="DI37" s="96">
        <f>'[8]Féverole'!DJ19</f>
        <v>0</v>
      </c>
      <c r="DJ37" s="96">
        <f>'[8]Féverole'!DK19</f>
        <v>0</v>
      </c>
      <c r="DK37" s="96">
        <f>'[8]Féverole'!DL19</f>
        <v>0</v>
      </c>
      <c r="DL37" s="96">
        <f>'[8]Féverole'!DM19</f>
        <v>0</v>
      </c>
      <c r="DM37" s="96">
        <f>'[8]Féverole'!DN19</f>
        <v>0</v>
      </c>
      <c r="DN37" s="96">
        <f>'[8]Féverole'!DO19</f>
        <v>0</v>
      </c>
      <c r="DO37" s="96">
        <f>'[8]Féverole'!DP19</f>
        <v>0</v>
      </c>
      <c r="DP37" s="96">
        <f>'[8]Féverole'!DQ19</f>
        <v>0</v>
      </c>
      <c r="DQ37" s="96">
        <f>'[8]Féverole'!DR19</f>
        <v>0</v>
      </c>
      <c r="DR37" s="96">
        <f>'[8]Féverole'!DS19</f>
        <v>0</v>
      </c>
      <c r="DS37" s="96">
        <f>'[8]Féverole'!DT19</f>
        <v>0</v>
      </c>
      <c r="DT37" s="96">
        <f>'[8]Féverole'!DU19</f>
        <v>0</v>
      </c>
      <c r="DU37" s="96">
        <f>'[8]Féverole'!DV19</f>
        <v>0</v>
      </c>
      <c r="DV37" s="96">
        <f>'[8]Féverole'!DW19</f>
        <v>0</v>
      </c>
      <c r="DW37" s="96">
        <f>'[8]Féverole'!DX19</f>
        <v>0</v>
      </c>
      <c r="DX37" s="96">
        <f>'[8]Féverole'!DY19</f>
        <v>0</v>
      </c>
      <c r="DY37" s="96">
        <f>'[8]Féverole'!DZ19</f>
        <v>0</v>
      </c>
      <c r="DZ37" s="96">
        <f>'[8]Féverole'!EA19</f>
        <v>0</v>
      </c>
      <c r="EA37" s="96">
        <f>'[8]Féverole'!EB19</f>
        <v>0</v>
      </c>
      <c r="EB37" s="96">
        <f>'[8]Féverole'!EC19</f>
        <v>0</v>
      </c>
      <c r="EC37" s="96">
        <f>'[8]Féverole'!ED19</f>
        <v>0</v>
      </c>
      <c r="ED37" s="96">
        <f>'[8]Féverole'!EE19</f>
        <v>0</v>
      </c>
      <c r="EE37" s="96">
        <f>'[8]Féverole'!EF19</f>
        <v>0</v>
      </c>
      <c r="EF37" s="96">
        <f>'[8]Féverole'!EG19</f>
        <v>0</v>
      </c>
      <c r="EG37" s="96">
        <f>'[8]Féverole'!EH19</f>
        <v>0</v>
      </c>
      <c r="EH37" s="96">
        <f>'[8]Féverole'!EI19</f>
        <v>0</v>
      </c>
      <c r="EI37" s="96">
        <f>'[8]Féverole'!EJ19</f>
        <v>0</v>
      </c>
      <c r="EJ37" s="96">
        <f>'[8]Féverole'!EK19</f>
        <v>0</v>
      </c>
      <c r="EK37" s="96">
        <f>'[8]Féverole'!EL19</f>
        <v>0</v>
      </c>
      <c r="EL37" s="96">
        <f>'[8]Féverole'!EM19</f>
        <v>0</v>
      </c>
      <c r="EM37" s="96">
        <f>'[8]Féverole'!EN19</f>
        <v>0</v>
      </c>
      <c r="EN37" s="96">
        <f>'[8]Féverole'!EO19</f>
        <v>0</v>
      </c>
      <c r="EO37" s="96">
        <f>'[8]Féverole'!EP19</f>
        <v>0</v>
      </c>
      <c r="EP37" s="96">
        <f>'[8]Féverole'!EQ19</f>
        <v>0</v>
      </c>
      <c r="EQ37" s="96">
        <f>'[8]Féverole'!ER19</f>
        <v>0</v>
      </c>
      <c r="ER37" s="96">
        <f>'[8]Féverole'!ES19</f>
        <v>0</v>
      </c>
      <c r="ES37" s="96">
        <f>'[8]Féverole'!ET19</f>
        <v>0</v>
      </c>
      <c r="ET37" s="96">
        <f>'[8]Féverole'!EU19</f>
        <v>0</v>
      </c>
      <c r="EU37" s="96">
        <f>'[8]Féverole'!EV19</f>
        <v>0</v>
      </c>
      <c r="EV37" s="96">
        <f>'[8]Féverole'!EW19</f>
        <v>0</v>
      </c>
      <c r="EW37" s="96">
        <f>'[8]Féverole'!EX19</f>
        <v>0</v>
      </c>
      <c r="EX37" s="96">
        <f>'[8]Féverole'!EY19</f>
        <v>0</v>
      </c>
      <c r="EY37" s="96">
        <f>'[8]Féverole'!EZ19</f>
        <v>0</v>
      </c>
      <c r="EZ37" s="96">
        <f>'[8]Féverole'!FA19</f>
        <v>0</v>
      </c>
      <c r="FA37" s="96">
        <f>'[8]Féverole'!FB19</f>
        <v>0</v>
      </c>
      <c r="FB37" s="96">
        <f>'[8]Féverole'!FC19</f>
        <v>0</v>
      </c>
      <c r="FC37" s="96">
        <f>'[8]Féverole'!FD19</f>
        <v>0</v>
      </c>
      <c r="FD37" s="96">
        <f>'[8]Féverole'!FE19</f>
        <v>0</v>
      </c>
      <c r="FE37" s="96">
        <f>'[8]Féverole'!FF19</f>
        <v>0</v>
      </c>
      <c r="FF37" s="96">
        <f>'[8]Féverole'!FG19</f>
        <v>0</v>
      </c>
      <c r="FG37" s="96">
        <f>'[8]Féverole'!FH19</f>
        <v>0</v>
      </c>
      <c r="FH37" s="96">
        <f>'[8]Féverole'!FI19</f>
        <v>0</v>
      </c>
      <c r="FI37" s="96">
        <f>'[8]Féverole'!FJ19</f>
        <v>0</v>
      </c>
      <c r="FJ37" s="96">
        <f>'[8]Féverole'!FK19</f>
        <v>0</v>
      </c>
      <c r="FK37" s="96">
        <f>'[8]Féverole'!FL19</f>
        <v>0</v>
      </c>
      <c r="FL37" s="96">
        <f>'[8]Féverole'!FM19</f>
        <v>0</v>
      </c>
      <c r="FM37" s="96">
        <f>'[8]Féverole'!FN19</f>
        <v>0</v>
      </c>
      <c r="FN37" s="96">
        <f>'[8]Féverole'!FO19</f>
        <v>0</v>
      </c>
      <c r="FO37" s="96">
        <f>'[8]Féverole'!FP19</f>
        <v>0</v>
      </c>
      <c r="FP37" s="96">
        <f>'[8]Féverole'!FQ19</f>
        <v>0</v>
      </c>
      <c r="FQ37" s="96">
        <f>'[8]Féverole'!FR19</f>
        <v>0</v>
      </c>
      <c r="FR37" s="96">
        <f>'[8]Féverole'!FS19</f>
        <v>0</v>
      </c>
      <c r="FS37" s="96">
        <f>'[8]Féverole'!FT19</f>
        <v>0</v>
      </c>
      <c r="FT37" s="96">
        <f>'[8]Féverole'!FU19</f>
        <v>0</v>
      </c>
      <c r="FU37" s="96">
        <f>'[8]Féverole'!FV19</f>
        <v>0</v>
      </c>
      <c r="FV37" s="96">
        <f>'[8]Féverole'!FW19</f>
        <v>0</v>
      </c>
      <c r="FW37" s="96">
        <f>'[8]Féverole'!FX19</f>
        <v>0</v>
      </c>
      <c r="FX37" s="96">
        <f>'[8]Féverole'!FY19</f>
        <v>0</v>
      </c>
      <c r="FY37" s="96">
        <f>'[8]Féverole'!FZ19</f>
        <v>0</v>
      </c>
      <c r="FZ37" s="96">
        <f>'[8]Féverole'!GA19</f>
        <v>0</v>
      </c>
      <c r="GA37" s="96">
        <f>'[8]Féverole'!GB19</f>
        <v>0</v>
      </c>
      <c r="GB37" s="96">
        <f>'[8]Féverole'!GC19</f>
        <v>0</v>
      </c>
      <c r="GC37" s="96">
        <f>'[8]Féverole'!GD19</f>
        <v>0</v>
      </c>
      <c r="GD37" s="96">
        <f>'[8]Féverole'!GE19</f>
        <v>0</v>
      </c>
      <c r="GE37" s="96">
        <f>'[8]Féverole'!GF19</f>
        <v>0</v>
      </c>
      <c r="GF37" s="96">
        <f>'[8]Féverole'!GG19</f>
        <v>0</v>
      </c>
      <c r="GG37" s="96">
        <f>'[8]Féverole'!GH19</f>
        <v>0</v>
      </c>
      <c r="GH37" s="96">
        <f>'[8]Féverole'!GI19</f>
        <v>0</v>
      </c>
      <c r="GI37" s="96">
        <f>'[8]Féverole'!GJ19</f>
        <v>0</v>
      </c>
      <c r="GJ37" s="96">
        <f>'[8]Féverole'!GK19</f>
        <v>0</v>
      </c>
      <c r="GK37" s="96">
        <f>'[8]Féverole'!GL19</f>
        <v>0</v>
      </c>
      <c r="GL37" s="96">
        <f>'[8]Féverole'!GM19</f>
        <v>0</v>
      </c>
      <c r="GM37" s="96">
        <f>'[8]Féverole'!GN19</f>
        <v>0</v>
      </c>
      <c r="GN37" s="96">
        <f>'[8]Féverole'!GO19</f>
        <v>0</v>
      </c>
      <c r="GO37" s="96">
        <f>'[8]Féverole'!GP19</f>
        <v>0</v>
      </c>
      <c r="GP37" s="96">
        <f>'[8]Féverole'!GQ19</f>
        <v>0</v>
      </c>
      <c r="GQ37" s="96">
        <f>'[8]Féverole'!GR19</f>
        <v>0</v>
      </c>
      <c r="GR37" s="96">
        <f>'[8]Féverole'!GS19</f>
        <v>0</v>
      </c>
      <c r="GS37" s="96">
        <f>'[8]Féverole'!GT19</f>
        <v>0</v>
      </c>
      <c r="GT37" s="96">
        <f>'[8]Féverole'!GU19</f>
        <v>0</v>
      </c>
      <c r="GU37" s="96">
        <f>'[8]Féverole'!GV19</f>
        <v>0</v>
      </c>
      <c r="GV37" s="96">
        <f>'[8]Féverole'!GW19</f>
        <v>0</v>
      </c>
      <c r="GW37" s="96">
        <f>'[8]Féverole'!GX19</f>
        <v>0</v>
      </c>
      <c r="GX37" s="96">
        <f>'[8]Féverole'!GY19</f>
        <v>0</v>
      </c>
      <c r="GY37" s="96">
        <f>'[8]Féverole'!GZ19</f>
        <v>0</v>
      </c>
      <c r="GZ37" s="96">
        <f>'[8]Féverole'!HA19</f>
        <v>0</v>
      </c>
      <c r="HA37" s="96">
        <f>'[8]Féverole'!HB19</f>
        <v>0</v>
      </c>
      <c r="HB37" s="96">
        <f>'[8]Féverole'!HC19</f>
        <v>0</v>
      </c>
      <c r="HC37" s="96">
        <f>'[8]Féverole'!HD19</f>
        <v>0</v>
      </c>
      <c r="HD37" s="96">
        <f>'[8]Féverole'!HE19</f>
        <v>0</v>
      </c>
      <c r="HE37" s="96">
        <f>'[8]Féverole'!HF19</f>
        <v>0</v>
      </c>
      <c r="HF37" s="96">
        <f>'[8]Féverole'!HG19</f>
        <v>0</v>
      </c>
      <c r="HG37" s="96">
        <f>'[8]Féverole'!HH19</f>
        <v>0</v>
      </c>
      <c r="HH37" s="96">
        <f>'[8]Féverole'!HI19</f>
        <v>0</v>
      </c>
      <c r="HI37" s="96">
        <f>'[8]Féverole'!HJ19</f>
        <v>0</v>
      </c>
      <c r="HJ37" s="96">
        <f>'[8]Féverole'!HK19</f>
        <v>0</v>
      </c>
      <c r="HK37" s="96">
        <f>'[8]Féverole'!HL19</f>
        <v>0</v>
      </c>
      <c r="HL37" s="96">
        <f>'[8]Féverole'!HM19</f>
        <v>0</v>
      </c>
      <c r="HM37" s="96">
        <f>'[8]Féverole'!HN19</f>
        <v>0</v>
      </c>
      <c r="HN37" s="96">
        <f>'[8]Féverole'!HO19</f>
        <v>0</v>
      </c>
      <c r="HO37" s="96">
        <f>'[8]Féverole'!HP19</f>
        <v>0</v>
      </c>
      <c r="HP37" s="96">
        <f>'[8]Féverole'!HQ19</f>
        <v>0</v>
      </c>
      <c r="HQ37" s="96">
        <f>'[8]Féverole'!HR19</f>
        <v>0</v>
      </c>
      <c r="HR37" s="96">
        <f>'[8]Féverole'!HS19</f>
        <v>0</v>
      </c>
      <c r="HS37" s="96">
        <f>'[8]Féverole'!HT19</f>
        <v>0</v>
      </c>
      <c r="HT37" s="96">
        <f>'[8]Féverole'!HU19</f>
        <v>0</v>
      </c>
      <c r="HU37" s="96">
        <f>'[8]Féverole'!HV19</f>
        <v>0</v>
      </c>
      <c r="HV37" s="96">
        <f>'[8]Féverole'!HW19</f>
        <v>0</v>
      </c>
      <c r="HW37" s="96">
        <f>'[8]Féverole'!HX19</f>
        <v>0</v>
      </c>
      <c r="HX37" s="96">
        <f>'[8]Féverole'!HY19</f>
        <v>0</v>
      </c>
      <c r="HY37" s="96">
        <f>'[8]Féverole'!HZ19</f>
        <v>0</v>
      </c>
      <c r="HZ37" s="96">
        <f>'[8]Féverole'!IA19</f>
        <v>0</v>
      </c>
      <c r="IA37" s="96">
        <f>'[8]Féverole'!IB19</f>
        <v>0</v>
      </c>
      <c r="IB37" s="96">
        <f>'[8]Féverole'!IC19</f>
        <v>0</v>
      </c>
      <c r="IC37" s="96">
        <f>'[8]Féverole'!ID19</f>
        <v>0</v>
      </c>
      <c r="ID37" s="96">
        <f>'[8]Féverole'!IE19</f>
        <v>0</v>
      </c>
      <c r="IE37" s="96">
        <f>'[8]Féverole'!IF19</f>
        <v>0</v>
      </c>
      <c r="IF37" s="96">
        <f>'[8]Féverole'!IG19</f>
        <v>0</v>
      </c>
      <c r="IG37" s="96">
        <f>'[8]Féverole'!IH19</f>
        <v>0</v>
      </c>
      <c r="IH37" s="96">
        <f>'[8]Féverole'!II19</f>
        <v>0</v>
      </c>
      <c r="II37" s="96">
        <f>'[8]Féverole'!IJ19</f>
        <v>0</v>
      </c>
      <c r="IJ37" s="96">
        <f>'[8]Féverole'!IK19</f>
        <v>0</v>
      </c>
      <c r="IK37" s="96">
        <f>'[8]Féverole'!IL19</f>
        <v>0</v>
      </c>
      <c r="IL37" s="96">
        <f>'[8]Féverole'!IM19</f>
        <v>0</v>
      </c>
      <c r="IM37" s="96">
        <f>'[8]Féverole'!IN19</f>
        <v>0</v>
      </c>
      <c r="IN37" s="96">
        <f>'[8]Féverole'!IO19</f>
        <v>0</v>
      </c>
      <c r="IO37" s="96">
        <f>'[8]Féverole'!IP19</f>
        <v>0</v>
      </c>
      <c r="IP37" s="96">
        <f>'[8]Féverole'!IQ19</f>
        <v>0</v>
      </c>
      <c r="IQ37" s="96">
        <f>'[8]Féverole'!IR19</f>
        <v>0</v>
      </c>
      <c r="IR37" s="96">
        <f>'[8]Féverole'!IS19</f>
        <v>0</v>
      </c>
      <c r="IS37" s="96">
        <f>'[8]Féverole'!IT19</f>
        <v>0</v>
      </c>
      <c r="IT37" s="96">
        <f>'[8]Féverole'!IU19</f>
        <v>0</v>
      </c>
      <c r="IU37" s="96">
        <f>'[8]Féverole'!IV19</f>
        <v>0</v>
      </c>
      <c r="IV37" s="96" t="e">
        <f>'[8]Féverole'!#REF!</f>
        <v>#REF!</v>
      </c>
    </row>
    <row r="38" spans="1:15" ht="12.75">
      <c r="A38" s="65" t="str">
        <f>'[8]Féverole'!B20</f>
        <v>Midi-Pyrénées</v>
      </c>
      <c r="B38" s="196">
        <f>'[8]Féverole'!C20</f>
        <v>0</v>
      </c>
      <c r="C38" s="196">
        <f>'[8]Féverole'!D20</f>
        <v>0</v>
      </c>
      <c r="D38" s="196">
        <f>'[8]Féverole'!E20</f>
        <v>0</v>
      </c>
      <c r="E38" s="196">
        <f>'[8]Féverole'!F20</f>
        <v>0</v>
      </c>
      <c r="F38" s="196">
        <f>'[8]Féverole'!G20</f>
        <v>0</v>
      </c>
      <c r="G38" s="196">
        <f>'[8]Féverole'!H20</f>
        <v>0</v>
      </c>
      <c r="H38" s="196">
        <f>'[8]Féverole'!I20</f>
        <v>0</v>
      </c>
      <c r="I38" s="196">
        <f>'[8]Féverole'!J20</f>
        <v>0</v>
      </c>
      <c r="J38" s="196">
        <f>'[8]Féverole'!K20</f>
        <v>0</v>
      </c>
      <c r="K38" s="196">
        <f>'[8]Féverole'!L20</f>
        <v>0</v>
      </c>
      <c r="L38" s="409">
        <f>'[8]Féverole'!M20</f>
        <v>0</v>
      </c>
      <c r="M38" s="196">
        <f>'[8]Féverole'!N20</f>
        <v>0</v>
      </c>
      <c r="N38" s="602">
        <f>'[8]Féverole'!O20</f>
        <v>0</v>
      </c>
      <c r="O38" s="603">
        <f>'[8]Féverole'!P20</f>
        <v>0</v>
      </c>
    </row>
    <row r="39" spans="1:51" s="96" customFormat="1" ht="11.25">
      <c r="A39" s="331" t="str">
        <f>'[8]Féverole'!B22</f>
        <v>Rhône-Alpes</v>
      </c>
      <c r="B39" s="276">
        <f>'[8]Féverole'!C22</f>
        <v>63.18</v>
      </c>
      <c r="C39" s="276">
        <f>'[8]Féverole'!D22</f>
        <v>89.95</v>
      </c>
      <c r="D39" s="276">
        <f>'[8]Féverole'!E22</f>
        <v>86.36</v>
      </c>
      <c r="E39" s="276">
        <f>'[8]Féverole'!F22</f>
        <v>34.17</v>
      </c>
      <c r="F39" s="276">
        <f>'[8]Féverole'!G22</f>
        <v>40.21</v>
      </c>
      <c r="G39" s="276">
        <f>'[8]Féverole'!H22</f>
        <v>21.51</v>
      </c>
      <c r="H39" s="276">
        <f>'[8]Féverole'!I22</f>
        <v>0</v>
      </c>
      <c r="I39" s="276">
        <f>'[8]Féverole'!J22</f>
        <v>0</v>
      </c>
      <c r="J39" s="276">
        <f>'[8]Féverole'!K22</f>
        <v>0</v>
      </c>
      <c r="K39" s="276">
        <f>'[8]Féverole'!L22</f>
        <v>0</v>
      </c>
      <c r="L39" s="616">
        <f>'[8]Féverole'!M22</f>
        <v>0</v>
      </c>
      <c r="M39" s="276">
        <f>'[8]Féverole'!N22</f>
        <v>0</v>
      </c>
      <c r="N39" s="619">
        <f>'[8]Féverole'!O22</f>
        <v>50.93</v>
      </c>
      <c r="O39" s="620">
        <f>'[8]Féverole'!P22</f>
        <v>21.51</v>
      </c>
      <c r="P39" s="174">
        <f>IF(N39&lt;&gt;0,(O39-N39)/N39,0)</f>
        <v>-0.5776556057333595</v>
      </c>
      <c r="S39" s="231"/>
      <c r="T39" s="231"/>
      <c r="U39" s="231"/>
      <c r="V39" s="198"/>
      <c r="W39" s="198"/>
      <c r="X39" s="198"/>
      <c r="Y39" s="198"/>
      <c r="Z39" s="582"/>
      <c r="AA39" s="333"/>
      <c r="AB39" s="333"/>
      <c r="AC39" s="333"/>
      <c r="AD39" s="333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</row>
    <row r="40" spans="1:51" s="96" customFormat="1" ht="11.25">
      <c r="A40" s="331" t="str">
        <f>'[8]Féverole'!B23</f>
        <v>Auvergne</v>
      </c>
      <c r="B40" s="276">
        <f>'[8]Féverole'!C23</f>
        <v>219.09</v>
      </c>
      <c r="C40" s="276">
        <f>'[8]Féverole'!D23</f>
        <v>235.98</v>
      </c>
      <c r="D40" s="276">
        <f>'[8]Féverole'!E23</f>
        <v>234.47</v>
      </c>
      <c r="E40" s="276">
        <f>'[8]Féverole'!F23</f>
        <v>194.01</v>
      </c>
      <c r="F40" s="276">
        <f>'[8]Féverole'!G23</f>
        <v>155.29</v>
      </c>
      <c r="G40" s="276">
        <f>'[8]Féverole'!H23</f>
        <v>137.99</v>
      </c>
      <c r="H40" s="276">
        <f>'[8]Féverole'!I23</f>
        <v>0</v>
      </c>
      <c r="I40" s="276">
        <f>'[8]Féverole'!J23</f>
        <v>0</v>
      </c>
      <c r="J40" s="276">
        <f>'[8]Féverole'!K23</f>
        <v>0</v>
      </c>
      <c r="K40" s="276">
        <f>'[8]Féverole'!L23</f>
        <v>0</v>
      </c>
      <c r="L40" s="616">
        <f>'[8]Féverole'!M23</f>
        <v>0</v>
      </c>
      <c r="M40" s="276">
        <f>'[8]Féverole'!N23</f>
        <v>0</v>
      </c>
      <c r="N40" s="619">
        <f>'[8]Féverole'!O23</f>
        <v>48.13</v>
      </c>
      <c r="O40" s="620">
        <f>'[8]Féverole'!P23</f>
        <v>137.99</v>
      </c>
      <c r="P40" s="174">
        <f>IF(N40&lt;&gt;0,(O40-N40)/N40,0)</f>
        <v>1.8670268024101393</v>
      </c>
      <c r="S40" s="231"/>
      <c r="T40" s="231"/>
      <c r="U40" s="231"/>
      <c r="V40" s="198"/>
      <c r="W40" s="198"/>
      <c r="X40" s="198"/>
      <c r="Y40" s="198"/>
      <c r="Z40" s="582"/>
      <c r="AA40" s="333"/>
      <c r="AB40" s="333"/>
      <c r="AC40" s="333"/>
      <c r="AD40" s="333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</row>
    <row r="41" spans="1:51" s="96" customFormat="1" ht="11.25">
      <c r="A41" s="473" t="s">
        <v>32</v>
      </c>
      <c r="B41" s="469">
        <f>SUM(B28:B40)</f>
        <v>601.1899999999999</v>
      </c>
      <c r="C41" s="469">
        <f aca="true" t="shared" si="3" ref="C41:O41">SUM(C28:C40)</f>
        <v>578.73</v>
      </c>
      <c r="D41" s="469">
        <f t="shared" si="3"/>
        <v>703.76</v>
      </c>
      <c r="E41" s="469">
        <f t="shared" si="3"/>
        <v>580.76</v>
      </c>
      <c r="F41" s="469">
        <f t="shared" si="3"/>
        <v>586.51</v>
      </c>
      <c r="G41" s="469">
        <f t="shared" si="3"/>
        <v>583.5999999999999</v>
      </c>
      <c r="H41" s="469">
        <f t="shared" si="3"/>
        <v>0</v>
      </c>
      <c r="I41" s="469">
        <f t="shared" si="3"/>
        <v>0</v>
      </c>
      <c r="J41" s="469">
        <f t="shared" si="3"/>
        <v>0</v>
      </c>
      <c r="K41" s="469">
        <f t="shared" si="3"/>
        <v>0</v>
      </c>
      <c r="L41" s="469">
        <f t="shared" si="3"/>
        <v>0</v>
      </c>
      <c r="M41" s="469">
        <f t="shared" si="3"/>
        <v>0</v>
      </c>
      <c r="N41" s="469">
        <f t="shared" si="3"/>
        <v>353.96</v>
      </c>
      <c r="O41" s="469">
        <f t="shared" si="3"/>
        <v>583.5999999999999</v>
      </c>
      <c r="P41" s="474">
        <f>IF(N41&lt;&gt;0,(O41-N41)/N41,0)</f>
        <v>0.6487738727539833</v>
      </c>
      <c r="S41" s="231"/>
      <c r="T41" s="231"/>
      <c r="U41" s="231"/>
      <c r="V41" s="198"/>
      <c r="W41" s="198"/>
      <c r="X41" s="198"/>
      <c r="Y41" s="198"/>
      <c r="Z41" s="582"/>
      <c r="AA41" s="333"/>
      <c r="AB41" s="333"/>
      <c r="AC41" s="333"/>
      <c r="AD41" s="333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</row>
    <row r="42" spans="1:51" s="96" customFormat="1" ht="11.25">
      <c r="A42" s="10"/>
      <c r="S42" s="231"/>
      <c r="T42" s="231"/>
      <c r="U42" s="231"/>
      <c r="V42" s="198"/>
      <c r="W42" s="198"/>
      <c r="X42" s="198"/>
      <c r="Y42" s="198"/>
      <c r="Z42" s="582"/>
      <c r="AA42" s="333"/>
      <c r="AB42" s="333"/>
      <c r="AC42" s="333"/>
      <c r="AD42" s="333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</row>
    <row r="43" spans="1:51" s="96" customFormat="1" ht="11.25">
      <c r="A43" s="10"/>
      <c r="S43" s="231"/>
      <c r="T43" s="231"/>
      <c r="U43" s="231"/>
      <c r="V43" s="198"/>
      <c r="W43" s="198"/>
      <c r="X43" s="198"/>
      <c r="Y43" s="198"/>
      <c r="Z43" s="582"/>
      <c r="AA43" s="333"/>
      <c r="AB43" s="333"/>
      <c r="AC43" s="333"/>
      <c r="AD43" s="333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</row>
    <row r="44" spans="1:51" s="96" customFormat="1" ht="11.25">
      <c r="A44" s="10"/>
      <c r="S44" s="231"/>
      <c r="T44" s="231"/>
      <c r="U44" s="231"/>
      <c r="V44" s="198"/>
      <c r="W44" s="198"/>
      <c r="X44" s="198"/>
      <c r="Y44" s="198"/>
      <c r="Z44" s="582"/>
      <c r="AA44" s="333"/>
      <c r="AB44" s="333"/>
      <c r="AC44" s="333"/>
      <c r="AD44" s="333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</row>
    <row r="49" spans="4:11" ht="15">
      <c r="D49" s="701" t="s">
        <v>231</v>
      </c>
      <c r="E49" s="701"/>
      <c r="F49" s="701"/>
      <c r="G49" s="701"/>
      <c r="H49" s="701"/>
      <c r="I49" s="701"/>
      <c r="J49" s="701"/>
      <c r="K49" s="701"/>
    </row>
    <row r="78" spans="11:17" ht="12.75">
      <c r="K78" s="338"/>
      <c r="L78" s="338"/>
      <c r="M78" s="338"/>
      <c r="N78" s="227"/>
      <c r="O78" s="227"/>
      <c r="P78" s="227"/>
      <c r="Q78" s="227"/>
    </row>
    <row r="91" spans="7:16" ht="15">
      <c r="G91" s="693" t="s">
        <v>248</v>
      </c>
      <c r="H91" s="693"/>
      <c r="I91" s="693"/>
      <c r="J91" s="693"/>
      <c r="K91" s="693"/>
      <c r="L91" s="693"/>
      <c r="M91" s="693"/>
      <c r="N91" s="693"/>
      <c r="O91" s="693"/>
      <c r="P91" s="693"/>
    </row>
    <row r="92" spans="12:16" ht="12.75">
      <c r="L92" s="454"/>
      <c r="M92" s="454"/>
      <c r="N92" s="454"/>
      <c r="O92" s="454"/>
      <c r="P92" s="454"/>
    </row>
  </sheetData>
  <mergeCells count="10">
    <mergeCell ref="G91:P91"/>
    <mergeCell ref="D49:K49"/>
    <mergeCell ref="A2:P2"/>
    <mergeCell ref="A5:A6"/>
    <mergeCell ref="A26:A27"/>
    <mergeCell ref="B26:M26"/>
    <mergeCell ref="N26:O26"/>
    <mergeCell ref="B5:M5"/>
    <mergeCell ref="N5:O5"/>
    <mergeCell ref="C3:N3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V80"/>
  <sheetViews>
    <sheetView showGridLines="0" showZeros="0" workbookViewId="0" topLeftCell="A1">
      <selection activeCell="N21" sqref="N21:O21"/>
    </sheetView>
  </sheetViews>
  <sheetFormatPr defaultColWidth="11.421875" defaultRowHeight="12.75"/>
  <cols>
    <col min="1" max="1" width="16.28125" style="96" customWidth="1"/>
    <col min="2" max="15" width="7.7109375" style="96" customWidth="1"/>
    <col min="16" max="18" width="5.28125" style="96" customWidth="1"/>
    <col min="19" max="24" width="5.28125" style="231" customWidth="1"/>
    <col min="25" max="26" width="5.28125" style="582" customWidth="1"/>
    <col min="27" max="28" width="5.28125" style="231" customWidth="1"/>
    <col min="29" max="31" width="5.7109375" style="231" bestFit="1" customWidth="1"/>
    <col min="32" max="32" width="6.57421875" style="231" bestFit="1" customWidth="1"/>
    <col min="33" max="48" width="5.28125" style="231" customWidth="1"/>
    <col min="49" max="16384" width="5.28125" style="96" customWidth="1"/>
  </cols>
  <sheetData>
    <row r="2" spans="1:16" ht="33.75" customHeight="1">
      <c r="A2" s="695" t="str">
        <f>colza!$A$2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</row>
    <row r="3" spans="3:14" ht="15"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</row>
    <row r="4" spans="17:48" s="63" customFormat="1" ht="21.75" customHeight="1">
      <c r="Q4" s="150"/>
      <c r="R4" s="150"/>
      <c r="S4" s="233"/>
      <c r="T4" s="233"/>
      <c r="U4" s="233"/>
      <c r="V4" s="233"/>
      <c r="W4" s="233"/>
      <c r="X4" s="233"/>
      <c r="Y4" s="651"/>
      <c r="Z4" s="651"/>
      <c r="AA4" s="233"/>
      <c r="AB4" s="18"/>
      <c r="AC4" s="133"/>
      <c r="AD4" s="133"/>
      <c r="AE4" s="133"/>
      <c r="AF4" s="133"/>
      <c r="AG4" s="133"/>
      <c r="AH4" s="133"/>
      <c r="AI4" s="133"/>
      <c r="AJ4" s="133"/>
      <c r="AK4" s="140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</row>
    <row r="5" spans="1:48" s="63" customFormat="1" ht="20.25" customHeight="1">
      <c r="A5" s="697"/>
      <c r="B5" s="705" t="s">
        <v>232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699" t="s">
        <v>257</v>
      </c>
      <c r="O5" s="699"/>
      <c r="P5" s="622"/>
      <c r="S5" s="141"/>
      <c r="T5" s="141"/>
      <c r="U5" s="141"/>
      <c r="V5" s="141"/>
      <c r="W5" s="141"/>
      <c r="X5" s="141"/>
      <c r="Y5" s="411"/>
      <c r="Z5" s="411"/>
      <c r="AA5" s="141"/>
      <c r="AB5" s="131"/>
      <c r="AC5" s="132"/>
      <c r="AD5" s="132"/>
      <c r="AE5" s="132"/>
      <c r="AF5" s="132"/>
      <c r="AG5" s="132"/>
      <c r="AH5" s="133"/>
      <c r="AI5" s="133"/>
      <c r="AJ5" s="133"/>
      <c r="AK5" s="140"/>
      <c r="AL5" s="141"/>
      <c r="AM5" s="7"/>
      <c r="AN5" s="7"/>
      <c r="AO5" s="137"/>
      <c r="AP5" s="137"/>
      <c r="AQ5" s="141"/>
      <c r="AR5" s="18"/>
      <c r="AS5" s="141"/>
      <c r="AT5" s="141"/>
      <c r="AU5" s="141"/>
      <c r="AV5" s="141"/>
    </row>
    <row r="6" spans="1:44" s="7" customFormat="1" ht="14.25" customHeight="1">
      <c r="A6" s="697"/>
      <c r="B6" s="462" t="s">
        <v>24</v>
      </c>
      <c r="C6" s="462" t="s">
        <v>20</v>
      </c>
      <c r="D6" s="462" t="s">
        <v>25</v>
      </c>
      <c r="E6" s="462" t="s">
        <v>26</v>
      </c>
      <c r="F6" s="462" t="s">
        <v>27</v>
      </c>
      <c r="G6" s="462" t="s">
        <v>28</v>
      </c>
      <c r="H6" s="462" t="s">
        <v>29</v>
      </c>
      <c r="I6" s="462" t="s">
        <v>30</v>
      </c>
      <c r="J6" s="462" t="s">
        <v>21</v>
      </c>
      <c r="K6" s="462" t="s">
        <v>31</v>
      </c>
      <c r="L6" s="462" t="s">
        <v>22</v>
      </c>
      <c r="M6" s="462" t="s">
        <v>23</v>
      </c>
      <c r="N6" s="663" t="str">
        <f>colza!N29</f>
        <v>2012/13</v>
      </c>
      <c r="O6" s="663" t="str">
        <f>colza!O29</f>
        <v>2013/14</v>
      </c>
      <c r="P6" s="462" t="s">
        <v>0</v>
      </c>
      <c r="Y6" s="73"/>
      <c r="Z6" s="73"/>
      <c r="AB6" s="131"/>
      <c r="AC6" s="132"/>
      <c r="AD6" s="132"/>
      <c r="AE6" s="132"/>
      <c r="AF6" s="132"/>
      <c r="AG6" s="132"/>
      <c r="AH6" s="230"/>
      <c r="AI6" s="133"/>
      <c r="AJ6" s="133"/>
      <c r="AK6" s="140"/>
      <c r="AL6" s="141"/>
      <c r="AO6" s="137"/>
      <c r="AP6" s="137"/>
      <c r="AR6" s="8"/>
    </row>
    <row r="7" spans="1:48" s="63" customFormat="1" ht="15.75" customHeight="1">
      <c r="A7" s="115" t="str">
        <f>'[1]Lupin'!B17</f>
        <v>Bretagne</v>
      </c>
      <c r="B7" s="162">
        <f>'[1]Lupin'!C17</f>
        <v>0</v>
      </c>
      <c r="C7" s="165">
        <f>'[1]Lupin'!D17</f>
        <v>0</v>
      </c>
      <c r="D7" s="165">
        <f>'[1]Lupin'!E17</f>
        <v>0</v>
      </c>
      <c r="E7" s="165">
        <f>'[1]Lupin'!F17</f>
        <v>0</v>
      </c>
      <c r="F7" s="165">
        <f>'[1]Lupin'!G17</f>
        <v>0</v>
      </c>
      <c r="G7" s="165">
        <f>'[1]Lupin'!H17</f>
        <v>0</v>
      </c>
      <c r="H7" s="165">
        <f>'[1]Lupin'!I17</f>
        <v>0</v>
      </c>
      <c r="I7" s="165">
        <f>'[1]Lupin'!J17</f>
        <v>0</v>
      </c>
      <c r="J7" s="165">
        <f>'[1]Lupin'!K17</f>
        <v>0</v>
      </c>
      <c r="K7" s="165">
        <f>'[1]Lupin'!L17</f>
        <v>0</v>
      </c>
      <c r="L7" s="165">
        <f>'[1]Lupin'!M17</f>
        <v>0</v>
      </c>
      <c r="M7" s="165">
        <f>'[1]Lupin'!N17</f>
        <v>0</v>
      </c>
      <c r="N7" s="162">
        <f>'[1]Lupin'!O17</f>
        <v>0</v>
      </c>
      <c r="O7" s="157">
        <f>'[1]Lupin'!P17</f>
        <v>0</v>
      </c>
      <c r="P7" s="101">
        <f>IF(N7&lt;&gt;0,(O7-N7)/N7,0)</f>
        <v>0</v>
      </c>
      <c r="S7" s="141"/>
      <c r="T7" s="141"/>
      <c r="U7" s="141"/>
      <c r="V7" s="141"/>
      <c r="W7" s="141"/>
      <c r="X7" s="141"/>
      <c r="Y7" s="411"/>
      <c r="Z7" s="411"/>
      <c r="AA7" s="141"/>
      <c r="AB7" s="138"/>
      <c r="AC7" s="132"/>
      <c r="AD7" s="132"/>
      <c r="AE7" s="132"/>
      <c r="AF7" s="139"/>
      <c r="AG7" s="133"/>
      <c r="AH7" s="133"/>
      <c r="AI7" s="133"/>
      <c r="AJ7" s="133"/>
      <c r="AK7" s="140"/>
      <c r="AL7" s="141"/>
      <c r="AM7" s="141"/>
      <c r="AN7" s="137"/>
      <c r="AO7" s="137"/>
      <c r="AP7" s="141"/>
      <c r="AQ7" s="137"/>
      <c r="AR7" s="7"/>
      <c r="AS7" s="7"/>
      <c r="AT7" s="7"/>
      <c r="AU7" s="7"/>
      <c r="AV7" s="7"/>
    </row>
    <row r="8" spans="1:48" s="63" customFormat="1" ht="15.75" customHeight="1">
      <c r="A8" s="116" t="str">
        <f>'[1]Lupin'!B19</f>
        <v>Aquitaine</v>
      </c>
      <c r="B8" s="163">
        <f>'[1]Lupin'!C19</f>
        <v>0</v>
      </c>
      <c r="C8" s="72">
        <f>'[1]Lupin'!D19</f>
        <v>0</v>
      </c>
      <c r="D8" s="72">
        <f>'[1]Lupin'!E19</f>
        <v>0</v>
      </c>
      <c r="E8" s="72">
        <f>'[1]Lupin'!F19</f>
        <v>0</v>
      </c>
      <c r="F8" s="72">
        <f>'[1]Lupin'!G19</f>
        <v>0</v>
      </c>
      <c r="G8" s="72">
        <f>'[1]Lupin'!H19</f>
        <v>0</v>
      </c>
      <c r="H8" s="72">
        <f>'[1]Lupin'!I19</f>
        <v>0</v>
      </c>
      <c r="I8" s="72">
        <f>'[1]Lupin'!J19</f>
        <v>0</v>
      </c>
      <c r="J8" s="72">
        <f>'[1]Lupin'!K19</f>
        <v>0</v>
      </c>
      <c r="K8" s="72">
        <f>'[1]Lupin'!L19</f>
        <v>0</v>
      </c>
      <c r="L8" s="72">
        <f>'[1]Lupin'!M19</f>
        <v>0</v>
      </c>
      <c r="M8" s="72">
        <f>'[1]Lupin'!N19</f>
        <v>0</v>
      </c>
      <c r="N8" s="163">
        <f>'[1]Lupin'!O19</f>
        <v>0</v>
      </c>
      <c r="O8" s="158">
        <f>'[1]Lupin'!P19</f>
        <v>0</v>
      </c>
      <c r="P8" s="101">
        <f>IF(N8&lt;&gt;0,(O8-N8)/N8,0)</f>
        <v>0</v>
      </c>
      <c r="S8" s="141"/>
      <c r="T8" s="141"/>
      <c r="U8" s="141"/>
      <c r="V8" s="141"/>
      <c r="W8" s="141"/>
      <c r="X8" s="141"/>
      <c r="Y8" s="411"/>
      <c r="Z8" s="411"/>
      <c r="AA8" s="141"/>
      <c r="AB8" s="133"/>
      <c r="AC8" s="261" t="str">
        <f>'[5]FAB'!F6</f>
        <v>2012/13</v>
      </c>
      <c r="AD8" s="260" t="str">
        <f>'[5]FAB'!G6</f>
        <v>2013/14</v>
      </c>
      <c r="AE8" s="229"/>
      <c r="AF8" s="139"/>
      <c r="AG8" s="133"/>
      <c r="AH8" s="133"/>
      <c r="AI8" s="133"/>
      <c r="AJ8" s="133"/>
      <c r="AK8" s="140"/>
      <c r="AL8" s="141"/>
      <c r="AM8" s="141"/>
      <c r="AN8" s="137"/>
      <c r="AO8" s="137"/>
      <c r="AP8" s="141"/>
      <c r="AQ8" s="137"/>
      <c r="AR8" s="7"/>
      <c r="AS8" s="7"/>
      <c r="AT8" s="7"/>
      <c r="AU8" s="7"/>
      <c r="AV8" s="7"/>
    </row>
    <row r="9" spans="1:48" s="67" customFormat="1" ht="15.75" customHeight="1">
      <c r="A9" s="116" t="str">
        <f>'[1]Lupin'!B22</f>
        <v>Rhône-Alpes</v>
      </c>
      <c r="B9" s="163">
        <f>'[1]Lupin'!C22</f>
        <v>5.5</v>
      </c>
      <c r="C9" s="72">
        <f>'[1]Lupin'!D22</f>
        <v>7.9</v>
      </c>
      <c r="D9" s="72">
        <f>'[1]Lupin'!E22</f>
        <v>0</v>
      </c>
      <c r="E9" s="72">
        <f>'[1]Lupin'!F22</f>
        <v>29.6</v>
      </c>
      <c r="F9" s="72">
        <f>'[1]Lupin'!G22</f>
        <v>56.7</v>
      </c>
      <c r="G9" s="72">
        <f>'[1]Lupin'!H22</f>
        <v>0</v>
      </c>
      <c r="H9" s="72">
        <f>'[1]Lupin'!I22</f>
        <v>0</v>
      </c>
      <c r="I9" s="72">
        <f>'[1]Lupin'!J22</f>
        <v>0</v>
      </c>
      <c r="J9" s="72">
        <f>'[1]Lupin'!K22</f>
        <v>0</v>
      </c>
      <c r="K9" s="72">
        <f>'[1]Lupin'!L22</f>
        <v>0</v>
      </c>
      <c r="L9" s="72">
        <f>'[1]Lupin'!M22</f>
        <v>0</v>
      </c>
      <c r="M9" s="72">
        <f>'[1]Lupin'!N22</f>
        <v>0</v>
      </c>
      <c r="N9" s="163">
        <f>'[1]Lupin'!O22</f>
        <v>71.5</v>
      </c>
      <c r="O9" s="158">
        <f>'[1]Lupin'!P22</f>
        <v>99.7</v>
      </c>
      <c r="P9" s="101">
        <f>IF(N9&lt;&gt;0,(O9-N9)/N9,0)</f>
        <v>0.3944055944055945</v>
      </c>
      <c r="S9" s="7"/>
      <c r="T9" s="7"/>
      <c r="U9" s="7"/>
      <c r="V9" s="7"/>
      <c r="W9" s="7"/>
      <c r="X9" s="7"/>
      <c r="Y9" s="73"/>
      <c r="Z9" s="73"/>
      <c r="AA9" s="7"/>
      <c r="AB9" s="141" t="s">
        <v>41</v>
      </c>
      <c r="AC9" s="149">
        <f>'[5]FAB'!BB7</f>
        <v>9.4</v>
      </c>
      <c r="AD9" s="133">
        <f>'[5]FAB'!BC7</f>
        <v>5.5</v>
      </c>
      <c r="AE9" s="133">
        <v>0</v>
      </c>
      <c r="AF9" s="139"/>
      <c r="AG9" s="230"/>
      <c r="AH9" s="133"/>
      <c r="AI9" s="133"/>
      <c r="AJ9" s="133"/>
      <c r="AK9" s="140"/>
      <c r="AL9" s="141"/>
      <c r="AM9" s="141"/>
      <c r="AN9" s="137"/>
      <c r="AO9" s="137"/>
      <c r="AP9" s="141"/>
      <c r="AQ9" s="141"/>
      <c r="AR9" s="141"/>
      <c r="AS9" s="141"/>
      <c r="AT9" s="141"/>
      <c r="AU9" s="141"/>
      <c r="AV9" s="141"/>
    </row>
    <row r="10" spans="1:48" s="77" customFormat="1" ht="12.75" customHeight="1">
      <c r="A10" s="473" t="s">
        <v>32</v>
      </c>
      <c r="B10" s="469">
        <f aca="true" t="shared" si="0" ref="B10:O10">SUM(B7:B9)</f>
        <v>5.5</v>
      </c>
      <c r="C10" s="469">
        <f t="shared" si="0"/>
        <v>7.9</v>
      </c>
      <c r="D10" s="469">
        <f t="shared" si="0"/>
        <v>0</v>
      </c>
      <c r="E10" s="469">
        <f t="shared" si="0"/>
        <v>29.6</v>
      </c>
      <c r="F10" s="469">
        <f t="shared" si="0"/>
        <v>56.7</v>
      </c>
      <c r="G10" s="469">
        <f t="shared" si="0"/>
        <v>0</v>
      </c>
      <c r="H10" s="469">
        <f t="shared" si="0"/>
        <v>0</v>
      </c>
      <c r="I10" s="469">
        <f t="shared" si="0"/>
        <v>0</v>
      </c>
      <c r="J10" s="469">
        <f t="shared" si="0"/>
        <v>0</v>
      </c>
      <c r="K10" s="469">
        <f t="shared" si="0"/>
        <v>0</v>
      </c>
      <c r="L10" s="469">
        <f t="shared" si="0"/>
        <v>0</v>
      </c>
      <c r="M10" s="469">
        <f t="shared" si="0"/>
        <v>0</v>
      </c>
      <c r="N10" s="469">
        <f t="shared" si="0"/>
        <v>71.5</v>
      </c>
      <c r="O10" s="469">
        <f t="shared" si="0"/>
        <v>99.7</v>
      </c>
      <c r="P10" s="474">
        <f>IF(N10&lt;&gt;0,(O10-N10)/N10,0)</f>
        <v>0.3944055944055945</v>
      </c>
      <c r="S10" s="7"/>
      <c r="T10" s="7"/>
      <c r="U10" s="7"/>
      <c r="V10" s="7"/>
      <c r="W10" s="7"/>
      <c r="X10" s="7"/>
      <c r="Y10" s="73"/>
      <c r="Z10" s="73"/>
      <c r="AA10" s="7"/>
      <c r="AB10" s="141" t="s">
        <v>42</v>
      </c>
      <c r="AC10" s="132">
        <f>'[5]FAB'!BB8</f>
        <v>9.2</v>
      </c>
      <c r="AD10" s="133">
        <f>'[5]FAB'!BC8</f>
        <v>7.9</v>
      </c>
      <c r="AE10" s="133">
        <v>0</v>
      </c>
      <c r="AF10" s="133"/>
      <c r="AG10" s="133"/>
      <c r="AH10" s="133"/>
      <c r="AI10" s="133"/>
      <c r="AJ10" s="133"/>
      <c r="AK10" s="133"/>
      <c r="AL10" s="133"/>
      <c r="AM10" s="51"/>
      <c r="AN10" s="136"/>
      <c r="AO10" s="136"/>
      <c r="AP10" s="51"/>
      <c r="AQ10" s="51"/>
      <c r="AR10" s="8"/>
      <c r="AS10" s="8"/>
      <c r="AT10" s="8"/>
      <c r="AU10" s="8"/>
      <c r="AV10" s="8"/>
    </row>
    <row r="11" spans="1:43" s="141" customFormat="1" ht="12" customHeight="1">
      <c r="A11" s="10" t="s">
        <v>19</v>
      </c>
      <c r="B11" s="7"/>
      <c r="C11" s="696"/>
      <c r="D11" s="696"/>
      <c r="E11" s="69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84"/>
      <c r="Z11" s="584"/>
      <c r="AA11" s="232"/>
      <c r="AB11" s="141" t="s">
        <v>43</v>
      </c>
      <c r="AC11" s="133">
        <f>'[5]FAB'!BB9</f>
        <v>8.6</v>
      </c>
      <c r="AD11" s="133">
        <f>'[5]FAB'!BC9</f>
        <v>0</v>
      </c>
      <c r="AE11" s="133">
        <v>0</v>
      </c>
      <c r="AF11" s="133"/>
      <c r="AG11" s="133"/>
      <c r="AH11" s="133"/>
      <c r="AI11" s="133"/>
      <c r="AJ11" s="133"/>
      <c r="AK11" s="133"/>
      <c r="AL11" s="133"/>
      <c r="AM11" s="133"/>
      <c r="AN11" s="136"/>
      <c r="AO11" s="136"/>
      <c r="AP11" s="133"/>
      <c r="AQ11" s="133"/>
    </row>
    <row r="12" spans="28:31" ht="11.25">
      <c r="AB12" s="141" t="s">
        <v>44</v>
      </c>
      <c r="AC12" s="230">
        <f>'[5]FAB'!BB10</f>
        <v>13.3</v>
      </c>
      <c r="AD12" s="133">
        <f>'[5]FAB'!BC10</f>
        <v>29.6</v>
      </c>
      <c r="AE12" s="133">
        <v>0</v>
      </c>
    </row>
    <row r="13" spans="28:31" ht="11.25">
      <c r="AB13" s="141" t="s">
        <v>45</v>
      </c>
      <c r="AC13" s="230">
        <f>'[5]FAB'!BB11</f>
        <v>15.8</v>
      </c>
      <c r="AD13" s="133">
        <f>'[5]FAB'!BC11</f>
        <v>56.7</v>
      </c>
      <c r="AE13" s="133">
        <v>0</v>
      </c>
    </row>
    <row r="14" spans="28:31" ht="11.25">
      <c r="AB14" s="141" t="s">
        <v>71</v>
      </c>
      <c r="AC14" s="230">
        <f>'[5]FAB'!BB12</f>
        <v>15.2</v>
      </c>
      <c r="AD14" s="133">
        <f>'[5]FAB'!BC12</f>
        <v>0</v>
      </c>
      <c r="AE14" s="133">
        <v>0</v>
      </c>
    </row>
    <row r="15" spans="28:31" ht="11.25">
      <c r="AB15" s="141" t="s">
        <v>46</v>
      </c>
      <c r="AC15" s="230">
        <f>'[5]FAB'!BB13</f>
        <v>16.1</v>
      </c>
      <c r="AD15" s="133">
        <f>'[5]FAB'!BC13</f>
        <v>0</v>
      </c>
      <c r="AE15" s="133">
        <v>0</v>
      </c>
    </row>
    <row r="16" spans="28:31" ht="11.25">
      <c r="AB16" s="141" t="s">
        <v>72</v>
      </c>
      <c r="AC16" s="230">
        <f>'[5]FAB'!BB14</f>
        <v>0.5</v>
      </c>
      <c r="AD16" s="133">
        <f>'[5]FAB'!BC14</f>
        <v>0</v>
      </c>
      <c r="AE16" s="133">
        <v>0</v>
      </c>
    </row>
    <row r="17" spans="28:31" ht="11.25">
      <c r="AB17" s="141" t="s">
        <v>48</v>
      </c>
      <c r="AC17" s="133">
        <f>'[5]FAB'!BB15</f>
        <v>0</v>
      </c>
      <c r="AD17" s="133">
        <f>'[5]FAB'!BC15</f>
        <v>0</v>
      </c>
      <c r="AE17" s="133">
        <v>0</v>
      </c>
    </row>
    <row r="18" spans="28:31" ht="11.25">
      <c r="AB18" s="141" t="s">
        <v>49</v>
      </c>
      <c r="AC18" s="133">
        <f>'[5]FAB'!BB16</f>
        <v>1.7</v>
      </c>
      <c r="AD18" s="133">
        <f>'[5]FAB'!BC16</f>
        <v>0</v>
      </c>
      <c r="AE18" s="133">
        <v>0</v>
      </c>
    </row>
    <row r="19" spans="28:31" ht="11.25">
      <c r="AB19" s="141" t="s">
        <v>50</v>
      </c>
      <c r="AC19" s="133">
        <f>'[5]FAB'!BB17</f>
        <v>1.3</v>
      </c>
      <c r="AD19" s="133">
        <f>'[5]FAB'!BC17</f>
        <v>0</v>
      </c>
      <c r="AE19" s="133">
        <v>0</v>
      </c>
    </row>
    <row r="20" spans="1:31" ht="13.5" customHeight="1">
      <c r="A20" s="702"/>
      <c r="B20" s="705" t="s">
        <v>60</v>
      </c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699" t="s">
        <v>257</v>
      </c>
      <c r="O20" s="699"/>
      <c r="P20" s="475"/>
      <c r="AB20" s="141" t="s">
        <v>51</v>
      </c>
      <c r="AC20" s="141">
        <f>'[5]FAB'!BB18</f>
        <v>1</v>
      </c>
      <c r="AD20" s="141">
        <f>'[5]FAB'!BC18</f>
        <v>0</v>
      </c>
      <c r="AE20" s="141">
        <v>0</v>
      </c>
    </row>
    <row r="21" spans="1:30" ht="19.5" customHeight="1">
      <c r="A21" s="703"/>
      <c r="B21" s="462" t="s">
        <v>24</v>
      </c>
      <c r="C21" s="476" t="s">
        <v>20</v>
      </c>
      <c r="D21" s="476" t="s">
        <v>25</v>
      </c>
      <c r="E21" s="476" t="s">
        <v>26</v>
      </c>
      <c r="F21" s="476" t="s">
        <v>27</v>
      </c>
      <c r="G21" s="476" t="s">
        <v>28</v>
      </c>
      <c r="H21" s="476" t="s">
        <v>29</v>
      </c>
      <c r="I21" s="476" t="s">
        <v>30</v>
      </c>
      <c r="J21" s="476" t="s">
        <v>21</v>
      </c>
      <c r="K21" s="476" t="s">
        <v>31</v>
      </c>
      <c r="L21" s="476" t="s">
        <v>22</v>
      </c>
      <c r="M21" s="476" t="s">
        <v>23</v>
      </c>
      <c r="N21" s="664" t="str">
        <f>colza!N29</f>
        <v>2012/13</v>
      </c>
      <c r="O21" s="665" t="str">
        <f>colza!O29</f>
        <v>2013/14</v>
      </c>
      <c r="P21" s="476" t="s">
        <v>0</v>
      </c>
      <c r="AC21" s="231">
        <f>'[5]FAB'!BB19</f>
        <v>71.5</v>
      </c>
      <c r="AD21" s="231">
        <f>'[5]FAB'!BC19</f>
        <v>99.7</v>
      </c>
    </row>
    <row r="22" spans="1:16" ht="11.25">
      <c r="A22" s="115" t="s">
        <v>3</v>
      </c>
      <c r="B22" s="240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206"/>
      <c r="N22" s="208"/>
      <c r="O22" s="242"/>
      <c r="P22" s="101">
        <f>IF(N22&lt;&gt;0,(O22-N22)/N22,0)</f>
        <v>0</v>
      </c>
    </row>
    <row r="23" spans="1:16" ht="11.25">
      <c r="A23" s="116" t="s">
        <v>4</v>
      </c>
      <c r="B23" s="240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40"/>
      <c r="O23" s="242"/>
      <c r="P23" s="101"/>
    </row>
    <row r="24" spans="1:16" ht="11.25">
      <c r="A24" s="116" t="str">
        <f>'[8]Lupin'!B22</f>
        <v>Rhône-Alpes</v>
      </c>
      <c r="B24" s="240">
        <f>'[8]Lupin'!C22</f>
        <v>37.8</v>
      </c>
      <c r="C24" s="87">
        <f>'[8]Lupin'!D22</f>
        <v>29.9</v>
      </c>
      <c r="D24" s="87">
        <f>'[8]Lupin'!E22</f>
        <v>7.7</v>
      </c>
      <c r="E24" s="87">
        <f>'[8]Lupin'!F22</f>
        <v>77.7</v>
      </c>
      <c r="F24" s="87">
        <f>'[8]Lupin'!G22</f>
        <v>21</v>
      </c>
      <c r="G24" s="87">
        <f>'[8]Lupin'!H22</f>
        <v>0</v>
      </c>
      <c r="H24" s="87">
        <f>'[8]Lupin'!I22</f>
        <v>0</v>
      </c>
      <c r="I24" s="87">
        <f>'[8]Lupin'!J22</f>
        <v>0</v>
      </c>
      <c r="J24" s="87">
        <f>'[8]Lupin'!K22</f>
        <v>0</v>
      </c>
      <c r="K24" s="87">
        <f>'[8]Lupin'!L22</f>
        <v>0</v>
      </c>
      <c r="L24" s="87">
        <f>'[8]Lupin'!M22</f>
        <v>0</v>
      </c>
      <c r="M24" s="87">
        <f>'[8]Lupin'!N22</f>
        <v>0</v>
      </c>
      <c r="N24" s="240">
        <f>'[8]Lupin'!O22</f>
        <v>63.9</v>
      </c>
      <c r="O24" s="242">
        <f>'[8]Lupin'!P22</f>
        <v>0</v>
      </c>
      <c r="P24" s="101">
        <f>IF(N24&lt;&gt;0,(O24-N24)/N24,0)</f>
        <v>-1</v>
      </c>
    </row>
    <row r="25" spans="1:16" ht="11.25">
      <c r="A25" s="473" t="s">
        <v>32</v>
      </c>
      <c r="B25" s="469">
        <f>SUM(B22:B24)</f>
        <v>37.8</v>
      </c>
      <c r="C25" s="469">
        <f aca="true" t="shared" si="1" ref="C25:M25">SUM(C22:C24)</f>
        <v>29.9</v>
      </c>
      <c r="D25" s="469">
        <f t="shared" si="1"/>
        <v>7.7</v>
      </c>
      <c r="E25" s="469">
        <f t="shared" si="1"/>
        <v>77.7</v>
      </c>
      <c r="F25" s="469">
        <f t="shared" si="1"/>
        <v>21</v>
      </c>
      <c r="G25" s="469">
        <f t="shared" si="1"/>
        <v>0</v>
      </c>
      <c r="H25" s="469">
        <f t="shared" si="1"/>
        <v>0</v>
      </c>
      <c r="I25" s="469">
        <f t="shared" si="1"/>
        <v>0</v>
      </c>
      <c r="J25" s="469">
        <f t="shared" si="1"/>
        <v>0</v>
      </c>
      <c r="K25" s="469">
        <f t="shared" si="1"/>
        <v>0</v>
      </c>
      <c r="L25" s="469">
        <f t="shared" si="1"/>
        <v>0</v>
      </c>
      <c r="M25" s="469">
        <f t="shared" si="1"/>
        <v>0</v>
      </c>
      <c r="N25" s="469">
        <f>SUM(N22:N24)</f>
        <v>63.9</v>
      </c>
      <c r="O25" s="469">
        <f>SUM(O22:O24)</f>
        <v>0</v>
      </c>
      <c r="P25" s="474">
        <f>IF(N25&lt;&gt;0,(O25-N25)/N25,0)</f>
        <v>-1</v>
      </c>
    </row>
    <row r="26" spans="1:16" ht="20.25" customHeight="1">
      <c r="A26" s="10" t="s">
        <v>19</v>
      </c>
      <c r="B26" s="7"/>
      <c r="C26" s="696"/>
      <c r="D26" s="696"/>
      <c r="E26" s="696"/>
      <c r="F26" s="8">
        <f>SUM(E22:E22)</f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9" ht="21" customHeight="1"/>
    <row r="30" ht="12" customHeight="1"/>
    <row r="33" spans="3:10" ht="15">
      <c r="C33" s="701" t="s">
        <v>232</v>
      </c>
      <c r="D33" s="701"/>
      <c r="E33" s="701"/>
      <c r="F33" s="701"/>
      <c r="G33" s="701"/>
      <c r="H33" s="701"/>
      <c r="I33" s="701"/>
      <c r="J33" s="701"/>
    </row>
    <row r="60" spans="1:16" ht="15">
      <c r="A60" s="670" t="s">
        <v>249</v>
      </c>
      <c r="B60" s="670"/>
      <c r="C60" s="670"/>
      <c r="D60" s="670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0"/>
      <c r="P60" s="670"/>
    </row>
    <row r="80" spans="17:28" ht="12.75">
      <c r="Q80" s="670"/>
      <c r="R80" s="670"/>
      <c r="S80" s="670"/>
      <c r="T80" s="670"/>
      <c r="U80" s="670"/>
      <c r="V80" s="670"/>
      <c r="W80" s="670"/>
      <c r="X80" s="670"/>
      <c r="Y80" s="670"/>
      <c r="Z80" s="670"/>
      <c r="AA80" s="670"/>
      <c r="AB80" s="670"/>
    </row>
  </sheetData>
  <mergeCells count="13">
    <mergeCell ref="C33:J33"/>
    <mergeCell ref="B20:M20"/>
    <mergeCell ref="Q80:AB80"/>
    <mergeCell ref="A60:P60"/>
    <mergeCell ref="N20:O20"/>
    <mergeCell ref="A20:A21"/>
    <mergeCell ref="C26:E26"/>
    <mergeCell ref="A2:P2"/>
    <mergeCell ref="A5:A6"/>
    <mergeCell ref="C11:E11"/>
    <mergeCell ref="B5:M5"/>
    <mergeCell ref="N5:O5"/>
    <mergeCell ref="C3:N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X88"/>
  <sheetViews>
    <sheetView showGridLines="0" showZeros="0" workbookViewId="0" topLeftCell="A1">
      <selection activeCell="N34" sqref="N34:O34"/>
    </sheetView>
  </sheetViews>
  <sheetFormatPr defaultColWidth="11.421875" defaultRowHeight="12.75"/>
  <cols>
    <col min="1" max="1" width="16.28125" style="96" customWidth="1"/>
    <col min="2" max="12" width="6.57421875" style="96" bestFit="1" customWidth="1"/>
    <col min="13" max="13" width="7.140625" style="96" customWidth="1"/>
    <col min="14" max="15" width="7.8515625" style="96" bestFit="1" customWidth="1"/>
    <col min="16" max="16" width="5.7109375" style="96" customWidth="1"/>
    <col min="17" max="18" width="5.28125" style="96" customWidth="1"/>
    <col min="19" max="27" width="5.28125" style="231" customWidth="1"/>
    <col min="28" max="28" width="5.28125" style="333" customWidth="1"/>
    <col min="29" max="29" width="5.28125" style="231" customWidth="1"/>
    <col min="30" max="33" width="6.57421875" style="231" bestFit="1" customWidth="1"/>
    <col min="34" max="49" width="5.28125" style="231" customWidth="1"/>
    <col min="50" max="16384" width="5.28125" style="96" customWidth="1"/>
  </cols>
  <sheetData>
    <row r="2" spans="1:16" ht="33.75" customHeight="1">
      <c r="A2" s="695" t="str">
        <f>colza!$A$2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</row>
    <row r="3" spans="3:14" ht="15"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</row>
    <row r="4" spans="17:49" s="63" customFormat="1" ht="21.75" customHeight="1">
      <c r="Q4" s="150"/>
      <c r="R4" s="150"/>
      <c r="S4" s="233"/>
      <c r="T4" s="233"/>
      <c r="U4" s="233"/>
      <c r="V4" s="233"/>
      <c r="W4" s="233"/>
      <c r="X4" s="233"/>
      <c r="Y4" s="233"/>
      <c r="Z4" s="233"/>
      <c r="AA4" s="233"/>
      <c r="AB4" s="655"/>
      <c r="AC4" s="233"/>
      <c r="AD4" s="18"/>
      <c r="AE4" s="133"/>
      <c r="AF4" s="133"/>
      <c r="AG4" s="133"/>
      <c r="AH4" s="133"/>
      <c r="AI4" s="133"/>
      <c r="AJ4" s="133"/>
      <c r="AK4" s="133"/>
      <c r="AL4" s="133"/>
      <c r="AM4" s="140"/>
      <c r="AN4" s="141"/>
      <c r="AO4" s="141"/>
      <c r="AP4" s="141"/>
      <c r="AQ4" s="141"/>
      <c r="AR4" s="141"/>
      <c r="AS4" s="141"/>
      <c r="AT4" s="141"/>
      <c r="AU4" s="141"/>
      <c r="AV4" s="141"/>
      <c r="AW4" s="141"/>
    </row>
    <row r="5" spans="1:49" s="63" customFormat="1" ht="20.25" customHeight="1">
      <c r="A5" s="702"/>
      <c r="B5" s="705" t="s">
        <v>233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699" t="s">
        <v>257</v>
      </c>
      <c r="O5" s="699"/>
      <c r="P5" s="622"/>
      <c r="S5" s="141"/>
      <c r="T5" s="141"/>
      <c r="U5" s="141"/>
      <c r="V5" s="141"/>
      <c r="W5" s="141"/>
      <c r="X5" s="141"/>
      <c r="Y5" s="141"/>
      <c r="Z5" s="141"/>
      <c r="AA5" s="141"/>
      <c r="AB5" s="140"/>
      <c r="AC5" s="141"/>
      <c r="AD5" s="131"/>
      <c r="AE5" s="132"/>
      <c r="AF5" s="132"/>
      <c r="AG5" s="132"/>
      <c r="AH5" s="132"/>
      <c r="AI5" s="132"/>
      <c r="AJ5" s="133"/>
      <c r="AK5" s="133"/>
      <c r="AL5" s="51"/>
      <c r="AM5" s="134"/>
      <c r="AN5" s="7"/>
      <c r="AO5" s="7"/>
      <c r="AP5" s="7"/>
      <c r="AQ5" s="137"/>
      <c r="AR5" s="137"/>
      <c r="AS5" s="141"/>
      <c r="AT5" s="18"/>
      <c r="AU5" s="141"/>
      <c r="AV5" s="141"/>
      <c r="AW5" s="141"/>
    </row>
    <row r="6" spans="1:46" s="7" customFormat="1" ht="14.25" customHeight="1">
      <c r="A6" s="703"/>
      <c r="B6" s="462" t="s">
        <v>24</v>
      </c>
      <c r="C6" s="462" t="s">
        <v>20</v>
      </c>
      <c r="D6" s="462" t="s">
        <v>25</v>
      </c>
      <c r="E6" s="462" t="s">
        <v>26</v>
      </c>
      <c r="F6" s="462" t="s">
        <v>27</v>
      </c>
      <c r="G6" s="462" t="s">
        <v>28</v>
      </c>
      <c r="H6" s="462" t="s">
        <v>29</v>
      </c>
      <c r="I6" s="462" t="s">
        <v>30</v>
      </c>
      <c r="J6" s="462" t="s">
        <v>21</v>
      </c>
      <c r="K6" s="462" t="s">
        <v>31</v>
      </c>
      <c r="L6" s="462" t="s">
        <v>22</v>
      </c>
      <c r="M6" s="462" t="s">
        <v>23</v>
      </c>
      <c r="N6" s="663" t="str">
        <f>colza!N29</f>
        <v>2012/13</v>
      </c>
      <c r="O6" s="663" t="str">
        <f>colza!O29</f>
        <v>2013/14</v>
      </c>
      <c r="P6" s="462" t="s">
        <v>0</v>
      </c>
      <c r="AB6" s="134"/>
      <c r="AD6" s="131"/>
      <c r="AE6" s="132"/>
      <c r="AF6" s="132"/>
      <c r="AG6" s="132"/>
      <c r="AH6" s="132"/>
      <c r="AI6" s="132"/>
      <c r="AJ6" s="136"/>
      <c r="AK6" s="51"/>
      <c r="AL6" s="51"/>
      <c r="AM6" s="134"/>
      <c r="AQ6" s="137"/>
      <c r="AR6" s="137"/>
      <c r="AT6" s="8"/>
    </row>
    <row r="7" spans="1:46" s="134" customFormat="1" ht="14.25" customHeight="1">
      <c r="A7" s="115" t="s">
        <v>16</v>
      </c>
      <c r="B7" s="169">
        <f>'[1]Tourteaux de tournesol'!C5</f>
        <v>0</v>
      </c>
      <c r="C7" s="169">
        <f>'[1]Tourteaux de tournesol'!D5</f>
        <v>0</v>
      </c>
      <c r="D7" s="169">
        <f>'[1]Tourteaux de tournesol'!E5</f>
        <v>0</v>
      </c>
      <c r="E7" s="169">
        <f>'[1]Tourteaux de tournesol'!F5</f>
        <v>39.9</v>
      </c>
      <c r="F7" s="169">
        <f>'[1]Tourteaux de tournesol'!G5</f>
        <v>0</v>
      </c>
      <c r="G7" s="169">
        <f>'[1]Tourteaux de tournesol'!H5</f>
        <v>0</v>
      </c>
      <c r="H7" s="169">
        <f>'[1]Tourteaux de tournesol'!I5</f>
        <v>0</v>
      </c>
      <c r="I7" s="169">
        <f>'[1]Tourteaux de tournesol'!J5</f>
        <v>0</v>
      </c>
      <c r="J7" s="169">
        <f>'[1]Tourteaux de tournesol'!K5</f>
        <v>0</v>
      </c>
      <c r="K7" s="169">
        <f>'[1]Tourteaux de tournesol'!L5</f>
        <v>0</v>
      </c>
      <c r="L7" s="169">
        <f>'[1]Tourteaux de tournesol'!M5</f>
        <v>0</v>
      </c>
      <c r="M7" s="170">
        <f>'[1]Tourteaux de tournesol'!N5</f>
        <v>0</v>
      </c>
      <c r="N7" s="196"/>
      <c r="O7" s="170">
        <f>'[1]Tourteaux de tournesol'!P5</f>
        <v>39.9</v>
      </c>
      <c r="P7" s="101">
        <f aca="true" t="shared" si="0" ref="P7:P25">IF(N7&lt;&gt;0,(O7-N7)/N7,0)</f>
        <v>0</v>
      </c>
      <c r="AD7" s="268"/>
      <c r="AE7" s="132"/>
      <c r="AF7" s="132"/>
      <c r="AG7" s="132"/>
      <c r="AH7" s="132"/>
      <c r="AI7" s="132"/>
      <c r="AJ7" s="136"/>
      <c r="AK7" s="51"/>
      <c r="AL7" s="51"/>
      <c r="AQ7" s="143"/>
      <c r="AR7" s="143"/>
      <c r="AT7" s="51"/>
    </row>
    <row r="8" spans="1:50" s="63" customFormat="1" ht="15.75" customHeight="1">
      <c r="A8" s="116" t="str">
        <f>'[1]Tourteaux de colza'!B7</f>
        <v>Picardie</v>
      </c>
      <c r="B8" s="66">
        <f>'[1]Tourteaux de colza'!C7</f>
        <v>874.53</v>
      </c>
      <c r="C8" s="66">
        <f>'[1]Tourteaux de colza'!D7</f>
        <v>1005.08</v>
      </c>
      <c r="D8" s="66">
        <f>'[1]Tourteaux de colza'!E7</f>
        <v>978.42</v>
      </c>
      <c r="E8" s="66">
        <f>'[1]Tourteaux de colza'!F7</f>
        <v>1335.91</v>
      </c>
      <c r="F8" s="66">
        <f>'[1]Tourteaux de colza'!G7</f>
        <v>1283.84</v>
      </c>
      <c r="G8" s="66">
        <f>'[1]Tourteaux de colza'!H7</f>
        <v>1449.22</v>
      </c>
      <c r="H8" s="66">
        <f>'[1]Tourteaux de colza'!I7</f>
        <v>0</v>
      </c>
      <c r="I8" s="66">
        <f>'[1]Tourteaux de colza'!J7</f>
        <v>0</v>
      </c>
      <c r="J8" s="66">
        <f>'[1]Tourteaux de colza'!K7</f>
        <v>0</v>
      </c>
      <c r="K8" s="66">
        <f>'[1]Tourteaux de colza'!L7</f>
        <v>0</v>
      </c>
      <c r="L8" s="63">
        <f>'[1]Tourteaux de colza'!M7</f>
        <v>0</v>
      </c>
      <c r="M8" s="85">
        <f>'[1]Tourteaux de colza'!N7</f>
        <v>0</v>
      </c>
      <c r="N8" s="69">
        <f>'[1]Tourteaux de colza'!O7</f>
        <v>7318.73</v>
      </c>
      <c r="O8" s="70">
        <f>'[1]Tourteaux de colza'!P7</f>
        <v>6926.99</v>
      </c>
      <c r="P8" s="101">
        <f t="shared" si="0"/>
        <v>-0.05352568000185822</v>
      </c>
      <c r="S8" s="141"/>
      <c r="T8" s="141"/>
      <c r="U8" s="141"/>
      <c r="V8" s="141"/>
      <c r="W8" s="141"/>
      <c r="X8" s="141"/>
      <c r="Y8" s="141"/>
      <c r="Z8" s="141"/>
      <c r="AA8" s="141"/>
      <c r="AB8" s="140"/>
      <c r="AC8" s="141"/>
      <c r="AD8" s="138"/>
      <c r="AE8" s="132"/>
      <c r="AF8" s="132"/>
      <c r="AG8" s="132"/>
      <c r="AH8" s="139"/>
      <c r="AI8" s="133"/>
      <c r="AJ8" s="133"/>
      <c r="AK8" s="133"/>
      <c r="AL8" s="133"/>
      <c r="AM8" s="140"/>
      <c r="AN8" s="141"/>
      <c r="AO8" s="141"/>
      <c r="AP8" s="137"/>
      <c r="AQ8" s="137"/>
      <c r="AR8" s="141"/>
      <c r="AS8" s="137"/>
      <c r="AT8" s="7"/>
      <c r="AU8" s="7"/>
      <c r="AV8" s="7"/>
      <c r="AW8" s="7"/>
      <c r="AX8" s="67"/>
    </row>
    <row r="9" spans="1:50" s="63" customFormat="1" ht="15.75" customHeight="1">
      <c r="A9" s="116" t="str">
        <f>'[1]Tourteaux de colza'!B8</f>
        <v>Haute-Normandie</v>
      </c>
      <c r="B9" s="66">
        <f>'[1]Tourteaux de colza'!C8</f>
        <v>1856.05</v>
      </c>
      <c r="C9" s="66">
        <f>'[1]Tourteaux de colza'!D8</f>
        <v>2047.47</v>
      </c>
      <c r="D9" s="66">
        <f>'[1]Tourteaux de colza'!E8</f>
        <v>2280.63</v>
      </c>
      <c r="E9" s="66">
        <f>'[1]Tourteaux de colza'!F8</f>
        <v>3231.14</v>
      </c>
      <c r="F9" s="66">
        <f>'[1]Tourteaux de colza'!G8</f>
        <v>3177.67</v>
      </c>
      <c r="G9" s="66">
        <f>'[1]Tourteaux de colza'!H8</f>
        <v>3389.26</v>
      </c>
      <c r="H9" s="66">
        <f>'[1]Tourteaux de colza'!I8</f>
        <v>0</v>
      </c>
      <c r="I9" s="66">
        <f>'[1]Tourteaux de colza'!J8</f>
        <v>0</v>
      </c>
      <c r="J9" s="66">
        <f>'[1]Tourteaux de colza'!K8</f>
        <v>0</v>
      </c>
      <c r="K9" s="66">
        <f>'[1]Tourteaux de colza'!L8</f>
        <v>0</v>
      </c>
      <c r="L9" s="63">
        <f>'[1]Tourteaux de colza'!M8</f>
        <v>0</v>
      </c>
      <c r="M9" s="85">
        <f>'[1]Tourteaux de colza'!N8</f>
        <v>0</v>
      </c>
      <c r="N9" s="69">
        <f>'[1]Tourteaux de colza'!O8</f>
        <v>15999.61</v>
      </c>
      <c r="O9" s="70">
        <f>'[1]Tourteaux de colza'!P8</f>
        <v>15982.22</v>
      </c>
      <c r="P9" s="101">
        <f t="shared" si="0"/>
        <v>-0.0010869014932239746</v>
      </c>
      <c r="S9" s="141"/>
      <c r="T9" s="141"/>
      <c r="U9" s="141"/>
      <c r="V9" s="141"/>
      <c r="W9" s="141"/>
      <c r="X9" s="141"/>
      <c r="Y9" s="141"/>
      <c r="Z9" s="141"/>
      <c r="AA9" s="141"/>
      <c r="AB9" s="140"/>
      <c r="AC9" s="141"/>
      <c r="AD9" s="138"/>
      <c r="AE9" s="132"/>
      <c r="AF9" s="132"/>
      <c r="AG9" s="132"/>
      <c r="AH9" s="139"/>
      <c r="AI9" s="133"/>
      <c r="AJ9" s="133"/>
      <c r="AK9" s="133"/>
      <c r="AL9" s="133"/>
      <c r="AM9" s="140"/>
      <c r="AN9" s="141"/>
      <c r="AO9" s="141"/>
      <c r="AP9" s="137"/>
      <c r="AQ9" s="137"/>
      <c r="AR9" s="141"/>
      <c r="AS9" s="137"/>
      <c r="AT9" s="7"/>
      <c r="AU9" s="7"/>
      <c r="AV9" s="7"/>
      <c r="AW9" s="7"/>
      <c r="AX9" s="67"/>
    </row>
    <row r="10" spans="1:50" s="63" customFormat="1" ht="15.75" customHeight="1">
      <c r="A10" s="116" t="str">
        <f>'[1]Tourteaux de colza'!B9</f>
        <v>Centre</v>
      </c>
      <c r="B10" s="66">
        <f>'[1]Tourteaux de colza'!C9</f>
        <v>1223.9</v>
      </c>
      <c r="C10" s="66">
        <f>'[1]Tourteaux de colza'!D9</f>
        <v>949.4</v>
      </c>
      <c r="D10" s="66">
        <f>'[1]Tourteaux de colza'!E9</f>
        <v>989.2</v>
      </c>
      <c r="E10" s="66">
        <f>'[1]Tourteaux de colza'!F9</f>
        <v>1209.1</v>
      </c>
      <c r="F10" s="66">
        <f>'[1]Tourteaux de colza'!G9</f>
        <v>1043.1</v>
      </c>
      <c r="G10" s="66">
        <f>'[1]Tourteaux de colza'!H9</f>
        <v>1274.5</v>
      </c>
      <c r="H10" s="66">
        <f>'[1]Tourteaux de colza'!I9</f>
        <v>0</v>
      </c>
      <c r="I10" s="66">
        <f>'[1]Tourteaux de colza'!J9</f>
        <v>0</v>
      </c>
      <c r="J10" s="66">
        <f>'[1]Tourteaux de colza'!K9</f>
        <v>0</v>
      </c>
      <c r="K10" s="66">
        <f>'[1]Tourteaux de colza'!L9</f>
        <v>0</v>
      </c>
      <c r="L10" s="63">
        <f>'[1]Tourteaux de colza'!M9</f>
        <v>0</v>
      </c>
      <c r="M10" s="85">
        <f>'[1]Tourteaux de colza'!N9</f>
        <v>0</v>
      </c>
      <c r="N10" s="69">
        <f>'[1]Tourteaux de colza'!O9</f>
        <v>7186</v>
      </c>
      <c r="O10" s="70">
        <f>'[1]Tourteaux de colza'!P9</f>
        <v>6689.2</v>
      </c>
      <c r="P10" s="101">
        <f t="shared" si="0"/>
        <v>-0.06913442805455054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0"/>
      <c r="AC10" s="141"/>
      <c r="AD10" s="138"/>
      <c r="AE10" s="132"/>
      <c r="AF10" s="132"/>
      <c r="AG10" s="132"/>
      <c r="AH10" s="139"/>
      <c r="AI10" s="133"/>
      <c r="AJ10" s="133"/>
      <c r="AK10" s="133"/>
      <c r="AL10" s="133"/>
      <c r="AM10" s="140"/>
      <c r="AN10" s="141"/>
      <c r="AO10" s="141"/>
      <c r="AP10" s="137"/>
      <c r="AQ10" s="137"/>
      <c r="AR10" s="141"/>
      <c r="AS10" s="137"/>
      <c r="AT10" s="7"/>
      <c r="AU10" s="7"/>
      <c r="AV10" s="7"/>
      <c r="AW10" s="7"/>
      <c r="AX10" s="67"/>
    </row>
    <row r="11" spans="1:50" s="63" customFormat="1" ht="15.75" customHeight="1">
      <c r="A11" s="116" t="str">
        <f>'[1]Tourteaux de colza'!B10</f>
        <v>Basse-Normandie</v>
      </c>
      <c r="B11" s="66">
        <f>'[1]Tourteaux de colza'!C10</f>
        <v>2938.3</v>
      </c>
      <c r="C11" s="66">
        <f>'[1]Tourteaux de colza'!D10</f>
        <v>4614.5</v>
      </c>
      <c r="D11" s="66">
        <f>'[1]Tourteaux de colza'!E10</f>
        <v>4697.6</v>
      </c>
      <c r="E11" s="66">
        <f>'[1]Tourteaux de colza'!F10</f>
        <v>5771.6</v>
      </c>
      <c r="F11" s="66">
        <f>'[1]Tourteaux de colza'!G10</f>
        <v>5590.2</v>
      </c>
      <c r="G11" s="66">
        <f>'[1]Tourteaux de colza'!H10</f>
        <v>5650</v>
      </c>
      <c r="H11" s="66">
        <f>'[1]Tourteaux de colza'!I10</f>
        <v>0</v>
      </c>
      <c r="I11" s="66">
        <f>'[1]Tourteaux de colza'!J10</f>
        <v>0</v>
      </c>
      <c r="J11" s="66">
        <f>'[1]Tourteaux de colza'!K10</f>
        <v>0</v>
      </c>
      <c r="K11" s="66">
        <f>'[1]Tourteaux de colza'!L10</f>
        <v>0</v>
      </c>
      <c r="L11" s="63">
        <f>'[1]Tourteaux de colza'!M10</f>
        <v>0</v>
      </c>
      <c r="M11" s="85">
        <f>'[1]Tourteaux de colza'!N10</f>
        <v>0</v>
      </c>
      <c r="N11" s="69">
        <f>'[1]Tourteaux de colza'!O10</f>
        <v>27242.92</v>
      </c>
      <c r="O11" s="70">
        <f>'[1]Tourteaux de colza'!P10</f>
        <v>29262.2</v>
      </c>
      <c r="P11" s="101">
        <f t="shared" si="0"/>
        <v>0.07412127628022262</v>
      </c>
      <c r="S11" s="141"/>
      <c r="T11" s="141"/>
      <c r="U11" s="141"/>
      <c r="V11" s="141"/>
      <c r="W11" s="141"/>
      <c r="X11" s="141"/>
      <c r="Y11" s="141"/>
      <c r="Z11" s="141"/>
      <c r="AA11" s="141"/>
      <c r="AB11" s="140"/>
      <c r="AC11" s="141"/>
      <c r="AD11" s="138"/>
      <c r="AE11" s="132"/>
      <c r="AF11" s="132"/>
      <c r="AG11" s="132"/>
      <c r="AH11" s="139"/>
      <c r="AI11" s="133"/>
      <c r="AJ11" s="133"/>
      <c r="AK11" s="133"/>
      <c r="AL11" s="133"/>
      <c r="AM11" s="140"/>
      <c r="AN11" s="141"/>
      <c r="AO11" s="141"/>
      <c r="AP11" s="137"/>
      <c r="AQ11" s="137"/>
      <c r="AR11" s="141"/>
      <c r="AS11" s="137"/>
      <c r="AT11" s="7"/>
      <c r="AU11" s="7"/>
      <c r="AV11" s="7"/>
      <c r="AW11" s="7"/>
      <c r="AX11" s="67"/>
    </row>
    <row r="12" spans="1:50" s="63" customFormat="1" ht="15.75" customHeight="1">
      <c r="A12" s="116" t="str">
        <f>'[1]Tourteaux de colza'!B11</f>
        <v>Bourgogne</v>
      </c>
      <c r="B12" s="66">
        <f>'[1]Tourteaux de colza'!C11</f>
        <v>5715.09</v>
      </c>
      <c r="C12" s="66">
        <f>'[1]Tourteaux de colza'!D11</f>
        <v>5963.4</v>
      </c>
      <c r="D12" s="66">
        <f>'[1]Tourteaux de colza'!E11</f>
        <v>6372.36</v>
      </c>
      <c r="E12" s="66">
        <f>'[1]Tourteaux de colza'!F11</f>
        <v>6905.82</v>
      </c>
      <c r="F12" s="66">
        <f>'[1]Tourteaux de colza'!G11</f>
        <v>7420.05</v>
      </c>
      <c r="G12" s="66">
        <f>'[1]Tourteaux de colza'!H11</f>
        <v>8381.43</v>
      </c>
      <c r="H12" s="66">
        <f>'[1]Tourteaux de colza'!I11</f>
        <v>0</v>
      </c>
      <c r="I12" s="66">
        <f>'[1]Tourteaux de colza'!J11</f>
        <v>0</v>
      </c>
      <c r="J12" s="66">
        <f>'[1]Tourteaux de colza'!K11</f>
        <v>0</v>
      </c>
      <c r="K12" s="66">
        <f>'[1]Tourteaux de colza'!L11</f>
        <v>0</v>
      </c>
      <c r="L12" s="63">
        <f>'[1]Tourteaux de colza'!M11</f>
        <v>0</v>
      </c>
      <c r="M12" s="85">
        <f>'[1]Tourteaux de colza'!N11</f>
        <v>0</v>
      </c>
      <c r="N12" s="69">
        <f>'[1]Tourteaux de colza'!O11</f>
        <v>40452</v>
      </c>
      <c r="O12" s="70">
        <f>'[1]Tourteaux de colza'!P11</f>
        <v>40758.14</v>
      </c>
      <c r="P12" s="101">
        <f t="shared" si="0"/>
        <v>0.007567981805596743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0"/>
      <c r="AC12" s="7"/>
      <c r="AD12" s="543" t="str">
        <f>colza!AC4</f>
        <v>2012/13</v>
      </c>
      <c r="AE12" s="656" t="str">
        <f>colza!AD4</f>
        <v>2013/14</v>
      </c>
      <c r="AF12" s="657"/>
      <c r="AG12" s="141"/>
      <c r="AH12" s="139"/>
      <c r="AI12" s="133"/>
      <c r="AJ12" s="133"/>
      <c r="AK12" s="133"/>
      <c r="AL12" s="133"/>
      <c r="AM12" s="140"/>
      <c r="AN12" s="141"/>
      <c r="AO12" s="141"/>
      <c r="AP12" s="137"/>
      <c r="AQ12" s="137"/>
      <c r="AR12" s="141"/>
      <c r="AS12" s="137"/>
      <c r="AT12" s="7"/>
      <c r="AU12" s="7"/>
      <c r="AV12" s="7"/>
      <c r="AW12" s="7"/>
      <c r="AX12" s="67"/>
    </row>
    <row r="13" spans="1:50" s="63" customFormat="1" ht="15.75" customHeight="1">
      <c r="A13" s="117" t="str">
        <f>'[1]Tourteaux de colza'!B12</f>
        <v>Nord-Pas-de-Calais</v>
      </c>
      <c r="B13" s="66">
        <f>'[1]Tourteaux de colza'!C12</f>
        <v>3594.42</v>
      </c>
      <c r="C13" s="66">
        <f>'[1]Tourteaux de colza'!D12</f>
        <v>4368.69</v>
      </c>
      <c r="D13" s="66">
        <f>'[1]Tourteaux de colza'!E12</f>
        <v>4640.17</v>
      </c>
      <c r="E13" s="66">
        <f>'[1]Tourteaux de colza'!F12</f>
        <v>6017.3</v>
      </c>
      <c r="F13" s="66">
        <f>'[1]Tourteaux de colza'!G12</f>
        <v>5945.94</v>
      </c>
      <c r="G13" s="66">
        <f>'[1]Tourteaux de colza'!H12</f>
        <v>6461.05</v>
      </c>
      <c r="H13" s="66">
        <f>'[1]Tourteaux de colza'!I12</f>
        <v>0</v>
      </c>
      <c r="I13" s="66">
        <f>'[1]Tourteaux de colza'!J12</f>
        <v>0</v>
      </c>
      <c r="J13" s="66">
        <f>'[1]Tourteaux de colza'!K12</f>
        <v>0</v>
      </c>
      <c r="K13" s="66">
        <f>'[1]Tourteaux de colza'!L12</f>
        <v>0</v>
      </c>
      <c r="L13" s="63">
        <f>'[1]Tourteaux de colza'!M12</f>
        <v>0</v>
      </c>
      <c r="M13" s="85">
        <f>'[1]Tourteaux de colza'!N12</f>
        <v>0</v>
      </c>
      <c r="N13" s="69">
        <f>'[1]Tourteaux de colza'!O12</f>
        <v>31361.41</v>
      </c>
      <c r="O13" s="70">
        <f>'[1]Tourteaux de colza'!P12</f>
        <v>31027.57</v>
      </c>
      <c r="P13" s="101">
        <f t="shared" si="0"/>
        <v>-0.010644929548767104</v>
      </c>
      <c r="S13" s="141"/>
      <c r="T13" s="141"/>
      <c r="U13" s="141"/>
      <c r="V13" s="141"/>
      <c r="W13" s="141"/>
      <c r="X13" s="141"/>
      <c r="Y13" s="141"/>
      <c r="Z13" s="141"/>
      <c r="AA13" s="141"/>
      <c r="AB13" s="140"/>
      <c r="AC13" s="7" t="s">
        <v>63</v>
      </c>
      <c r="AD13" s="35">
        <f>'[5]FAB'!BJ7</f>
        <v>106289.76</v>
      </c>
      <c r="AE13" s="658">
        <f>'[5]FAB'!BK7</f>
        <v>103616.98</v>
      </c>
      <c r="AF13" s="659">
        <v>0</v>
      </c>
      <c r="AG13" s="132"/>
      <c r="AH13" s="139"/>
      <c r="AI13" s="133"/>
      <c r="AJ13" s="133"/>
      <c r="AK13" s="133"/>
      <c r="AL13" s="133"/>
      <c r="AM13" s="140"/>
      <c r="AN13" s="141"/>
      <c r="AO13" s="141"/>
      <c r="AP13" s="137"/>
      <c r="AQ13" s="137"/>
      <c r="AR13" s="141"/>
      <c r="AS13" s="137"/>
      <c r="AT13" s="7"/>
      <c r="AU13" s="7"/>
      <c r="AV13" s="7"/>
      <c r="AW13" s="7"/>
      <c r="AX13" s="67"/>
    </row>
    <row r="14" spans="1:50" s="63" customFormat="1" ht="15.75" customHeight="1">
      <c r="A14" s="116" t="str">
        <f>'[1]Tourteaux de colza'!B13</f>
        <v>Lorraine</v>
      </c>
      <c r="B14" s="66">
        <f>'[1]Tourteaux de colza'!C13</f>
        <v>0</v>
      </c>
      <c r="C14" s="66">
        <f>'[1]Tourteaux de colza'!D13</f>
        <v>0</v>
      </c>
      <c r="D14" s="66">
        <f>'[1]Tourteaux de colza'!E13</f>
        <v>0</v>
      </c>
      <c r="E14" s="66">
        <f>'[1]Tourteaux de colza'!F13</f>
        <v>0</v>
      </c>
      <c r="F14" s="66">
        <f>'[1]Tourteaux de colza'!G13</f>
        <v>0</v>
      </c>
      <c r="G14" s="66">
        <f>'[1]Tourteaux de colza'!H13</f>
        <v>0</v>
      </c>
      <c r="H14" s="66">
        <f>'[1]Tourteaux de colza'!I13</f>
        <v>0</v>
      </c>
      <c r="I14" s="66">
        <f>'[1]Tourteaux de colza'!J13</f>
        <v>0</v>
      </c>
      <c r="J14" s="66">
        <f>'[1]Tourteaux de colza'!K13</f>
        <v>0</v>
      </c>
      <c r="K14" s="66">
        <f>'[1]Tourteaux de colza'!L13</f>
        <v>0</v>
      </c>
      <c r="L14" s="63">
        <f>'[1]Tourteaux de colza'!M13</f>
        <v>0</v>
      </c>
      <c r="M14" s="85">
        <f>'[1]Tourteaux de colza'!N13</f>
        <v>0</v>
      </c>
      <c r="N14" s="75">
        <f>'[1]Tourteaux de colza'!O13</f>
        <v>2.7</v>
      </c>
      <c r="O14" s="70">
        <f>'[1]Tourteaux de colza'!P13</f>
        <v>0</v>
      </c>
      <c r="P14" s="101">
        <f t="shared" si="0"/>
        <v>-1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0"/>
      <c r="AC14" s="7" t="s">
        <v>20</v>
      </c>
      <c r="AD14" s="35">
        <f>'[5]FAB'!BJ8</f>
        <v>126612.87</v>
      </c>
      <c r="AE14" s="658">
        <f>'[5]FAB'!BK8</f>
        <v>137809.62</v>
      </c>
      <c r="AF14" s="659">
        <v>0</v>
      </c>
      <c r="AG14" s="132"/>
      <c r="AH14" s="139"/>
      <c r="AI14" s="133"/>
      <c r="AJ14" s="133"/>
      <c r="AK14" s="133"/>
      <c r="AL14" s="133"/>
      <c r="AM14" s="140"/>
      <c r="AN14" s="141"/>
      <c r="AO14" s="141"/>
      <c r="AP14" s="137"/>
      <c r="AQ14" s="137"/>
      <c r="AR14" s="141"/>
      <c r="AS14" s="137"/>
      <c r="AT14" s="7"/>
      <c r="AU14" s="7"/>
      <c r="AV14" s="7"/>
      <c r="AW14" s="7"/>
      <c r="AX14" s="67"/>
    </row>
    <row r="15" spans="1:50" s="63" customFormat="1" ht="15.75" customHeight="1">
      <c r="A15" s="117" t="str">
        <f>'[1]Tourteaux de colza'!B14</f>
        <v>Alsace</v>
      </c>
      <c r="B15" s="72">
        <f>'[1]Tourteaux de colza'!C14</f>
        <v>1354.9</v>
      </c>
      <c r="C15" s="72">
        <f>'[1]Tourteaux de colza'!D14</f>
        <v>1250.3</v>
      </c>
      <c r="D15" s="72">
        <f>'[1]Tourteaux de colza'!E14</f>
        <v>1343.8</v>
      </c>
      <c r="E15" s="72">
        <f>'[1]Tourteaux de colza'!F14</f>
        <v>1578.8</v>
      </c>
      <c r="F15" s="72">
        <f>'[1]Tourteaux de colza'!G14</f>
        <v>1546</v>
      </c>
      <c r="G15" s="72">
        <f>'[1]Tourteaux de colza'!H14</f>
        <v>1774.1</v>
      </c>
      <c r="H15" s="72">
        <f>'[1]Tourteaux de colza'!I14</f>
        <v>0</v>
      </c>
      <c r="I15" s="72">
        <f>'[1]Tourteaux de colza'!J14</f>
        <v>0</v>
      </c>
      <c r="J15" s="72">
        <f>'[1]Tourteaux de colza'!K14</f>
        <v>0</v>
      </c>
      <c r="K15" s="72">
        <f>'[1]Tourteaux de colza'!L14</f>
        <v>0</v>
      </c>
      <c r="L15" s="63">
        <f>'[1]Tourteaux de colza'!M14</f>
        <v>0</v>
      </c>
      <c r="M15" s="85">
        <f>'[1]Tourteaux de colza'!N14</f>
        <v>0</v>
      </c>
      <c r="N15" s="75">
        <f>'[1]Tourteaux de colza'!O14</f>
        <v>7822.8</v>
      </c>
      <c r="O15" s="76">
        <f>'[1]Tourteaux de colza'!P14</f>
        <v>8847.9</v>
      </c>
      <c r="P15" s="101">
        <f t="shared" si="0"/>
        <v>0.13104003681546242</v>
      </c>
      <c r="S15" s="141"/>
      <c r="T15" s="141"/>
      <c r="U15" s="141"/>
      <c r="V15" s="141"/>
      <c r="W15" s="141"/>
      <c r="X15" s="141"/>
      <c r="Y15" s="141"/>
      <c r="Z15" s="141"/>
      <c r="AA15" s="141"/>
      <c r="AB15" s="140"/>
      <c r="AC15" s="7" t="s">
        <v>64</v>
      </c>
      <c r="AD15" s="35">
        <f>'[5]FAB'!BJ9</f>
        <v>134040.19</v>
      </c>
      <c r="AE15" s="658">
        <f>'[5]FAB'!BK9</f>
        <v>144347</v>
      </c>
      <c r="AF15" s="659">
        <v>0</v>
      </c>
      <c r="AG15" s="132"/>
      <c r="AH15" s="139"/>
      <c r="AI15" s="133"/>
      <c r="AJ15" s="133"/>
      <c r="AK15" s="133"/>
      <c r="AL15" s="133"/>
      <c r="AM15" s="140"/>
      <c r="AN15" s="141"/>
      <c r="AO15" s="141"/>
      <c r="AP15" s="137"/>
      <c r="AQ15" s="137"/>
      <c r="AR15" s="141"/>
      <c r="AS15" s="137"/>
      <c r="AT15" s="7"/>
      <c r="AU15" s="7"/>
      <c r="AV15" s="7"/>
      <c r="AW15" s="7"/>
      <c r="AX15" s="67"/>
    </row>
    <row r="16" spans="1:50" s="63" customFormat="1" ht="15.75" customHeight="1">
      <c r="A16" s="117" t="str">
        <f>'[1]Tourteaux de colza'!B15</f>
        <v>Franche-Comté</v>
      </c>
      <c r="B16" s="72">
        <f>'[1]Tourteaux de colza'!C15</f>
        <v>834.4</v>
      </c>
      <c r="C16" s="72">
        <f>'[1]Tourteaux de colza'!D15</f>
        <v>786.2</v>
      </c>
      <c r="D16" s="72">
        <f>'[1]Tourteaux de colza'!E15</f>
        <v>985.6</v>
      </c>
      <c r="E16" s="72">
        <f>'[1]Tourteaux de colza'!F15</f>
        <v>1285.2</v>
      </c>
      <c r="F16" s="72">
        <f>'[1]Tourteaux de colza'!G15</f>
        <v>1392.8</v>
      </c>
      <c r="G16" s="72">
        <f>'[1]Tourteaux de colza'!H15</f>
        <v>1422.4</v>
      </c>
      <c r="H16" s="72">
        <f>'[1]Tourteaux de colza'!I15</f>
        <v>0</v>
      </c>
      <c r="I16" s="72">
        <f>'[1]Tourteaux de colza'!J15</f>
        <v>0</v>
      </c>
      <c r="J16" s="72">
        <f>'[1]Tourteaux de colza'!K15</f>
        <v>0</v>
      </c>
      <c r="K16" s="72">
        <f>'[1]Tourteaux de colza'!L15</f>
        <v>0</v>
      </c>
      <c r="L16" s="77">
        <f>'[1]Tourteaux de colza'!M15</f>
        <v>0</v>
      </c>
      <c r="M16" s="78">
        <f>'[1]Tourteaux de colza'!N15</f>
        <v>0</v>
      </c>
      <c r="N16" s="75">
        <f>'[1]Tourteaux de colza'!O15</f>
        <v>5556.4</v>
      </c>
      <c r="O16" s="76">
        <f>'[1]Tourteaux de colza'!P15</f>
        <v>6706.6</v>
      </c>
      <c r="P16" s="101">
        <f t="shared" si="0"/>
        <v>0.20700453531063293</v>
      </c>
      <c r="S16" s="141"/>
      <c r="T16" s="141"/>
      <c r="U16" s="141"/>
      <c r="V16" s="141"/>
      <c r="W16" s="141"/>
      <c r="X16" s="141"/>
      <c r="Y16" s="141"/>
      <c r="Z16" s="141"/>
      <c r="AA16" s="141"/>
      <c r="AB16" s="140"/>
      <c r="AC16" s="7" t="s">
        <v>65</v>
      </c>
      <c r="AD16" s="35">
        <f>'[5]FAB'!BJ10</f>
        <v>157138.04</v>
      </c>
      <c r="AE16" s="658">
        <f>'[5]FAB'!BK10</f>
        <v>164276.67</v>
      </c>
      <c r="AF16" s="659">
        <v>0</v>
      </c>
      <c r="AG16" s="132"/>
      <c r="AH16" s="139"/>
      <c r="AI16" s="133"/>
      <c r="AJ16" s="133"/>
      <c r="AK16" s="133"/>
      <c r="AL16" s="133"/>
      <c r="AM16" s="140"/>
      <c r="AN16" s="141"/>
      <c r="AO16" s="141"/>
      <c r="AP16" s="137"/>
      <c r="AQ16" s="137"/>
      <c r="AR16" s="141"/>
      <c r="AS16" s="137"/>
      <c r="AT16" s="7"/>
      <c r="AU16" s="7"/>
      <c r="AV16" s="7"/>
      <c r="AW16" s="7"/>
      <c r="AX16" s="67"/>
    </row>
    <row r="17" spans="1:50" s="67" customFormat="1" ht="15.75" customHeight="1">
      <c r="A17" s="160" t="str">
        <f>'[1]Tourteaux de colza'!B16</f>
        <v>Pays-de-la-Loire</v>
      </c>
      <c r="B17" s="186">
        <f>'[1]Tourteaux de colza'!C16</f>
        <v>18064.6</v>
      </c>
      <c r="C17" s="186">
        <f>'[1]Tourteaux de colza'!D16</f>
        <v>25604.6</v>
      </c>
      <c r="D17" s="186">
        <f>'[1]Tourteaux de colza'!E16</f>
        <v>27611.5</v>
      </c>
      <c r="E17" s="186">
        <f>'[1]Tourteaux de colza'!F16</f>
        <v>31013.3</v>
      </c>
      <c r="F17" s="186">
        <f>'[1]Tourteaux de colza'!G16</f>
        <v>29058</v>
      </c>
      <c r="G17" s="186">
        <f>'[1]Tourteaux de colza'!H16</f>
        <v>27287.58</v>
      </c>
      <c r="H17" s="186">
        <f>'[1]Tourteaux de colza'!I16</f>
        <v>0</v>
      </c>
      <c r="I17" s="186">
        <f>'[1]Tourteaux de colza'!J16</f>
        <v>0</v>
      </c>
      <c r="J17" s="186">
        <f>'[1]Tourteaux de colza'!K16</f>
        <v>0</v>
      </c>
      <c r="K17" s="186">
        <f>'[1]Tourteaux de colza'!L16</f>
        <v>0</v>
      </c>
      <c r="L17" s="153">
        <f>'[1]Tourteaux de colza'!M16</f>
        <v>0</v>
      </c>
      <c r="M17" s="189">
        <f>'[1]Tourteaux de colza'!N16</f>
        <v>0</v>
      </c>
      <c r="N17" s="190">
        <f>'[1]Tourteaux de colza'!O16</f>
        <v>153739.2</v>
      </c>
      <c r="O17" s="191">
        <f>'[1]Tourteaux de colza'!P16</f>
        <v>158639.58</v>
      </c>
      <c r="P17" s="101">
        <f t="shared" si="0"/>
        <v>0.03187462924224905</v>
      </c>
      <c r="S17" s="7"/>
      <c r="T17" s="7"/>
      <c r="U17" s="7"/>
      <c r="V17" s="7"/>
      <c r="W17" s="7"/>
      <c r="X17" s="7"/>
      <c r="Y17" s="7"/>
      <c r="Z17" s="7"/>
      <c r="AA17" s="7"/>
      <c r="AB17" s="134"/>
      <c r="AC17" s="7" t="s">
        <v>66</v>
      </c>
      <c r="AD17" s="35">
        <f>'[5]FAB'!BJ11</f>
        <v>150749.98</v>
      </c>
      <c r="AE17" s="658">
        <f>'[5]FAB'!BK11</f>
        <v>151562.56</v>
      </c>
      <c r="AF17" s="51">
        <v>0</v>
      </c>
      <c r="AG17" s="133"/>
      <c r="AH17" s="139"/>
      <c r="AI17" s="230"/>
      <c r="AJ17" s="133"/>
      <c r="AK17" s="133"/>
      <c r="AL17" s="133"/>
      <c r="AM17" s="140"/>
      <c r="AN17" s="141"/>
      <c r="AO17" s="141"/>
      <c r="AP17" s="137"/>
      <c r="AQ17" s="137"/>
      <c r="AR17" s="141"/>
      <c r="AS17" s="141"/>
      <c r="AT17" s="141"/>
      <c r="AU17" s="141"/>
      <c r="AV17" s="141"/>
      <c r="AW17" s="141"/>
      <c r="AX17" s="63"/>
    </row>
    <row r="18" spans="1:50" s="67" customFormat="1" ht="12.75" customHeight="1">
      <c r="A18" s="160" t="str">
        <f>'[1]Tourteaux de colza'!B17</f>
        <v>Bretagne</v>
      </c>
      <c r="B18" s="186">
        <f>'[1]Tourteaux de colza'!C17</f>
        <v>43951.01</v>
      </c>
      <c r="C18" s="186">
        <f>'[1]Tourteaux de colza'!D17</f>
        <v>61573.67</v>
      </c>
      <c r="D18" s="186">
        <f>'[1]Tourteaux de colza'!E17</f>
        <v>63005.78</v>
      </c>
      <c r="E18" s="186">
        <f>'[1]Tourteaux de colza'!F17</f>
        <v>69407.42</v>
      </c>
      <c r="F18" s="186">
        <f>'[1]Tourteaux de colza'!G17</f>
        <v>62363.72</v>
      </c>
      <c r="G18" s="186">
        <f>'[1]Tourteaux de colza'!H17</f>
        <v>63852.05</v>
      </c>
      <c r="H18" s="186">
        <f>'[1]Tourteaux de colza'!I17</f>
        <v>0</v>
      </c>
      <c r="I18" s="186">
        <f>'[1]Tourteaux de colza'!J17</f>
        <v>0</v>
      </c>
      <c r="J18" s="186">
        <f>'[1]Tourteaux de colza'!K17</f>
        <v>0</v>
      </c>
      <c r="K18" s="186">
        <f>'[1]Tourteaux de colza'!L17</f>
        <v>0</v>
      </c>
      <c r="L18" s="153">
        <f>'[1]Tourteaux de colza'!M17</f>
        <v>0</v>
      </c>
      <c r="M18" s="189">
        <f>'[1]Tourteaux de colza'!N17</f>
        <v>0</v>
      </c>
      <c r="N18" s="190">
        <f>'[1]Tourteaux de colza'!O17</f>
        <v>347612.2</v>
      </c>
      <c r="O18" s="191">
        <f>'[1]Tourteaux de colza'!P17</f>
        <v>364153.64</v>
      </c>
      <c r="P18" s="101">
        <f t="shared" si="0"/>
        <v>0.04758590176064017</v>
      </c>
      <c r="S18" s="7"/>
      <c r="T18" s="7"/>
      <c r="U18" s="7"/>
      <c r="V18" s="7"/>
      <c r="W18" s="7"/>
      <c r="X18" s="7"/>
      <c r="Y18" s="7"/>
      <c r="Z18" s="7"/>
      <c r="AA18" s="7"/>
      <c r="AB18" s="134"/>
      <c r="AC18" s="7" t="s">
        <v>67</v>
      </c>
      <c r="AD18" s="35">
        <f>'[5]FAB'!BJ12</f>
        <v>149155.02</v>
      </c>
      <c r="AE18" s="658">
        <f>'[5]FAB'!BK12</f>
        <v>152583.18</v>
      </c>
      <c r="AF18" s="51">
        <v>0</v>
      </c>
      <c r="AG18" s="133"/>
      <c r="AH18" s="139"/>
      <c r="AI18" s="230"/>
      <c r="AJ18" s="133"/>
      <c r="AK18" s="136"/>
      <c r="AL18" s="136"/>
      <c r="AM18" s="143"/>
      <c r="AN18" s="137"/>
      <c r="AO18" s="137"/>
      <c r="AP18" s="137"/>
      <c r="AQ18" s="137"/>
      <c r="AR18" s="141"/>
      <c r="AS18" s="141"/>
      <c r="AT18" s="141"/>
      <c r="AU18" s="141"/>
      <c r="AV18" s="141"/>
      <c r="AW18" s="141"/>
      <c r="AX18" s="63"/>
    </row>
    <row r="19" spans="1:50" s="67" customFormat="1" ht="12.75" customHeight="1">
      <c r="A19" s="116" t="str">
        <f>'[1]Tourteaux de colza'!B18</f>
        <v>Poitou-Charentes</v>
      </c>
      <c r="B19" s="72">
        <f>'[1]Tourteaux de colza'!C18</f>
        <v>7827.43</v>
      </c>
      <c r="C19" s="72">
        <f>'[1]Tourteaux de colza'!D18</f>
        <v>9393.15</v>
      </c>
      <c r="D19" s="72">
        <f>'[1]Tourteaux de colza'!E18</f>
        <v>10333.93</v>
      </c>
      <c r="E19" s="72">
        <f>'[1]Tourteaux de colza'!F18</f>
        <v>11689.7</v>
      </c>
      <c r="F19" s="72">
        <f>'[1]Tourteaux de colza'!G18</f>
        <v>9971.21</v>
      </c>
      <c r="G19" s="72">
        <f>'[1]Tourteaux de colza'!H18</f>
        <v>10091.2</v>
      </c>
      <c r="H19" s="72">
        <f>'[1]Tourteaux de colza'!I18</f>
        <v>0</v>
      </c>
      <c r="I19" s="72">
        <f>'[1]Tourteaux de colza'!J18</f>
        <v>0</v>
      </c>
      <c r="J19" s="72">
        <f>'[1]Tourteaux de colza'!K18</f>
        <v>0</v>
      </c>
      <c r="K19" s="72">
        <f>'[1]Tourteaux de colza'!L18</f>
        <v>0</v>
      </c>
      <c r="L19" s="73">
        <f>'[1]Tourteaux de colza'!M18</f>
        <v>0</v>
      </c>
      <c r="M19" s="74">
        <f>'[1]Tourteaux de colza'!N18</f>
        <v>0</v>
      </c>
      <c r="N19" s="75">
        <f>'[1]Tourteaux de colza'!O18</f>
        <v>54929.04</v>
      </c>
      <c r="O19" s="76">
        <f>'[1]Tourteaux de colza'!P18</f>
        <v>59306.62</v>
      </c>
      <c r="P19" s="101">
        <f t="shared" si="0"/>
        <v>0.07969518491493756</v>
      </c>
      <c r="S19" s="7"/>
      <c r="T19" s="7"/>
      <c r="U19" s="7"/>
      <c r="V19" s="7"/>
      <c r="W19" s="7"/>
      <c r="X19" s="7"/>
      <c r="Y19" s="7"/>
      <c r="Z19" s="7"/>
      <c r="AA19" s="7"/>
      <c r="AB19" s="134"/>
      <c r="AC19" s="7" t="s">
        <v>68</v>
      </c>
      <c r="AD19" s="35">
        <f>'[5]FAB'!BJ13</f>
        <v>161625.5</v>
      </c>
      <c r="AE19" s="51">
        <f>'[5]FAB'!BK13</f>
        <v>0</v>
      </c>
      <c r="AF19" s="51">
        <v>0</v>
      </c>
      <c r="AG19" s="133"/>
      <c r="AH19" s="139"/>
      <c r="AI19" s="230"/>
      <c r="AJ19" s="133"/>
      <c r="AK19" s="136"/>
      <c r="AL19" s="136"/>
      <c r="AM19" s="143"/>
      <c r="AN19" s="137"/>
      <c r="AO19" s="137"/>
      <c r="AP19" s="137"/>
      <c r="AQ19" s="137"/>
      <c r="AR19" s="141"/>
      <c r="AS19" s="141"/>
      <c r="AT19" s="141"/>
      <c r="AU19" s="141"/>
      <c r="AV19" s="141"/>
      <c r="AW19" s="141"/>
      <c r="AX19" s="63"/>
    </row>
    <row r="20" spans="1:49" s="144" customFormat="1" ht="12.75" customHeight="1">
      <c r="A20" s="116" t="str">
        <f>'[1]Tourteaux de colza'!B19</f>
        <v>Aquitaine</v>
      </c>
      <c r="B20" s="72">
        <f>'[1]Tourteaux de colza'!C19</f>
        <v>4920.11</v>
      </c>
      <c r="C20" s="72">
        <f>'[1]Tourteaux de colza'!D19</f>
        <v>6840.81</v>
      </c>
      <c r="D20" s="72">
        <f>'[1]Tourteaux de colza'!E19</f>
        <v>8108.08</v>
      </c>
      <c r="E20" s="72">
        <f>'[1]Tourteaux de colza'!F19</f>
        <v>9464.23</v>
      </c>
      <c r="F20" s="72">
        <f>'[1]Tourteaux de colza'!G19</f>
        <v>8223.43</v>
      </c>
      <c r="G20" s="72">
        <f>'[1]Tourteaux de colza'!H19</f>
        <v>5478.45</v>
      </c>
      <c r="H20" s="72">
        <f>'[1]Tourteaux de colza'!I19</f>
        <v>0</v>
      </c>
      <c r="I20" s="72">
        <f>'[1]Tourteaux de colza'!J19</f>
        <v>0</v>
      </c>
      <c r="J20" s="72">
        <f>'[1]Tourteaux de colza'!K19</f>
        <v>0</v>
      </c>
      <c r="K20" s="72">
        <f>'[1]Tourteaux de colza'!L19</f>
        <v>0</v>
      </c>
      <c r="L20" s="73">
        <f>'[1]Tourteaux de colza'!M19</f>
        <v>0</v>
      </c>
      <c r="M20" s="74">
        <f>'[1]Tourteaux de colza'!N19</f>
        <v>0</v>
      </c>
      <c r="N20" s="75">
        <f>'[1]Tourteaux de colza'!O19</f>
        <v>38911.83</v>
      </c>
      <c r="O20" s="76">
        <f>'[1]Tourteaux de colza'!P19</f>
        <v>43035.11</v>
      </c>
      <c r="P20" s="101">
        <f t="shared" si="0"/>
        <v>0.10596468991563744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7" t="s">
        <v>69</v>
      </c>
      <c r="AD20" s="35">
        <f>'[5]FAB'!BJ14</f>
        <v>142671.62</v>
      </c>
      <c r="AE20" s="136">
        <f>'[5]FAB'!BK14</f>
        <v>0</v>
      </c>
      <c r="AF20" s="136">
        <v>0</v>
      </c>
      <c r="AG20" s="230"/>
      <c r="AH20" s="230"/>
      <c r="AI20" s="230"/>
      <c r="AJ20" s="145"/>
      <c r="AK20" s="136"/>
      <c r="AL20" s="146"/>
      <c r="AM20" s="146"/>
      <c r="AN20" s="146"/>
      <c r="AO20" s="146"/>
      <c r="AP20" s="146"/>
      <c r="AQ20" s="146"/>
      <c r="AR20" s="146"/>
      <c r="AS20" s="146"/>
      <c r="AT20" s="143"/>
      <c r="AU20" s="143"/>
      <c r="AV20" s="143"/>
      <c r="AW20" s="143"/>
    </row>
    <row r="21" spans="1:49" s="144" customFormat="1" ht="12.75" customHeight="1">
      <c r="A21" s="116" t="str">
        <f>'[1]Tourteaux de colza'!B20</f>
        <v>Midi-Pyrénées</v>
      </c>
      <c r="B21" s="72">
        <f>'[1]Tourteaux de colza'!C20</f>
        <v>1991.7</v>
      </c>
      <c r="C21" s="72">
        <f>'[1]Tourteaux de colza'!D20</f>
        <v>2428.3</v>
      </c>
      <c r="D21" s="72">
        <f>'[1]Tourteaux de colza'!E20</f>
        <v>976.3</v>
      </c>
      <c r="E21" s="72">
        <f>'[1]Tourteaux de colza'!F20</f>
        <v>1076.4</v>
      </c>
      <c r="F21" s="72">
        <f>'[1]Tourteaux de colza'!G20</f>
        <v>1434</v>
      </c>
      <c r="G21" s="72">
        <f>'[1]Tourteaux de colza'!H20</f>
        <v>1167.4</v>
      </c>
      <c r="H21" s="72">
        <f>'[1]Tourteaux de colza'!I20</f>
        <v>0</v>
      </c>
      <c r="I21" s="72">
        <f>'[1]Tourteaux de colza'!J20</f>
        <v>0</v>
      </c>
      <c r="J21" s="72">
        <f>'[1]Tourteaux de colza'!K20</f>
        <v>0</v>
      </c>
      <c r="K21" s="72">
        <f>'[1]Tourteaux de colza'!L20</f>
        <v>0</v>
      </c>
      <c r="L21" s="73">
        <f>'[1]Tourteaux de colza'!M20</f>
        <v>0</v>
      </c>
      <c r="M21" s="74">
        <f>'[1]Tourteaux de colza'!N20</f>
        <v>0</v>
      </c>
      <c r="N21" s="75">
        <f>'[1]Tourteaux de colza'!O20</f>
        <v>18471.97</v>
      </c>
      <c r="O21" s="76">
        <f>'[1]Tourteaux de colza'!P20</f>
        <v>9074.1</v>
      </c>
      <c r="P21" s="101">
        <f t="shared" si="0"/>
        <v>-0.5087638189104898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7" t="s">
        <v>21</v>
      </c>
      <c r="AD21" s="35">
        <f>'[5]FAB'!BJ15</f>
        <v>141474.89</v>
      </c>
      <c r="AE21" s="136">
        <f>'[5]FAB'!BK15</f>
        <v>0</v>
      </c>
      <c r="AF21" s="136">
        <v>0</v>
      </c>
      <c r="AG21" s="230"/>
      <c r="AH21" s="230"/>
      <c r="AI21" s="230"/>
      <c r="AJ21" s="147"/>
      <c r="AK21" s="136"/>
      <c r="AL21" s="136"/>
      <c r="AM21" s="136"/>
      <c r="AN21" s="136"/>
      <c r="AO21" s="136"/>
      <c r="AP21" s="136"/>
      <c r="AQ21" s="136"/>
      <c r="AR21" s="136"/>
      <c r="AS21" s="136"/>
      <c r="AT21" s="143"/>
      <c r="AU21" s="143"/>
      <c r="AV21" s="143"/>
      <c r="AW21" s="143"/>
    </row>
    <row r="22" spans="1:49" s="144" customFormat="1" ht="13.5" customHeight="1">
      <c r="A22" s="117" t="str">
        <f>'[1]Tourteaux de colza'!B21</f>
        <v>Limousin</v>
      </c>
      <c r="B22" s="72">
        <f>'[1]Tourteaux de colza'!C21</f>
        <v>999.5</v>
      </c>
      <c r="C22" s="72">
        <f>'[1]Tourteaux de colza'!D21</f>
        <v>1325</v>
      </c>
      <c r="D22" s="72">
        <f>'[1]Tourteaux de colza'!E21</f>
        <v>1688.7</v>
      </c>
      <c r="E22" s="72">
        <f>'[1]Tourteaux de colza'!F21</f>
        <v>1846.4</v>
      </c>
      <c r="F22" s="72">
        <f>'[1]Tourteaux de colza'!G21</f>
        <v>1814.4</v>
      </c>
      <c r="G22" s="72">
        <f>'[1]Tourteaux de colza'!H21</f>
        <v>1918.2</v>
      </c>
      <c r="H22" s="72">
        <f>'[1]Tourteaux de colza'!I21</f>
        <v>0</v>
      </c>
      <c r="I22" s="72">
        <f>'[1]Tourteaux de colza'!J21</f>
        <v>0</v>
      </c>
      <c r="J22" s="72">
        <f>'[1]Tourteaux de colza'!K21</f>
        <v>0</v>
      </c>
      <c r="K22" s="72">
        <f>'[1]Tourteaux de colza'!L21</f>
        <v>0</v>
      </c>
      <c r="L22" s="275">
        <f>'[1]Tourteaux de colza'!M21</f>
        <v>0</v>
      </c>
      <c r="M22" s="76">
        <f>'[1]Tourteaux de colza'!N21</f>
        <v>0</v>
      </c>
      <c r="N22" s="79">
        <f>'[1]Tourteaux de colza'!O21</f>
        <v>8816.6</v>
      </c>
      <c r="O22" s="76">
        <f>'[1]Tourteaux de colza'!P21</f>
        <v>9592.2</v>
      </c>
      <c r="P22" s="101">
        <f t="shared" si="0"/>
        <v>0.08797041943606383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7" t="s">
        <v>70</v>
      </c>
      <c r="AD22" s="35">
        <f>'[5]FAB'!BJ16</f>
        <v>122776.7</v>
      </c>
      <c r="AE22" s="136">
        <f>'[5]FAB'!BK16</f>
        <v>0</v>
      </c>
      <c r="AF22" s="136">
        <v>0</v>
      </c>
      <c r="AG22" s="230"/>
      <c r="AH22" s="230"/>
      <c r="AI22" s="230"/>
      <c r="AJ22" s="147"/>
      <c r="AK22" s="136"/>
      <c r="AL22" s="136"/>
      <c r="AM22" s="136"/>
      <c r="AN22" s="136"/>
      <c r="AO22" s="136"/>
      <c r="AP22" s="136"/>
      <c r="AQ22" s="136"/>
      <c r="AR22" s="136"/>
      <c r="AS22" s="136"/>
      <c r="AT22" s="143"/>
      <c r="AU22" s="143"/>
      <c r="AV22" s="143"/>
      <c r="AW22" s="143"/>
    </row>
    <row r="23" spans="1:49" s="77" customFormat="1" ht="13.5" customHeight="1">
      <c r="A23" s="161" t="str">
        <f>'[1]Tourteaux de colza'!B22</f>
        <v>Rhône-Alpes</v>
      </c>
      <c r="B23" s="60">
        <f>'[1]Tourteaux de colza'!C22</f>
        <v>3434.83</v>
      </c>
      <c r="C23" s="60">
        <f>'[1]Tourteaux de colza'!D22</f>
        <v>4668.33</v>
      </c>
      <c r="D23" s="60">
        <f>'[1]Tourteaux de colza'!E22</f>
        <v>5305.26</v>
      </c>
      <c r="E23" s="60">
        <f>'[1]Tourteaux de colza'!F22</f>
        <v>6306.41</v>
      </c>
      <c r="F23" s="60">
        <f>'[1]Tourteaux de colza'!G22</f>
        <v>6018.74</v>
      </c>
      <c r="G23" s="60">
        <f>'[1]Tourteaux de colza'!H22</f>
        <v>5933.07</v>
      </c>
      <c r="H23" s="60">
        <f>'[1]Tourteaux de colza'!I22</f>
        <v>0</v>
      </c>
      <c r="I23" s="60">
        <f>'[1]Tourteaux de colza'!J22</f>
        <v>0</v>
      </c>
      <c r="J23" s="60">
        <f>'[1]Tourteaux de colza'!K22</f>
        <v>0</v>
      </c>
      <c r="K23" s="60">
        <f>'[1]Tourteaux de colza'!L22</f>
        <v>0</v>
      </c>
      <c r="L23" s="77">
        <f>'[1]Tourteaux de colza'!M22</f>
        <v>0</v>
      </c>
      <c r="M23" s="78">
        <f>'[1]Tourteaux de colza'!N22</f>
        <v>0</v>
      </c>
      <c r="N23" s="82">
        <f>'[1]Tourteaux de colza'!O22</f>
        <v>27153.19</v>
      </c>
      <c r="O23" s="80">
        <f>'[1]Tourteaux de colza'!P22</f>
        <v>31666.65</v>
      </c>
      <c r="P23" s="101">
        <f t="shared" si="0"/>
        <v>0.16622209029583643</v>
      </c>
      <c r="S23" s="7"/>
      <c r="T23" s="7"/>
      <c r="U23" s="7"/>
      <c r="V23" s="7"/>
      <c r="W23" s="7"/>
      <c r="X23" s="7"/>
      <c r="Y23" s="7"/>
      <c r="Z23" s="7"/>
      <c r="AA23" s="7"/>
      <c r="AB23" s="134"/>
      <c r="AC23" s="7" t="s">
        <v>22</v>
      </c>
      <c r="AD23" s="35">
        <f>'[5]FAB'!BJ17</f>
        <v>104110.33</v>
      </c>
      <c r="AE23" s="51">
        <f>'[5]FAB'!BK17</f>
        <v>0</v>
      </c>
      <c r="AF23" s="51">
        <v>0</v>
      </c>
      <c r="AG23" s="133"/>
      <c r="AH23" s="133"/>
      <c r="AI23" s="133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7"/>
      <c r="AU23" s="7"/>
      <c r="AV23" s="7"/>
      <c r="AW23" s="7"/>
    </row>
    <row r="24" spans="1:49" s="77" customFormat="1" ht="13.5" customHeight="1">
      <c r="A24" s="116" t="str">
        <f>'[1]Tourteaux de colza'!B23</f>
        <v>Auvergne</v>
      </c>
      <c r="B24" s="81">
        <f>'[1]Tourteaux de colza'!C23</f>
        <v>3900.91</v>
      </c>
      <c r="C24" s="81">
        <f>'[1]Tourteaux de colza'!D23</f>
        <v>4846.02</v>
      </c>
      <c r="D24" s="81">
        <f>'[1]Tourteaux de colza'!E23</f>
        <v>4905.58</v>
      </c>
      <c r="E24" s="81">
        <f>'[1]Tourteaux de colza'!F23</f>
        <v>5924.75</v>
      </c>
      <c r="F24" s="81">
        <f>'[1]Tourteaux de colza'!G23</f>
        <v>5080.86</v>
      </c>
      <c r="G24" s="81">
        <f>'[1]Tourteaux de colza'!H23</f>
        <v>6806.97</v>
      </c>
      <c r="H24" s="81">
        <f>'[1]Tourteaux de colza'!I23</f>
        <v>0</v>
      </c>
      <c r="I24" s="81">
        <f>'[1]Tourteaux de colza'!J23</f>
        <v>0</v>
      </c>
      <c r="J24" s="81">
        <f>'[1]Tourteaux de colza'!K23</f>
        <v>0</v>
      </c>
      <c r="K24" s="81">
        <f>'[1]Tourteaux de colza'!L23</f>
        <v>0</v>
      </c>
      <c r="L24" s="63">
        <f>'[1]Tourteaux de colza'!M23</f>
        <v>0</v>
      </c>
      <c r="M24" s="85">
        <f>'[1]Tourteaux de colza'!N23</f>
        <v>0</v>
      </c>
      <c r="N24" s="82">
        <f>'[1]Tourteaux de colza'!O23</f>
        <v>30038.39</v>
      </c>
      <c r="O24" s="83">
        <f>'[1]Tourteaux de colza'!P23</f>
        <v>31465.08</v>
      </c>
      <c r="P24" s="101">
        <f t="shared" si="0"/>
        <v>0.047495554854970666</v>
      </c>
      <c r="S24" s="7"/>
      <c r="T24" s="7"/>
      <c r="U24" s="7"/>
      <c r="V24" s="7"/>
      <c r="W24" s="7"/>
      <c r="X24" s="7"/>
      <c r="Y24" s="7"/>
      <c r="Z24" s="7"/>
      <c r="AA24" s="7"/>
      <c r="AB24" s="134"/>
      <c r="AC24" s="7" t="s">
        <v>23</v>
      </c>
      <c r="AD24" s="35">
        <f>'[5]FAB'!BJ18</f>
        <v>86306.11</v>
      </c>
      <c r="AE24" s="51">
        <f>'[5]FAB'!BK18</f>
        <v>0</v>
      </c>
      <c r="AF24" s="51">
        <v>0</v>
      </c>
      <c r="AG24" s="133"/>
      <c r="AH24" s="133"/>
      <c r="AI24" s="133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7"/>
      <c r="AU24" s="7"/>
      <c r="AV24" s="7"/>
      <c r="AW24" s="7"/>
    </row>
    <row r="25" spans="1:49" s="63" customFormat="1" ht="14.25" customHeight="1">
      <c r="A25" s="117" t="str">
        <f>'[1]Tourteaux de colza'!B24</f>
        <v>Languedoc-Roussillon</v>
      </c>
      <c r="B25" s="81">
        <f>'[1]Tourteaux de colza'!C24</f>
        <v>0</v>
      </c>
      <c r="C25" s="81">
        <f>'[1]Tourteaux de colza'!D24</f>
        <v>0</v>
      </c>
      <c r="D25" s="81">
        <f>'[1]Tourteaux de colza'!E24</f>
        <v>0</v>
      </c>
      <c r="E25" s="81">
        <f>'[1]Tourteaux de colza'!F24</f>
        <v>0</v>
      </c>
      <c r="F25" s="81">
        <f>'[1]Tourteaux de colza'!G24</f>
        <v>0</v>
      </c>
      <c r="G25" s="81">
        <f>'[1]Tourteaux de colza'!H24</f>
        <v>0</v>
      </c>
      <c r="H25" s="81">
        <f>'[1]Tourteaux de colza'!I24</f>
        <v>0</v>
      </c>
      <c r="I25" s="81">
        <f>'[1]Tourteaux de colza'!J24</f>
        <v>0</v>
      </c>
      <c r="J25" s="81">
        <f>'[1]Tourteaux de colza'!K24</f>
        <v>0</v>
      </c>
      <c r="K25" s="81">
        <f>'[1]Tourteaux de colza'!L24</f>
        <v>0</v>
      </c>
      <c r="L25" s="63">
        <f>'[1]Tourteaux de colza'!M24</f>
        <v>0</v>
      </c>
      <c r="M25" s="85">
        <f>'[1]Tourteaux de colza'!N24</f>
        <v>0</v>
      </c>
      <c r="N25" s="276">
        <f>'[1]Tourteaux de colza'!O24</f>
        <v>780.46</v>
      </c>
      <c r="O25" s="83">
        <f>'[1]Tourteaux de colza'!P24</f>
        <v>0</v>
      </c>
      <c r="P25" s="101">
        <f t="shared" si="0"/>
        <v>-1</v>
      </c>
      <c r="S25" s="141"/>
      <c r="T25" s="141"/>
      <c r="U25" s="141"/>
      <c r="V25" s="141"/>
      <c r="W25" s="141"/>
      <c r="X25" s="141"/>
      <c r="Y25" s="141"/>
      <c r="Z25" s="141"/>
      <c r="AA25" s="141"/>
      <c r="AB25" s="140"/>
      <c r="AC25" s="7"/>
      <c r="AD25" s="35">
        <f>'[5]FAB'!BJ19</f>
        <v>823985.86</v>
      </c>
      <c r="AE25" s="51">
        <f>'[5]FAB'!BK19</f>
        <v>854196</v>
      </c>
      <c r="AF25" s="51"/>
      <c r="AG25" s="133"/>
      <c r="AH25" s="133"/>
      <c r="AI25" s="133"/>
      <c r="AJ25" s="133"/>
      <c r="AK25" s="133"/>
      <c r="AL25" s="136"/>
      <c r="AM25" s="136"/>
      <c r="AN25" s="136"/>
      <c r="AO25" s="136"/>
      <c r="AP25" s="136"/>
      <c r="AQ25" s="136"/>
      <c r="AR25" s="136"/>
      <c r="AS25" s="133"/>
      <c r="AT25" s="141"/>
      <c r="AU25" s="141"/>
      <c r="AV25" s="141"/>
      <c r="AW25" s="141"/>
    </row>
    <row r="26" spans="1:49" s="63" customFormat="1" ht="13.5" customHeight="1">
      <c r="A26" s="117" t="str">
        <f>'[1]Tourteaux de colza'!B25</f>
        <v>Provence-Alpes-Côte d'Azur</v>
      </c>
      <c r="B26" s="276">
        <f>'[1]Tourteaux de colza'!C25</f>
        <v>135.3</v>
      </c>
      <c r="C26" s="276">
        <f>'[1]Tourteaux de colza'!D25</f>
        <v>144.7</v>
      </c>
      <c r="D26" s="276">
        <f>'[1]Tourteaux de colza'!E25</f>
        <v>124.1</v>
      </c>
      <c r="E26" s="276">
        <f>'[1]Tourteaux de colza'!F25</f>
        <v>213.2</v>
      </c>
      <c r="F26" s="276">
        <f>'[1]Tourteaux de colza'!G25</f>
        <v>198.6</v>
      </c>
      <c r="G26" s="276">
        <f>'[1]Tourteaux de colza'!H25</f>
        <v>246.3</v>
      </c>
      <c r="H26" s="276">
        <f>'[1]Tourteaux de colza'!I25</f>
        <v>0</v>
      </c>
      <c r="I26" s="276">
        <f>'[1]Tourteaux de colza'!J25</f>
        <v>0</v>
      </c>
      <c r="J26" s="276">
        <f>'[1]Tourteaux de colza'!K25</f>
        <v>0</v>
      </c>
      <c r="K26" s="276">
        <f>'[1]Tourteaux de colza'!L25</f>
        <v>0</v>
      </c>
      <c r="L26" s="276">
        <f>'[1]Tourteaux de colza'!M25</f>
        <v>0</v>
      </c>
      <c r="M26" s="276">
        <f>'[1]Tourteaux de colza'!N25</f>
        <v>0</v>
      </c>
      <c r="N26" s="330">
        <f>'[1]Tourteaux de colza'!O25</f>
        <v>590.4</v>
      </c>
      <c r="O26" s="276">
        <f>'[1]Tourteaux de colza'!P25</f>
        <v>1062.2</v>
      </c>
      <c r="P26" s="101">
        <f>-(O26-N26)/N26</f>
        <v>-0.7991192411924121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0"/>
      <c r="AC26" s="141"/>
      <c r="AD26" s="138"/>
      <c r="AE26" s="133"/>
      <c r="AF26" s="133"/>
      <c r="AG26" s="133"/>
      <c r="AH26" s="133"/>
      <c r="AI26" s="133"/>
      <c r="AJ26" s="133"/>
      <c r="AK26" s="145"/>
      <c r="AL26" s="136"/>
      <c r="AM26" s="136"/>
      <c r="AN26" s="136"/>
      <c r="AO26" s="136"/>
      <c r="AP26" s="136"/>
      <c r="AQ26" s="136"/>
      <c r="AR26" s="136"/>
      <c r="AS26" s="136"/>
      <c r="AT26" s="141"/>
      <c r="AU26" s="141"/>
      <c r="AV26" s="141"/>
      <c r="AW26" s="141"/>
    </row>
    <row r="27" spans="1:50" s="77" customFormat="1" ht="12.75" customHeight="1">
      <c r="A27" s="473" t="s">
        <v>32</v>
      </c>
      <c r="B27" s="481">
        <f>SUM(B7:B26)</f>
        <v>103616.98000000001</v>
      </c>
      <c r="C27" s="481">
        <f aca="true" t="shared" si="1" ref="C27:J27">SUM(C7:C26)</f>
        <v>137809.62</v>
      </c>
      <c r="D27" s="481">
        <f t="shared" si="1"/>
        <v>144347.00999999998</v>
      </c>
      <c r="E27" s="481">
        <f t="shared" si="1"/>
        <v>164316.58000000002</v>
      </c>
      <c r="F27" s="481">
        <f t="shared" si="1"/>
        <v>151562.55999999997</v>
      </c>
      <c r="G27" s="481">
        <f t="shared" si="1"/>
        <v>152583.18</v>
      </c>
      <c r="H27" s="481">
        <f t="shared" si="1"/>
        <v>0</v>
      </c>
      <c r="I27" s="481">
        <f t="shared" si="1"/>
        <v>0</v>
      </c>
      <c r="J27" s="481">
        <f t="shared" si="1"/>
        <v>0</v>
      </c>
      <c r="K27" s="481">
        <f>SUM(K7:K26)</f>
        <v>0</v>
      </c>
      <c r="L27" s="481">
        <f>SUM(L7:L26)</f>
        <v>0</v>
      </c>
      <c r="M27" s="481">
        <f>SUM(M7:M26)</f>
        <v>0</v>
      </c>
      <c r="N27" s="481">
        <f>SUM(N7:N26)</f>
        <v>823985.8499999999</v>
      </c>
      <c r="O27" s="481">
        <f>SUM(O7:O26)</f>
        <v>854235.8999999998</v>
      </c>
      <c r="P27" s="474">
        <f>-(O27-N27)/N27</f>
        <v>-0.03671185615626765</v>
      </c>
      <c r="S27" s="7"/>
      <c r="T27" s="7"/>
      <c r="U27" s="7"/>
      <c r="V27" s="7"/>
      <c r="W27" s="7"/>
      <c r="X27" s="7"/>
      <c r="Y27" s="7"/>
      <c r="Z27" s="7"/>
      <c r="AA27" s="7"/>
      <c r="AB27" s="134"/>
      <c r="AC27" s="7"/>
      <c r="AD27" s="141"/>
      <c r="AE27" s="132"/>
      <c r="AF27" s="132"/>
      <c r="AG27" s="132"/>
      <c r="AH27" s="133"/>
      <c r="AI27" s="133"/>
      <c r="AJ27" s="51"/>
      <c r="AK27" s="51"/>
      <c r="AL27" s="51"/>
      <c r="AM27" s="51"/>
      <c r="AN27" s="51"/>
      <c r="AO27" s="51"/>
      <c r="AP27" s="136"/>
      <c r="AQ27" s="136"/>
      <c r="AR27" s="51"/>
      <c r="AS27" s="51"/>
      <c r="AT27" s="8"/>
      <c r="AU27" s="8"/>
      <c r="AV27" s="8"/>
      <c r="AW27" s="8"/>
      <c r="AX27" s="90"/>
    </row>
    <row r="28" spans="1:45" s="141" customFormat="1" ht="21" customHeight="1">
      <c r="A28" s="10" t="s">
        <v>19</v>
      </c>
      <c r="B28" s="7"/>
      <c r="C28" s="696"/>
      <c r="D28" s="696"/>
      <c r="E28" s="696"/>
      <c r="F28" s="8">
        <f>SUM(E8:E25)</f>
        <v>164063.48</v>
      </c>
      <c r="G28" s="8"/>
      <c r="H28" s="8"/>
      <c r="I28" s="8"/>
      <c r="J28" s="8"/>
      <c r="K28" s="8"/>
      <c r="L28" s="8"/>
      <c r="M28" s="8"/>
      <c r="N28" s="8" t="s">
        <v>39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335"/>
      <c r="AC28" s="232"/>
      <c r="AD28" s="148"/>
      <c r="AE28" s="149"/>
      <c r="AF28" s="149"/>
      <c r="AG28" s="149"/>
      <c r="AH28" s="133"/>
      <c r="AI28" s="133"/>
      <c r="AJ28" s="133"/>
      <c r="AK28" s="133"/>
      <c r="AL28" s="133"/>
      <c r="AM28" s="133"/>
      <c r="AN28" s="133"/>
      <c r="AO28" s="133"/>
      <c r="AP28" s="136"/>
      <c r="AQ28" s="136"/>
      <c r="AR28" s="133"/>
      <c r="AS28" s="133"/>
    </row>
    <row r="29" ht="12" customHeight="1"/>
    <row r="33" spans="1:16" ht="18.75" customHeight="1">
      <c r="A33" s="702"/>
      <c r="B33" s="705" t="s">
        <v>55</v>
      </c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699" t="s">
        <v>257</v>
      </c>
      <c r="O33" s="699"/>
      <c r="P33" s="475"/>
    </row>
    <row r="34" spans="1:16" ht="14.25" customHeight="1">
      <c r="A34" s="703"/>
      <c r="B34" s="462" t="s">
        <v>24</v>
      </c>
      <c r="C34" s="476" t="s">
        <v>20</v>
      </c>
      <c r="D34" s="476" t="s">
        <v>25</v>
      </c>
      <c r="E34" s="476" t="s">
        <v>26</v>
      </c>
      <c r="F34" s="476" t="s">
        <v>27</v>
      </c>
      <c r="G34" s="476" t="s">
        <v>28</v>
      </c>
      <c r="H34" s="476" t="s">
        <v>29</v>
      </c>
      <c r="I34" s="476" t="s">
        <v>30</v>
      </c>
      <c r="J34" s="476" t="s">
        <v>21</v>
      </c>
      <c r="K34" s="476" t="s">
        <v>31</v>
      </c>
      <c r="L34" s="476" t="s">
        <v>22</v>
      </c>
      <c r="M34" s="476" t="s">
        <v>23</v>
      </c>
      <c r="N34" s="664" t="str">
        <f>N6</f>
        <v>2012/13</v>
      </c>
      <c r="O34" s="664" t="str">
        <f>O6</f>
        <v>2013/14</v>
      </c>
      <c r="P34" s="476" t="s">
        <v>0</v>
      </c>
    </row>
    <row r="35" spans="1:16" ht="11.25">
      <c r="A35" s="115" t="s">
        <v>16</v>
      </c>
      <c r="B35" s="87">
        <f>'[8]Tourteaux de colza'!C5</f>
        <v>0</v>
      </c>
      <c r="C35" s="87">
        <f>'[8]Tourteaux de colza'!D5</f>
        <v>0</v>
      </c>
      <c r="D35" s="87">
        <f>'[8]Tourteaux de colza'!E5</f>
        <v>30</v>
      </c>
      <c r="E35" s="87">
        <f>'[8]Tourteaux de colza'!F5</f>
        <v>29</v>
      </c>
      <c r="F35" s="87">
        <f>'[8]Tourteaux de colza'!G5</f>
        <v>24</v>
      </c>
      <c r="G35" s="87">
        <f>'[8]Tourteaux de colza'!H5</f>
        <v>0</v>
      </c>
      <c r="H35" s="87">
        <f>'[8]Tourteaux de colza'!I5</f>
        <v>0</v>
      </c>
      <c r="I35" s="87">
        <f>'[8]Tourteaux de colza'!J5</f>
        <v>0</v>
      </c>
      <c r="J35" s="87">
        <f>'[8]Tourteaux de colza'!K5</f>
        <v>0</v>
      </c>
      <c r="K35" s="87">
        <f>'[8]Tourteaux de colza'!L5</f>
        <v>0</v>
      </c>
      <c r="L35" s="87">
        <f>'[8]Tourteaux de colza'!M5</f>
        <v>0</v>
      </c>
      <c r="M35" s="87">
        <f>'[8]Tourteaux de colza'!N5</f>
        <v>0</v>
      </c>
      <c r="N35" s="208">
        <f>'[8]Tourteaux de colza'!O5</f>
        <v>0</v>
      </c>
      <c r="O35" s="207">
        <f>'[8]Tourteaux de colza'!P5</f>
        <v>0</v>
      </c>
      <c r="P35" s="101">
        <f>IF(N35&lt;&gt;0,(O35-N35)/N35,0)</f>
        <v>0</v>
      </c>
    </row>
    <row r="36" spans="1:16" ht="11.25">
      <c r="A36" s="116" t="str">
        <f>'[8]Tourteaux de colza'!B7</f>
        <v>Picardie</v>
      </c>
      <c r="B36" s="215">
        <f>'[8]Tourteaux de colza'!C7</f>
        <v>278.59</v>
      </c>
      <c r="C36" s="215">
        <f>'[8]Tourteaux de colza'!D7</f>
        <v>364.26</v>
      </c>
      <c r="D36" s="215">
        <f>'[8]Tourteaux de colza'!E7</f>
        <v>404.48</v>
      </c>
      <c r="E36" s="215">
        <f>'[8]Tourteaux de colza'!F7</f>
        <v>355.32</v>
      </c>
      <c r="F36" s="215">
        <f>'[8]Tourteaux de colza'!G7</f>
        <v>436.05</v>
      </c>
      <c r="G36" s="215">
        <f>'[8]Tourteaux de colza'!H7</f>
        <v>347.41</v>
      </c>
      <c r="H36" s="215">
        <f>'[8]Tourteaux de colza'!I7</f>
        <v>0</v>
      </c>
      <c r="I36" s="215">
        <f>'[8]Tourteaux de colza'!J7</f>
        <v>0</v>
      </c>
      <c r="J36" s="215">
        <f>'[8]Tourteaux de colza'!K7</f>
        <v>0</v>
      </c>
      <c r="K36" s="215">
        <f>'[8]Tourteaux de colza'!L7</f>
        <v>0</v>
      </c>
      <c r="L36" s="215">
        <f>'[8]Tourteaux de colza'!M7</f>
        <v>0</v>
      </c>
      <c r="M36" s="215">
        <f>'[8]Tourteaux de colza'!N7</f>
        <v>0</v>
      </c>
      <c r="N36" s="216">
        <f>'[8]Tourteaux de colza'!O7</f>
        <v>311.9</v>
      </c>
      <c r="O36" s="217">
        <f>'[8]Tourteaux de colza'!P7</f>
        <v>347.41</v>
      </c>
      <c r="P36" s="101">
        <f aca="true" t="shared" si="2" ref="P36:P54">IF(N36&lt;&gt;0,(O36-N36)/N36,0)</f>
        <v>0.11385059313882671</v>
      </c>
    </row>
    <row r="37" spans="1:16" ht="11.25">
      <c r="A37" s="116" t="str">
        <f>'[8]Tourteaux de colza'!B8</f>
        <v>Haute-Normandie</v>
      </c>
      <c r="B37" s="215">
        <f>'[8]Tourteaux de colza'!C8</f>
        <v>241</v>
      </c>
      <c r="C37" s="215">
        <f>'[8]Tourteaux de colza'!D8</f>
        <v>232</v>
      </c>
      <c r="D37" s="215">
        <f>'[8]Tourteaux de colza'!E8</f>
        <v>302.5</v>
      </c>
      <c r="E37" s="215">
        <f>'[8]Tourteaux de colza'!F8</f>
        <v>259.6</v>
      </c>
      <c r="F37" s="215">
        <f>'[8]Tourteaux de colza'!G8</f>
        <v>388</v>
      </c>
      <c r="G37" s="215">
        <f>'[8]Tourteaux de colza'!H8</f>
        <v>383.06</v>
      </c>
      <c r="H37" s="215">
        <f>'[8]Tourteaux de colza'!I8</f>
        <v>0</v>
      </c>
      <c r="I37" s="215">
        <f>'[8]Tourteaux de colza'!J8</f>
        <v>0</v>
      </c>
      <c r="J37" s="215">
        <f>'[8]Tourteaux de colza'!K8</f>
        <v>0</v>
      </c>
      <c r="K37" s="215">
        <f>'[8]Tourteaux de colza'!L8</f>
        <v>0</v>
      </c>
      <c r="L37" s="215">
        <f>'[8]Tourteaux de colza'!M8</f>
        <v>0</v>
      </c>
      <c r="M37" s="215">
        <f>'[8]Tourteaux de colza'!N8</f>
        <v>0</v>
      </c>
      <c r="N37" s="216">
        <f>'[8]Tourteaux de colza'!O8</f>
        <v>358.79</v>
      </c>
      <c r="O37" s="217">
        <f>'[8]Tourteaux de colza'!P8</f>
        <v>383.06</v>
      </c>
      <c r="P37" s="101">
        <f t="shared" si="2"/>
        <v>0.06764402575322606</v>
      </c>
    </row>
    <row r="38" spans="1:16" ht="11.25">
      <c r="A38" s="116" t="str">
        <f>'[8]Tourteaux de colza'!B9</f>
        <v>Centre</v>
      </c>
      <c r="B38" s="215">
        <f>'[8]Tourteaux de colza'!C9</f>
        <v>238.4</v>
      </c>
      <c r="C38" s="215">
        <f>'[8]Tourteaux de colza'!D9</f>
        <v>205.9</v>
      </c>
      <c r="D38" s="215">
        <f>'[8]Tourteaux de colza'!E9</f>
        <v>217.4</v>
      </c>
      <c r="E38" s="215">
        <f>'[8]Tourteaux de colza'!F9</f>
        <v>108.1</v>
      </c>
      <c r="F38" s="215">
        <f>'[8]Tourteaux de colza'!G9</f>
        <v>340.7</v>
      </c>
      <c r="G38" s="215">
        <f>'[8]Tourteaux de colza'!H9</f>
        <v>223.5</v>
      </c>
      <c r="H38" s="215">
        <f>'[8]Tourteaux de colza'!I9</f>
        <v>0</v>
      </c>
      <c r="I38" s="215">
        <f>'[8]Tourteaux de colza'!J9</f>
        <v>0</v>
      </c>
      <c r="J38" s="215">
        <f>'[8]Tourteaux de colza'!K9</f>
        <v>0</v>
      </c>
      <c r="K38" s="215">
        <f>'[8]Tourteaux de colza'!L9</f>
        <v>0</v>
      </c>
      <c r="L38" s="215">
        <f>'[8]Tourteaux de colza'!M9</f>
        <v>0</v>
      </c>
      <c r="M38" s="215">
        <f>'[8]Tourteaux de colza'!N9</f>
        <v>0</v>
      </c>
      <c r="N38" s="216">
        <f>'[8]Tourteaux de colza'!O9</f>
        <v>370.4</v>
      </c>
      <c r="O38" s="217">
        <f>'[8]Tourteaux de colza'!P9</f>
        <v>223.5</v>
      </c>
      <c r="P38" s="101">
        <f t="shared" si="2"/>
        <v>-0.3965982721382289</v>
      </c>
    </row>
    <row r="39" spans="1:16" ht="11.25">
      <c r="A39" s="116" t="str">
        <f>'[8]Tourteaux de colza'!B10</f>
        <v>Basse-Normandie</v>
      </c>
      <c r="B39" s="215">
        <f>'[8]Tourteaux de colza'!C10</f>
        <v>423.1</v>
      </c>
      <c r="C39" s="215">
        <f>'[8]Tourteaux de colza'!D10</f>
        <v>420.6</v>
      </c>
      <c r="D39" s="215">
        <f>'[8]Tourteaux de colza'!E10</f>
        <v>668.1</v>
      </c>
      <c r="E39" s="215">
        <f>'[8]Tourteaux de colza'!F10</f>
        <v>673.9</v>
      </c>
      <c r="F39" s="215">
        <f>'[8]Tourteaux de colza'!G10</f>
        <v>575.3</v>
      </c>
      <c r="G39" s="215">
        <f>'[8]Tourteaux de colza'!H10</f>
        <v>739</v>
      </c>
      <c r="H39" s="215">
        <f>'[8]Tourteaux de colza'!I10</f>
        <v>0</v>
      </c>
      <c r="I39" s="215">
        <f>'[8]Tourteaux de colza'!J10</f>
        <v>0</v>
      </c>
      <c r="J39" s="215">
        <f>'[8]Tourteaux de colza'!K10</f>
        <v>0</v>
      </c>
      <c r="K39" s="215">
        <f>'[8]Tourteaux de colza'!L10</f>
        <v>0</v>
      </c>
      <c r="L39" s="215">
        <f>'[8]Tourteaux de colza'!M10</f>
        <v>0</v>
      </c>
      <c r="M39" s="215">
        <f>'[8]Tourteaux de colza'!N10</f>
        <v>0</v>
      </c>
      <c r="N39" s="216">
        <f>'[8]Tourteaux de colza'!O10</f>
        <v>407.3</v>
      </c>
      <c r="O39" s="217">
        <f>'[8]Tourteaux de colza'!P10</f>
        <v>739</v>
      </c>
      <c r="P39" s="101">
        <f t="shared" si="2"/>
        <v>0.8143874294132089</v>
      </c>
    </row>
    <row r="40" spans="1:16" ht="11.25">
      <c r="A40" s="116" t="str">
        <f>'[8]Tourteaux de colza'!B11</f>
        <v>Bourgogne</v>
      </c>
      <c r="B40" s="215">
        <f>'[8]Tourteaux de colza'!C11</f>
        <v>868.7</v>
      </c>
      <c r="C40" s="215">
        <f>'[8]Tourteaux de colza'!D11</f>
        <v>1105.78</v>
      </c>
      <c r="D40" s="215">
        <f>'[8]Tourteaux de colza'!E11</f>
        <v>802.02</v>
      </c>
      <c r="E40" s="215">
        <f>'[8]Tourteaux de colza'!F11</f>
        <v>1208.44</v>
      </c>
      <c r="F40" s="215">
        <f>'[8]Tourteaux de colza'!G11</f>
        <v>1106.85</v>
      </c>
      <c r="G40" s="215">
        <f>'[8]Tourteaux de colza'!H11</f>
        <v>1145.38</v>
      </c>
      <c r="H40" s="215">
        <f>'[8]Tourteaux de colza'!I11</f>
        <v>0</v>
      </c>
      <c r="I40" s="215">
        <f>'[8]Tourteaux de colza'!J11</f>
        <v>0</v>
      </c>
      <c r="J40" s="215">
        <f>'[8]Tourteaux de colza'!K11</f>
        <v>0</v>
      </c>
      <c r="K40" s="215">
        <f>'[8]Tourteaux de colza'!L11</f>
        <v>0</v>
      </c>
      <c r="L40" s="215">
        <f>'[8]Tourteaux de colza'!M11</f>
        <v>0</v>
      </c>
      <c r="M40" s="215">
        <f>'[8]Tourteaux de colza'!N11</f>
        <v>0</v>
      </c>
      <c r="N40" s="216">
        <f>'[8]Tourteaux de colza'!O11</f>
        <v>1611.24</v>
      </c>
      <c r="O40" s="217">
        <f>'[8]Tourteaux de colza'!P11</f>
        <v>1145.38</v>
      </c>
      <c r="P40" s="101">
        <f t="shared" si="2"/>
        <v>-0.28913135225044057</v>
      </c>
    </row>
    <row r="41" spans="1:16" ht="11.25">
      <c r="A41" s="117" t="str">
        <f>'[8]Tourteaux de colza'!B12</f>
        <v>Nord-Pas-de-Calais</v>
      </c>
      <c r="B41" s="215">
        <f>'[8]Tourteaux de colza'!C12</f>
        <v>649.64</v>
      </c>
      <c r="C41" s="215">
        <f>'[8]Tourteaux de colza'!D12</f>
        <v>1078.87</v>
      </c>
      <c r="D41" s="215">
        <f>'[8]Tourteaux de colza'!E12</f>
        <v>1038.76</v>
      </c>
      <c r="E41" s="215">
        <f>'[8]Tourteaux de colza'!F12</f>
        <v>722.3</v>
      </c>
      <c r="F41" s="215">
        <f>'[8]Tourteaux de colza'!G12</f>
        <v>553.28</v>
      </c>
      <c r="G41" s="215">
        <f>'[8]Tourteaux de colza'!H12</f>
        <v>587.79</v>
      </c>
      <c r="H41" s="215">
        <f>'[8]Tourteaux de colza'!I12</f>
        <v>0</v>
      </c>
      <c r="I41" s="215">
        <f>'[8]Tourteaux de colza'!J12</f>
        <v>0</v>
      </c>
      <c r="J41" s="215">
        <f>'[8]Tourteaux de colza'!K12</f>
        <v>0</v>
      </c>
      <c r="K41" s="215">
        <f>'[8]Tourteaux de colza'!L12</f>
        <v>0</v>
      </c>
      <c r="L41" s="215">
        <f>'[8]Tourteaux de colza'!M12</f>
        <v>0</v>
      </c>
      <c r="M41" s="215">
        <f>'[8]Tourteaux de colza'!N12</f>
        <v>0</v>
      </c>
      <c r="N41" s="216">
        <f>'[8]Tourteaux de colza'!O12</f>
        <v>605.64</v>
      </c>
      <c r="O41" s="217">
        <f>'[8]Tourteaux de colza'!P12</f>
        <v>587.79</v>
      </c>
      <c r="P41" s="101">
        <f t="shared" si="2"/>
        <v>-0.029472954230235823</v>
      </c>
    </row>
    <row r="42" spans="1:16" ht="11.25">
      <c r="A42" s="116" t="str">
        <f>'[8]Tourteaux de colza'!B13</f>
        <v>Lorraine</v>
      </c>
      <c r="B42" s="215">
        <f>'[8]Tourteaux de colza'!C13</f>
        <v>141.8</v>
      </c>
      <c r="C42" s="215">
        <f>'[8]Tourteaux de colza'!D13</f>
        <v>0</v>
      </c>
      <c r="D42" s="215">
        <f>'[8]Tourteaux de colza'!E13</f>
        <v>141.8</v>
      </c>
      <c r="E42" s="215">
        <f>'[8]Tourteaux de colza'!F13</f>
        <v>0</v>
      </c>
      <c r="F42" s="215">
        <f>'[8]Tourteaux de colza'!G13</f>
        <v>0</v>
      </c>
      <c r="G42" s="215">
        <f>'[8]Tourteaux de colza'!H13</f>
        <v>0</v>
      </c>
      <c r="H42" s="215">
        <f>'[8]Tourteaux de colza'!I13</f>
        <v>0</v>
      </c>
      <c r="I42" s="215">
        <f>'[8]Tourteaux de colza'!J13</f>
        <v>0</v>
      </c>
      <c r="J42" s="215">
        <f>'[8]Tourteaux de colza'!K13</f>
        <v>0</v>
      </c>
      <c r="K42" s="215">
        <f>'[8]Tourteaux de colza'!L13</f>
        <v>0</v>
      </c>
      <c r="L42" s="215">
        <f>'[8]Tourteaux de colza'!M13</f>
        <v>0</v>
      </c>
      <c r="M42" s="215">
        <f>'[8]Tourteaux de colza'!N13</f>
        <v>0</v>
      </c>
      <c r="N42" s="216">
        <f>'[8]Tourteaux de colza'!O13</f>
        <v>141.8</v>
      </c>
      <c r="O42" s="217">
        <f>'[8]Tourteaux de colza'!P13</f>
        <v>0</v>
      </c>
      <c r="P42" s="101">
        <f t="shared" si="2"/>
        <v>-1</v>
      </c>
    </row>
    <row r="43" spans="1:16" ht="11.25">
      <c r="A43" s="117" t="str">
        <f>'[8]Tourteaux de colza'!B14</f>
        <v>Alsace</v>
      </c>
      <c r="B43" s="215">
        <f>'[8]Tourteaux de colza'!C14</f>
        <v>137.4</v>
      </c>
      <c r="C43" s="215">
        <f>'[8]Tourteaux de colza'!D14</f>
        <v>614.6</v>
      </c>
      <c r="D43" s="215">
        <f>'[8]Tourteaux de colza'!E14</f>
        <v>514.5</v>
      </c>
      <c r="E43" s="215">
        <f>'[8]Tourteaux de colza'!F14</f>
        <v>924.7</v>
      </c>
      <c r="F43" s="215">
        <f>'[8]Tourteaux de colza'!G14</f>
        <v>596.4</v>
      </c>
      <c r="G43" s="215">
        <f>'[8]Tourteaux de colza'!H14</f>
        <v>164.7</v>
      </c>
      <c r="H43" s="215">
        <f>'[8]Tourteaux de colza'!I14</f>
        <v>0</v>
      </c>
      <c r="I43" s="215">
        <f>'[8]Tourteaux de colza'!J14</f>
        <v>0</v>
      </c>
      <c r="J43" s="215">
        <f>'[8]Tourteaux de colza'!K14</f>
        <v>0</v>
      </c>
      <c r="K43" s="215">
        <f>'[8]Tourteaux de colza'!L14</f>
        <v>0</v>
      </c>
      <c r="L43" s="215">
        <f>'[8]Tourteaux de colza'!M14</f>
        <v>0</v>
      </c>
      <c r="M43" s="215">
        <f>'[8]Tourteaux de colza'!N14</f>
        <v>0</v>
      </c>
      <c r="N43" s="216">
        <f>'[8]Tourteaux de colza'!O14</f>
        <v>396.8</v>
      </c>
      <c r="O43" s="217">
        <f>'[8]Tourteaux de colza'!P14</f>
        <v>164.7</v>
      </c>
      <c r="P43" s="101">
        <f t="shared" si="2"/>
        <v>-0.584929435483871</v>
      </c>
    </row>
    <row r="44" spans="1:16" ht="11.25">
      <c r="A44" s="117" t="str">
        <f>'[8]Tourteaux de colza'!B15</f>
        <v>Franche-Comté</v>
      </c>
      <c r="B44" s="215">
        <f>'[8]Tourteaux de colza'!C15</f>
        <v>71.3</v>
      </c>
      <c r="C44" s="215">
        <f>'[8]Tourteaux de colza'!D15</f>
        <v>113.7</v>
      </c>
      <c r="D44" s="215">
        <f>'[8]Tourteaux de colza'!E15</f>
        <v>96.7</v>
      </c>
      <c r="E44" s="215">
        <f>'[8]Tourteaux de colza'!F15</f>
        <v>122.2</v>
      </c>
      <c r="F44" s="215">
        <f>'[8]Tourteaux de colza'!G15</f>
        <v>121.8</v>
      </c>
      <c r="G44" s="215">
        <f>'[8]Tourteaux de colza'!H15</f>
        <v>137.9</v>
      </c>
      <c r="H44" s="215">
        <f>'[8]Tourteaux de colza'!I15</f>
        <v>0</v>
      </c>
      <c r="I44" s="215">
        <f>'[8]Tourteaux de colza'!J15</f>
        <v>0</v>
      </c>
      <c r="J44" s="215">
        <f>'[8]Tourteaux de colza'!K15</f>
        <v>0</v>
      </c>
      <c r="K44" s="215">
        <f>'[8]Tourteaux de colza'!L15</f>
        <v>0</v>
      </c>
      <c r="L44" s="215">
        <f>'[8]Tourteaux de colza'!M15</f>
        <v>0</v>
      </c>
      <c r="M44" s="215">
        <f>'[8]Tourteaux de colza'!N15</f>
        <v>0</v>
      </c>
      <c r="N44" s="216">
        <f>'[8]Tourteaux de colza'!O15</f>
        <v>147.3</v>
      </c>
      <c r="O44" s="217">
        <f>'[8]Tourteaux de colza'!P15</f>
        <v>137.9</v>
      </c>
      <c r="P44" s="101">
        <f t="shared" si="2"/>
        <v>-0.06381534283774613</v>
      </c>
    </row>
    <row r="45" spans="1:16" ht="12.75">
      <c r="A45" s="160" t="str">
        <f>'[8]Tourteaux de colza'!B16</f>
        <v>Pays-de-la-Loire</v>
      </c>
      <c r="B45" s="188">
        <f>'[8]Tourteaux de colza'!C16</f>
        <v>3347.2</v>
      </c>
      <c r="C45" s="188">
        <f>'[8]Tourteaux de colza'!D16</f>
        <v>3632.6</v>
      </c>
      <c r="D45" s="188">
        <f>'[8]Tourteaux de colza'!E16</f>
        <v>3798.5</v>
      </c>
      <c r="E45" s="188">
        <f>'[8]Tourteaux de colza'!F16</f>
        <v>3500.6</v>
      </c>
      <c r="F45" s="188">
        <f>'[8]Tourteaux de colza'!G16</f>
        <v>3096.6</v>
      </c>
      <c r="G45" s="188">
        <f>'[8]Tourteaux de colza'!H16</f>
        <v>3870.2</v>
      </c>
      <c r="H45" s="188">
        <f>'[8]Tourteaux de colza'!I16</f>
        <v>0</v>
      </c>
      <c r="I45" s="188">
        <f>'[8]Tourteaux de colza'!J16</f>
        <v>0</v>
      </c>
      <c r="J45" s="188">
        <f>'[8]Tourteaux de colza'!K16</f>
        <v>0</v>
      </c>
      <c r="K45" s="188">
        <f>'[8]Tourteaux de colza'!L16</f>
        <v>0</v>
      </c>
      <c r="L45" s="188">
        <f>'[8]Tourteaux de colza'!M16</f>
        <v>0</v>
      </c>
      <c r="M45" s="188">
        <f>'[8]Tourteaux de colza'!N16</f>
        <v>0</v>
      </c>
      <c r="N45" s="187">
        <f>'[8]Tourteaux de colza'!O16</f>
        <v>4323</v>
      </c>
      <c r="O45" s="193">
        <f>'[8]Tourteaux de colza'!P16</f>
        <v>3870.2</v>
      </c>
      <c r="P45" s="174">
        <f t="shared" si="2"/>
        <v>-0.10474207726116128</v>
      </c>
    </row>
    <row r="46" spans="1:16" ht="12.75">
      <c r="A46" s="160" t="str">
        <f>'[8]Tourteaux de colza'!B17</f>
        <v>Bretagne</v>
      </c>
      <c r="B46" s="218">
        <f>'[8]Tourteaux de colza'!C17</f>
        <v>9737.34</v>
      </c>
      <c r="C46" s="218">
        <f>'[8]Tourteaux de colza'!D17</f>
        <v>7532.83</v>
      </c>
      <c r="D46" s="218">
        <f>'[8]Tourteaux de colza'!E17</f>
        <v>12242.92</v>
      </c>
      <c r="E46" s="218">
        <f>'[8]Tourteaux de colza'!F17</f>
        <v>12368.82</v>
      </c>
      <c r="F46" s="218">
        <f>'[8]Tourteaux de colza'!G17</f>
        <v>14128.74</v>
      </c>
      <c r="G46" s="218">
        <f>'[8]Tourteaux de colza'!H17</f>
        <v>14251.34</v>
      </c>
      <c r="H46" s="218">
        <f>'[8]Tourteaux de colza'!I17</f>
        <v>0</v>
      </c>
      <c r="I46" s="218">
        <f>'[8]Tourteaux de colza'!J17</f>
        <v>0</v>
      </c>
      <c r="J46" s="218">
        <f>'[8]Tourteaux de colza'!K17</f>
        <v>0</v>
      </c>
      <c r="K46" s="218">
        <f>'[8]Tourteaux de colza'!L17</f>
        <v>0</v>
      </c>
      <c r="L46" s="218">
        <f>'[8]Tourteaux de colza'!M17</f>
        <v>0</v>
      </c>
      <c r="M46" s="218">
        <f>'[8]Tourteaux de colza'!N17</f>
        <v>0</v>
      </c>
      <c r="N46" s="219">
        <f>'[8]Tourteaux de colza'!O17</f>
        <v>14328.9</v>
      </c>
      <c r="O46" s="220">
        <f>'[8]Tourteaux de colza'!P17</f>
        <v>14251.34</v>
      </c>
      <c r="P46" s="174">
        <f t="shared" si="2"/>
        <v>-0.005412836993767804</v>
      </c>
    </row>
    <row r="47" spans="1:16" ht="11.25">
      <c r="A47" s="116" t="str">
        <f>'[8]Tourteaux de colza'!B18</f>
        <v>Poitou-Charentes</v>
      </c>
      <c r="B47" s="90">
        <f>'[8]Tourteaux de colza'!C18</f>
        <v>1140.92</v>
      </c>
      <c r="C47" s="90">
        <f>'[8]Tourteaux de colza'!D18</f>
        <v>902.64</v>
      </c>
      <c r="D47" s="90">
        <f>'[8]Tourteaux de colza'!E18</f>
        <v>874.79</v>
      </c>
      <c r="E47" s="90">
        <f>'[8]Tourteaux de colza'!F18</f>
        <v>1151.46</v>
      </c>
      <c r="F47" s="90">
        <f>'[8]Tourteaux de colza'!G18</f>
        <v>1230.45</v>
      </c>
      <c r="G47" s="90">
        <f>'[8]Tourteaux de colza'!H18</f>
        <v>1579.8</v>
      </c>
      <c r="H47" s="90">
        <f>'[8]Tourteaux de colza'!I18</f>
        <v>0</v>
      </c>
      <c r="I47" s="90">
        <f>'[8]Tourteaux de colza'!J18</f>
        <v>0</v>
      </c>
      <c r="J47" s="90">
        <f>'[8]Tourteaux de colza'!K18</f>
        <v>0</v>
      </c>
      <c r="K47" s="90">
        <f>'[8]Tourteaux de colza'!L18</f>
        <v>0</v>
      </c>
      <c r="L47" s="90">
        <f>'[8]Tourteaux de colza'!M18</f>
        <v>0</v>
      </c>
      <c r="M47" s="90">
        <f>'[8]Tourteaux de colza'!N18</f>
        <v>0</v>
      </c>
      <c r="N47" s="209">
        <f>'[8]Tourteaux de colza'!O18</f>
        <v>1389.76</v>
      </c>
      <c r="O47" s="154">
        <f>'[8]Tourteaux de colza'!P18</f>
        <v>1579.8</v>
      </c>
      <c r="P47" s="101">
        <f t="shared" si="2"/>
        <v>0.13674303476859312</v>
      </c>
    </row>
    <row r="48" spans="1:16" ht="11.25">
      <c r="A48" s="116" t="str">
        <f>'[8]Tourteaux de colza'!B19</f>
        <v>Aquitaine</v>
      </c>
      <c r="B48" s="90">
        <f>'[8]Tourteaux de colza'!C19</f>
        <v>982.12</v>
      </c>
      <c r="C48" s="90">
        <f>'[8]Tourteaux de colza'!D19</f>
        <v>989.56</v>
      </c>
      <c r="D48" s="90">
        <f>'[8]Tourteaux de colza'!E19</f>
        <v>1474.57</v>
      </c>
      <c r="E48" s="90">
        <f>'[8]Tourteaux de colza'!F19</f>
        <v>1594.16</v>
      </c>
      <c r="F48" s="90">
        <f>'[8]Tourteaux de colza'!G19</f>
        <v>1541.95</v>
      </c>
      <c r="G48" s="90">
        <f>'[8]Tourteaux de colza'!H19</f>
        <v>1095.54</v>
      </c>
      <c r="H48" s="90">
        <f>'[8]Tourteaux de colza'!I19</f>
        <v>0</v>
      </c>
      <c r="I48" s="90">
        <f>'[8]Tourteaux de colza'!J19</f>
        <v>0</v>
      </c>
      <c r="J48" s="90">
        <f>'[8]Tourteaux de colza'!K19</f>
        <v>0</v>
      </c>
      <c r="K48" s="90">
        <f>'[8]Tourteaux de colza'!L19</f>
        <v>0</v>
      </c>
      <c r="L48" s="90">
        <f>'[8]Tourteaux de colza'!M19</f>
        <v>0</v>
      </c>
      <c r="M48" s="90">
        <f>'[8]Tourteaux de colza'!N19</f>
        <v>0</v>
      </c>
      <c r="N48" s="209">
        <f>'[8]Tourteaux de colza'!O19</f>
        <v>1134.88</v>
      </c>
      <c r="O48" s="154">
        <f>'[8]Tourteaux de colza'!P19</f>
        <v>1095.54</v>
      </c>
      <c r="P48" s="101">
        <f t="shared" si="2"/>
        <v>-0.03466445791625559</v>
      </c>
    </row>
    <row r="49" spans="1:16" ht="11.25">
      <c r="A49" s="116" t="str">
        <f>'[8]Tourteaux de colza'!B20</f>
        <v>Midi-Pyrénées</v>
      </c>
      <c r="B49" s="60">
        <f>'[8]Tourteaux de colza'!C20</f>
        <v>316.3</v>
      </c>
      <c r="C49" s="60">
        <f>'[8]Tourteaux de colza'!D20</f>
        <v>397.4</v>
      </c>
      <c r="D49" s="60">
        <f>'[8]Tourteaux de colza'!E20</f>
        <v>119.1</v>
      </c>
      <c r="E49" s="60">
        <f>'[8]Tourteaux de colza'!F20</f>
        <v>488.8</v>
      </c>
      <c r="F49" s="60">
        <f>'[8]Tourteaux de colza'!G20</f>
        <v>164.5</v>
      </c>
      <c r="G49" s="60">
        <f>'[8]Tourteaux de colza'!H20</f>
        <v>122.1</v>
      </c>
      <c r="H49" s="60">
        <f>'[8]Tourteaux de colza'!I20</f>
        <v>0</v>
      </c>
      <c r="I49" s="60">
        <f>'[8]Tourteaux de colza'!J20</f>
        <v>0</v>
      </c>
      <c r="J49" s="60">
        <f>'[8]Tourteaux de colza'!K20</f>
        <v>0</v>
      </c>
      <c r="K49" s="60">
        <f>'[8]Tourteaux de colza'!L20</f>
        <v>0</v>
      </c>
      <c r="L49" s="60">
        <f>'[8]Tourteaux de colza'!M20</f>
        <v>0</v>
      </c>
      <c r="M49" s="60">
        <f>'[8]Tourteaux de colza'!N20</f>
        <v>0</v>
      </c>
      <c r="N49" s="164">
        <f>'[8]Tourteaux de colza'!O20</f>
        <v>451.12</v>
      </c>
      <c r="O49" s="159">
        <f>'[8]Tourteaux de colza'!P20</f>
        <v>122.1</v>
      </c>
      <c r="P49" s="101">
        <f t="shared" si="2"/>
        <v>-0.7293403085653484</v>
      </c>
    </row>
    <row r="50" spans="1:16" ht="11.25">
      <c r="A50" s="117" t="str">
        <f>'[8]Tourteaux de colza'!B21</f>
        <v>Limousin</v>
      </c>
      <c r="B50" s="60">
        <f>'[8]Tourteaux de colza'!C21</f>
        <v>122.7</v>
      </c>
      <c r="C50" s="60">
        <f>'[8]Tourteaux de colza'!D21</f>
        <v>278.5</v>
      </c>
      <c r="D50" s="60">
        <f>'[8]Tourteaux de colza'!E21</f>
        <v>325.8</v>
      </c>
      <c r="E50" s="60">
        <f>'[8]Tourteaux de colza'!F21</f>
        <v>392.4</v>
      </c>
      <c r="F50" s="60">
        <f>'[8]Tourteaux de colza'!G21</f>
        <v>331.6</v>
      </c>
      <c r="G50" s="60">
        <f>'[8]Tourteaux de colza'!H21</f>
        <v>367.7</v>
      </c>
      <c r="H50" s="60">
        <f>'[8]Tourteaux de colza'!I21</f>
        <v>0</v>
      </c>
      <c r="I50" s="60">
        <f>'[8]Tourteaux de colza'!J21</f>
        <v>0</v>
      </c>
      <c r="J50" s="60">
        <f>'[8]Tourteaux de colza'!K21</f>
        <v>0</v>
      </c>
      <c r="K50" s="60">
        <f>'[8]Tourteaux de colza'!L21</f>
        <v>0</v>
      </c>
      <c r="L50" s="60">
        <f>'[8]Tourteaux de colza'!M21</f>
        <v>0</v>
      </c>
      <c r="M50" s="60">
        <f>'[8]Tourteaux de colza'!N21</f>
        <v>0</v>
      </c>
      <c r="N50" s="164">
        <f>'[8]Tourteaux de colza'!O21</f>
        <v>267.4</v>
      </c>
      <c r="O50" s="159">
        <f>'[8]Tourteaux de colza'!P21</f>
        <v>367.7</v>
      </c>
      <c r="P50" s="101">
        <f t="shared" si="2"/>
        <v>0.3750934928945401</v>
      </c>
    </row>
    <row r="51" spans="1:16" ht="11.25">
      <c r="A51" s="161" t="str">
        <f>'[8]Tourteaux de colza'!B22</f>
        <v>Rhône-Alpes</v>
      </c>
      <c r="B51" s="60">
        <f>'[8]Tourteaux de colza'!C22</f>
        <v>1039.97</v>
      </c>
      <c r="C51" s="60">
        <f>'[8]Tourteaux de colza'!D22</f>
        <v>1126.24</v>
      </c>
      <c r="D51" s="60">
        <f>'[8]Tourteaux de colza'!E22</f>
        <v>1176.94</v>
      </c>
      <c r="E51" s="60">
        <f>'[8]Tourteaux de colza'!F22</f>
        <v>1100.84</v>
      </c>
      <c r="F51" s="60">
        <f>'[8]Tourteaux de colza'!G22</f>
        <v>1063.01</v>
      </c>
      <c r="G51" s="60">
        <f>'[8]Tourteaux de colza'!H22</f>
        <v>1022.96</v>
      </c>
      <c r="H51" s="60">
        <f>'[8]Tourteaux de colza'!I22</f>
        <v>0</v>
      </c>
      <c r="I51" s="60">
        <f>'[8]Tourteaux de colza'!J22</f>
        <v>0</v>
      </c>
      <c r="J51" s="60">
        <f>'[8]Tourteaux de colza'!K22</f>
        <v>0</v>
      </c>
      <c r="K51" s="60">
        <f>'[8]Tourteaux de colza'!L22</f>
        <v>0</v>
      </c>
      <c r="L51" s="60">
        <f>'[8]Tourteaux de colza'!M22</f>
        <v>0</v>
      </c>
      <c r="M51" s="60">
        <f>'[8]Tourteaux de colza'!N22</f>
        <v>0</v>
      </c>
      <c r="N51" s="164">
        <f>'[8]Tourteaux de colza'!O22</f>
        <v>878.24</v>
      </c>
      <c r="O51" s="159">
        <f>'[8]Tourteaux de colza'!P22</f>
        <v>1022.96</v>
      </c>
      <c r="P51" s="101">
        <f t="shared" si="2"/>
        <v>0.1647841136819093</v>
      </c>
    </row>
    <row r="52" spans="1:16" ht="11.25">
      <c r="A52" s="116" t="str">
        <f>'[8]Tourteaux de colza'!B23</f>
        <v>Auvergne</v>
      </c>
      <c r="B52" s="60">
        <f>'[8]Tourteaux de colza'!C23</f>
        <v>826.06</v>
      </c>
      <c r="C52" s="60">
        <f>'[8]Tourteaux de colza'!D23</f>
        <v>842.76</v>
      </c>
      <c r="D52" s="60">
        <f>'[8]Tourteaux de colza'!E23</f>
        <v>1079.79</v>
      </c>
      <c r="E52" s="60">
        <f>'[8]Tourteaux de colza'!F23</f>
        <v>856.37</v>
      </c>
      <c r="F52" s="60">
        <f>'[8]Tourteaux de colza'!G23</f>
        <v>1137.68</v>
      </c>
      <c r="G52" s="60">
        <f>'[8]Tourteaux de colza'!H23</f>
        <v>922.8</v>
      </c>
      <c r="H52" s="60">
        <f>'[8]Tourteaux de colza'!I23</f>
        <v>0</v>
      </c>
      <c r="I52" s="60">
        <f>'[8]Tourteaux de colza'!J23</f>
        <v>0</v>
      </c>
      <c r="J52" s="60">
        <f>'[8]Tourteaux de colza'!K23</f>
        <v>0</v>
      </c>
      <c r="K52" s="60">
        <f>'[8]Tourteaux de colza'!L23</f>
        <v>0</v>
      </c>
      <c r="L52" s="60">
        <f>'[8]Tourteaux de colza'!M23</f>
        <v>0</v>
      </c>
      <c r="M52" s="60">
        <f>'[8]Tourteaux de colza'!N23</f>
        <v>0</v>
      </c>
      <c r="N52" s="164">
        <f>'[8]Tourteaux de colza'!O23</f>
        <v>1117.49</v>
      </c>
      <c r="O52" s="159">
        <f>'[8]Tourteaux de colza'!P23</f>
        <v>922.8</v>
      </c>
      <c r="P52" s="101">
        <f t="shared" si="2"/>
        <v>-0.17422079839640628</v>
      </c>
    </row>
    <row r="53" spans="1:16" ht="11.25">
      <c r="A53" s="117" t="str">
        <f>'[8]Tourteaux de colza'!B24</f>
        <v>Languedoc-Roussillon</v>
      </c>
      <c r="B53" s="60">
        <f>'[8]Tourteaux de colza'!C24</f>
        <v>0</v>
      </c>
      <c r="C53" s="60">
        <f>'[8]Tourteaux de colza'!D24</f>
        <v>0</v>
      </c>
      <c r="D53" s="60">
        <f>'[8]Tourteaux de colza'!E24</f>
        <v>0</v>
      </c>
      <c r="E53" s="60">
        <f>'[8]Tourteaux de colza'!F24</f>
        <v>0</v>
      </c>
      <c r="F53" s="60">
        <f>'[8]Tourteaux de colza'!G24</f>
        <v>0</v>
      </c>
      <c r="G53" s="60">
        <f>'[8]Tourteaux de colza'!H24</f>
        <v>0</v>
      </c>
      <c r="H53" s="60">
        <f>'[8]Tourteaux de colza'!I24</f>
        <v>0</v>
      </c>
      <c r="I53" s="60">
        <f>'[8]Tourteaux de colza'!J24</f>
        <v>0</v>
      </c>
      <c r="J53" s="60">
        <f>'[8]Tourteaux de colza'!K24</f>
        <v>0</v>
      </c>
      <c r="K53" s="60">
        <f>'[8]Tourteaux de colza'!L24</f>
        <v>0</v>
      </c>
      <c r="L53" s="60">
        <f>'[8]Tourteaux de colza'!M24</f>
        <v>0</v>
      </c>
      <c r="M53" s="60">
        <f>'[8]Tourteaux de colza'!N24</f>
        <v>0</v>
      </c>
      <c r="N53" s="164">
        <f>'[8]Tourteaux de colza'!O24</f>
        <v>45.92</v>
      </c>
      <c r="O53" s="159">
        <f>'[8]Tourteaux de colza'!P24</f>
        <v>0</v>
      </c>
      <c r="P53" s="101">
        <f t="shared" si="2"/>
        <v>-1</v>
      </c>
    </row>
    <row r="54" spans="1:16" ht="11.25">
      <c r="A54" s="117" t="str">
        <f>'[8]Tourteaux de colza'!B25</f>
        <v>Provence-Alpes-Côte d'Azur</v>
      </c>
      <c r="B54" s="60">
        <f>'[8]Tourteaux de colza'!C25</f>
        <v>15</v>
      </c>
      <c r="C54" s="60">
        <f>'[8]Tourteaux de colza'!D25</f>
        <v>19.2</v>
      </c>
      <c r="D54" s="60">
        <f>'[8]Tourteaux de colza'!E25</f>
        <v>40.7</v>
      </c>
      <c r="E54" s="60">
        <f>'[8]Tourteaux de colza'!F25</f>
        <v>41.9</v>
      </c>
      <c r="F54" s="60">
        <f>'[8]Tourteaux de colza'!G25</f>
        <v>77</v>
      </c>
      <c r="G54" s="60">
        <f>'[8]Tourteaux de colza'!H25</f>
        <v>64.1</v>
      </c>
      <c r="H54" s="60">
        <f>'[8]Tourteaux de colza'!I25</f>
        <v>0</v>
      </c>
      <c r="I54" s="60">
        <f>'[8]Tourteaux de colza'!J25</f>
        <v>0</v>
      </c>
      <c r="J54" s="60">
        <f>'[8]Tourteaux de colza'!K25</f>
        <v>0</v>
      </c>
      <c r="K54" s="60">
        <f>'[8]Tourteaux de colza'!L25</f>
        <v>0</v>
      </c>
      <c r="L54" s="60">
        <f>'[8]Tourteaux de colza'!M25</f>
        <v>0</v>
      </c>
      <c r="M54" s="60">
        <f>'[8]Tourteaux de colza'!N25</f>
        <v>0</v>
      </c>
      <c r="N54" s="164">
        <f>'[8]Tourteaux de colza'!O25</f>
        <v>45</v>
      </c>
      <c r="O54" s="159">
        <f>'[8]Tourteaux de colza'!P25</f>
        <v>64.1</v>
      </c>
      <c r="P54" s="101">
        <f t="shared" si="2"/>
        <v>0.4244444444444443</v>
      </c>
    </row>
    <row r="56" spans="1:16" ht="11.25">
      <c r="A56" s="473" t="s">
        <v>32</v>
      </c>
      <c r="B56" s="472">
        <f aca="true" t="shared" si="3" ref="B56:O56">SUM(B35:B55)</f>
        <v>20577.54</v>
      </c>
      <c r="C56" s="472">
        <f t="shared" si="3"/>
        <v>19857.440000000002</v>
      </c>
      <c r="D56" s="472">
        <f t="shared" si="3"/>
        <v>25349.37</v>
      </c>
      <c r="E56" s="472">
        <f t="shared" si="3"/>
        <v>25898.91</v>
      </c>
      <c r="F56" s="472">
        <f t="shared" si="3"/>
        <v>26913.91</v>
      </c>
      <c r="G56" s="472">
        <f t="shared" si="3"/>
        <v>27025.279999999995</v>
      </c>
      <c r="H56" s="472">
        <f t="shared" si="3"/>
        <v>0</v>
      </c>
      <c r="I56" s="472">
        <f t="shared" si="3"/>
        <v>0</v>
      </c>
      <c r="J56" s="472">
        <f t="shared" si="3"/>
        <v>0</v>
      </c>
      <c r="K56" s="472">
        <f t="shared" si="3"/>
        <v>0</v>
      </c>
      <c r="L56" s="472">
        <f t="shared" si="3"/>
        <v>0</v>
      </c>
      <c r="M56" s="472">
        <f t="shared" si="3"/>
        <v>0</v>
      </c>
      <c r="N56" s="472">
        <f t="shared" si="3"/>
        <v>28332.88</v>
      </c>
      <c r="O56" s="472">
        <f t="shared" si="3"/>
        <v>27025.279999999995</v>
      </c>
      <c r="P56" s="474">
        <f>IF(N56&lt;&gt;0,(O56-N56)/N56,0)</f>
        <v>-0.04615132665652082</v>
      </c>
    </row>
    <row r="59" spans="2:9" ht="15">
      <c r="B59" s="701" t="s">
        <v>238</v>
      </c>
      <c r="C59" s="701"/>
      <c r="D59" s="701"/>
      <c r="E59" s="701"/>
      <c r="F59" s="701"/>
      <c r="G59" s="701"/>
      <c r="H59" s="701"/>
      <c r="I59" s="701"/>
    </row>
    <row r="76" spans="11:17" ht="11.25">
      <c r="K76" s="333"/>
      <c r="L76" s="333"/>
      <c r="M76" s="333"/>
      <c r="N76" s="231"/>
      <c r="O76" s="231"/>
      <c r="P76" s="231"/>
      <c r="Q76" s="231"/>
    </row>
    <row r="87" spans="12:24" ht="12.75"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554"/>
    </row>
    <row r="88" spans="10:19" ht="15">
      <c r="J88" s="454" t="s">
        <v>250</v>
      </c>
      <c r="K88" s="454"/>
      <c r="L88" s="454"/>
      <c r="M88" s="454"/>
      <c r="N88" s="454"/>
      <c r="O88" s="454"/>
      <c r="P88" s="454"/>
      <c r="Q88" s="454"/>
      <c r="R88" s="454"/>
      <c r="S88" s="454"/>
    </row>
  </sheetData>
  <mergeCells count="10">
    <mergeCell ref="B59:I59"/>
    <mergeCell ref="A2:P2"/>
    <mergeCell ref="A5:A6"/>
    <mergeCell ref="A33:A34"/>
    <mergeCell ref="C28:E28"/>
    <mergeCell ref="N33:O33"/>
    <mergeCell ref="B33:M33"/>
    <mergeCell ref="B5:M5"/>
    <mergeCell ref="N5:O5"/>
    <mergeCell ref="C3:N3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W89"/>
  <sheetViews>
    <sheetView showGridLines="0" showZeros="0" workbookViewId="0" topLeftCell="A1">
      <selection activeCell="N34" sqref="N34:O34"/>
    </sheetView>
  </sheetViews>
  <sheetFormatPr defaultColWidth="11.421875" defaultRowHeight="12.75"/>
  <cols>
    <col min="1" max="1" width="16.28125" style="96" customWidth="1"/>
    <col min="2" max="13" width="5.7109375" style="96" bestFit="1" customWidth="1"/>
    <col min="14" max="14" width="7.140625" style="96" customWidth="1"/>
    <col min="15" max="15" width="7.421875" style="96" customWidth="1"/>
    <col min="16" max="18" width="5.28125" style="96" customWidth="1"/>
    <col min="19" max="24" width="5.28125" style="231" customWidth="1"/>
    <col min="25" max="26" width="5.28125" style="582" customWidth="1"/>
    <col min="27" max="27" width="5.28125" style="333" customWidth="1"/>
    <col min="28" max="28" width="5.28125" style="231" customWidth="1"/>
    <col min="29" max="29" width="8.00390625" style="231" customWidth="1"/>
    <col min="30" max="30" width="7.140625" style="231" customWidth="1"/>
    <col min="31" max="48" width="5.28125" style="231" customWidth="1"/>
    <col min="49" max="16384" width="5.28125" style="96" customWidth="1"/>
  </cols>
  <sheetData>
    <row r="2" spans="1:16" ht="33.75" customHeight="1">
      <c r="A2" s="695" t="str">
        <f>colza!$A$2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</row>
    <row r="3" spans="3:14" ht="15"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</row>
    <row r="4" spans="17:48" s="63" customFormat="1" ht="21.75" customHeight="1">
      <c r="Q4" s="150"/>
      <c r="R4" s="150"/>
      <c r="S4" s="233"/>
      <c r="T4" s="233"/>
      <c r="U4" s="233"/>
      <c r="V4" s="233"/>
      <c r="W4" s="233"/>
      <c r="X4" s="233"/>
      <c r="Y4" s="583"/>
      <c r="Z4" s="651"/>
      <c r="AA4" s="655"/>
      <c r="AB4" s="233"/>
      <c r="AC4" s="18"/>
      <c r="AD4" s="133"/>
      <c r="AE4" s="133"/>
      <c r="AF4" s="133"/>
      <c r="AG4" s="133"/>
      <c r="AH4" s="133"/>
      <c r="AI4" s="133"/>
      <c r="AJ4" s="133"/>
      <c r="AK4" s="133"/>
      <c r="AL4" s="140"/>
      <c r="AM4" s="141"/>
      <c r="AN4" s="141"/>
      <c r="AO4" s="141"/>
      <c r="AP4" s="141"/>
      <c r="AQ4" s="141"/>
      <c r="AR4" s="141"/>
      <c r="AS4" s="141"/>
      <c r="AT4" s="141"/>
      <c r="AU4" s="141"/>
      <c r="AV4" s="141"/>
    </row>
    <row r="5" spans="1:48" s="63" customFormat="1" ht="20.25" customHeight="1">
      <c r="A5" s="702"/>
      <c r="B5" s="704" t="s">
        <v>234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699" t="s">
        <v>257</v>
      </c>
      <c r="O5" s="699"/>
      <c r="P5" s="475"/>
      <c r="S5" s="141"/>
      <c r="T5" s="141"/>
      <c r="U5" s="141"/>
      <c r="V5" s="141"/>
      <c r="W5" s="141"/>
      <c r="X5" s="141"/>
      <c r="Y5" s="411"/>
      <c r="Z5" s="411"/>
      <c r="AA5" s="140"/>
      <c r="AB5" s="141"/>
      <c r="AC5" s="131"/>
      <c r="AD5" s="132"/>
      <c r="AE5" s="132"/>
      <c r="AF5" s="132"/>
      <c r="AG5" s="132"/>
      <c r="AH5" s="132"/>
      <c r="AI5" s="133"/>
      <c r="AJ5" s="133"/>
      <c r="AK5" s="51"/>
      <c r="AL5" s="134"/>
      <c r="AM5" s="7"/>
      <c r="AN5" s="7"/>
      <c r="AO5" s="7"/>
      <c r="AP5" s="137"/>
      <c r="AQ5" s="137"/>
      <c r="AR5" s="141"/>
      <c r="AS5" s="18"/>
      <c r="AT5" s="141"/>
      <c r="AU5" s="141"/>
      <c r="AV5" s="141"/>
    </row>
    <row r="6" spans="1:45" s="7" customFormat="1" ht="14.25" customHeight="1">
      <c r="A6" s="703"/>
      <c r="B6" s="462" t="s">
        <v>24</v>
      </c>
      <c r="C6" s="462" t="s">
        <v>20</v>
      </c>
      <c r="D6" s="462" t="s">
        <v>25</v>
      </c>
      <c r="E6" s="462" t="s">
        <v>26</v>
      </c>
      <c r="F6" s="462" t="s">
        <v>27</v>
      </c>
      <c r="G6" s="462" t="s">
        <v>28</v>
      </c>
      <c r="H6" s="462" t="s">
        <v>29</v>
      </c>
      <c r="I6" s="462" t="s">
        <v>30</v>
      </c>
      <c r="J6" s="462" t="s">
        <v>21</v>
      </c>
      <c r="K6" s="462" t="s">
        <v>31</v>
      </c>
      <c r="L6" s="462" t="s">
        <v>22</v>
      </c>
      <c r="M6" s="462" t="s">
        <v>23</v>
      </c>
      <c r="N6" s="663" t="str">
        <f>colza!N29</f>
        <v>2012/13</v>
      </c>
      <c r="O6" s="663" t="str">
        <f>colza!O29</f>
        <v>2013/14</v>
      </c>
      <c r="P6" s="462" t="s">
        <v>0</v>
      </c>
      <c r="Y6" s="73"/>
      <c r="Z6" s="73"/>
      <c r="AA6" s="134"/>
      <c r="AC6" s="261" t="str">
        <f>colza!AC4</f>
        <v>2012/13</v>
      </c>
      <c r="AD6" s="260" t="str">
        <f>colza!AD4</f>
        <v>2013/14</v>
      </c>
      <c r="AE6" s="229"/>
      <c r="AF6" s="141"/>
      <c r="AG6" s="132"/>
      <c r="AH6" s="132"/>
      <c r="AI6" s="230"/>
      <c r="AJ6" s="51"/>
      <c r="AK6" s="51"/>
      <c r="AL6" s="134"/>
      <c r="AP6" s="137"/>
      <c r="AQ6" s="137"/>
      <c r="AS6" s="8"/>
    </row>
    <row r="7" spans="1:45" s="134" customFormat="1" ht="14.25" customHeight="1">
      <c r="A7" s="115" t="s">
        <v>16</v>
      </c>
      <c r="B7" s="169">
        <f>'[1]Tourteaux de tournesol'!C5</f>
        <v>0</v>
      </c>
      <c r="C7" s="169">
        <f>'[1]Tourteaux de tournesol'!D5</f>
        <v>0</v>
      </c>
      <c r="D7" s="169">
        <f>'[1]Tourteaux de tournesol'!E5</f>
        <v>0</v>
      </c>
      <c r="E7" s="169">
        <f>'[1]Tourteaux de tournesol'!F5</f>
        <v>39.9</v>
      </c>
      <c r="F7" s="169">
        <f>'[1]Tourteaux de tournesol'!G5</f>
        <v>0</v>
      </c>
      <c r="G7" s="169">
        <f>'[1]Tourteaux de tournesol'!H5</f>
        <v>0</v>
      </c>
      <c r="H7" s="169">
        <f>'[1]Tourteaux de tournesol'!I5</f>
        <v>0</v>
      </c>
      <c r="I7" s="169">
        <f>'[1]Tourteaux de tournesol'!J5</f>
        <v>0</v>
      </c>
      <c r="J7" s="169">
        <f>'[1]Tourteaux de tournesol'!K5</f>
        <v>0</v>
      </c>
      <c r="K7" s="169">
        <f>'[1]Tourteaux de tournesol'!L5</f>
        <v>0</v>
      </c>
      <c r="L7" s="169">
        <f>'[1]Tourteaux de tournesol'!M5</f>
        <v>0</v>
      </c>
      <c r="M7" s="169">
        <f>'[1]Tourteaux de tournesol'!N5</f>
        <v>0</v>
      </c>
      <c r="N7" s="169">
        <f>'[1]Tourteaux de tournesol'!O5</f>
        <v>0</v>
      </c>
      <c r="O7" s="169">
        <f>'[1]Tourteaux de tournesol'!P5</f>
        <v>39.9</v>
      </c>
      <c r="P7" s="146"/>
      <c r="Y7" s="73"/>
      <c r="Z7" s="73"/>
      <c r="AB7" s="7" t="s">
        <v>41</v>
      </c>
      <c r="AC7" s="268">
        <f>'[5]FAB'!BR7</f>
        <v>85337.02</v>
      </c>
      <c r="AD7" s="132">
        <f>'[5]FAB'!BS7</f>
        <v>66303.83</v>
      </c>
      <c r="AE7" s="132">
        <v>0</v>
      </c>
      <c r="AF7" s="132"/>
      <c r="AG7" s="132"/>
      <c r="AH7" s="132"/>
      <c r="AI7" s="230"/>
      <c r="AJ7" s="51"/>
      <c r="AK7" s="51"/>
      <c r="AP7" s="143"/>
      <c r="AQ7" s="143"/>
      <c r="AS7" s="51"/>
    </row>
    <row r="8" spans="1:49" s="63" customFormat="1" ht="15.75" customHeight="1">
      <c r="A8" s="65" t="str">
        <f>'[1]Tourteaux de tournesol'!B7</f>
        <v>Picardie</v>
      </c>
      <c r="B8" s="66">
        <f>'[1]Tourteaux de tournesol'!C7</f>
        <v>732.71</v>
      </c>
      <c r="C8" s="66">
        <f>'[1]Tourteaux de tournesol'!D7</f>
        <v>698.87</v>
      </c>
      <c r="D8" s="66">
        <f>'[1]Tourteaux de tournesol'!E7</f>
        <v>642.35</v>
      </c>
      <c r="E8" s="66">
        <f>'[1]Tourteaux de tournesol'!F7</f>
        <v>697.6</v>
      </c>
      <c r="F8" s="66">
        <f>'[1]Tourteaux de tournesol'!G7</f>
        <v>773.36</v>
      </c>
      <c r="G8" s="66">
        <f>'[1]Tourteaux de tournesol'!H7</f>
        <v>911.37</v>
      </c>
      <c r="H8" s="66">
        <f>'[1]Tourteaux de tournesol'!I7</f>
        <v>0</v>
      </c>
      <c r="I8" s="66">
        <f>'[1]Tourteaux de tournesol'!J7</f>
        <v>0</v>
      </c>
      <c r="J8" s="66">
        <f>'[1]Tourteaux de tournesol'!K7</f>
        <v>0</v>
      </c>
      <c r="K8" s="66">
        <f>'[1]Tourteaux de tournesol'!L7</f>
        <v>0</v>
      </c>
      <c r="L8" s="66">
        <f>'[1]Tourteaux de tournesol'!M7</f>
        <v>0</v>
      </c>
      <c r="M8" s="66">
        <f>'[1]Tourteaux de tournesol'!N7</f>
        <v>0</v>
      </c>
      <c r="N8" s="66">
        <f>'[1]Tourteaux de tournesol'!O7</f>
        <v>3551.93</v>
      </c>
      <c r="O8" s="66">
        <f>'[1]Tourteaux de tournesol'!P7</f>
        <v>4456.26</v>
      </c>
      <c r="P8" s="101">
        <f>IF(N8&lt;&gt;0,(O8-N8)/N8,0)</f>
        <v>0.2546024274127025</v>
      </c>
      <c r="S8" s="141"/>
      <c r="T8" s="141"/>
      <c r="U8" s="141"/>
      <c r="V8" s="141"/>
      <c r="W8" s="141"/>
      <c r="X8" s="141"/>
      <c r="Y8" s="411"/>
      <c r="Z8" s="411"/>
      <c r="AA8" s="140"/>
      <c r="AB8" s="7" t="s">
        <v>42</v>
      </c>
      <c r="AC8" s="138">
        <f>'[5]FAB'!BR8</f>
        <v>86415.32</v>
      </c>
      <c r="AD8" s="132">
        <f>'[5]FAB'!BS8</f>
        <v>65435.41</v>
      </c>
      <c r="AE8" s="132">
        <v>0</v>
      </c>
      <c r="AF8" s="132"/>
      <c r="AG8" s="139"/>
      <c r="AH8" s="133"/>
      <c r="AI8" s="133"/>
      <c r="AJ8" s="133"/>
      <c r="AK8" s="133"/>
      <c r="AL8" s="140"/>
      <c r="AM8" s="141"/>
      <c r="AN8" s="141"/>
      <c r="AO8" s="137"/>
      <c r="AP8" s="137"/>
      <c r="AQ8" s="141"/>
      <c r="AR8" s="137"/>
      <c r="AS8" s="7"/>
      <c r="AT8" s="7"/>
      <c r="AU8" s="7"/>
      <c r="AV8" s="7"/>
      <c r="AW8" s="67"/>
    </row>
    <row r="9" spans="1:49" s="63" customFormat="1" ht="15.75" customHeight="1">
      <c r="A9" s="65" t="str">
        <f>'[1]Tourteaux de tournesol'!B8</f>
        <v>Haute-Normandie</v>
      </c>
      <c r="B9" s="66">
        <f>'[1]Tourteaux de tournesol'!C8</f>
        <v>506.47</v>
      </c>
      <c r="C9" s="66">
        <f>'[1]Tourteaux de tournesol'!D8</f>
        <v>441.09</v>
      </c>
      <c r="D9" s="66">
        <f>'[1]Tourteaux de tournesol'!E8</f>
        <v>456.85</v>
      </c>
      <c r="E9" s="66">
        <f>'[1]Tourteaux de tournesol'!F8</f>
        <v>549.61</v>
      </c>
      <c r="F9" s="66">
        <f>'[1]Tourteaux de tournesol'!G8</f>
        <v>537</v>
      </c>
      <c r="G9" s="66">
        <f>'[1]Tourteaux de tournesol'!H8</f>
        <v>583.81</v>
      </c>
      <c r="H9" s="66">
        <f>'[1]Tourteaux de tournesol'!I8</f>
        <v>0</v>
      </c>
      <c r="I9" s="66">
        <f>'[1]Tourteaux de tournesol'!J8</f>
        <v>0</v>
      </c>
      <c r="J9" s="66">
        <f>'[1]Tourteaux de tournesol'!K8</f>
        <v>0</v>
      </c>
      <c r="K9" s="66">
        <f>'[1]Tourteaux de tournesol'!L8</f>
        <v>0</v>
      </c>
      <c r="L9" s="66">
        <f>'[1]Tourteaux de tournesol'!M8</f>
        <v>0</v>
      </c>
      <c r="M9" s="66">
        <f>'[1]Tourteaux de tournesol'!N8</f>
        <v>0</v>
      </c>
      <c r="N9" s="66">
        <f>'[1]Tourteaux de tournesol'!O8</f>
        <v>2362.99</v>
      </c>
      <c r="O9" s="66">
        <f>'[1]Tourteaux de tournesol'!P8</f>
        <v>3074.83</v>
      </c>
      <c r="P9" s="101">
        <f aca="true" t="shared" si="0" ref="P9:P27">IF(N9&lt;&gt;0,(O9-N9)/N9,0)</f>
        <v>0.30124545596892083</v>
      </c>
      <c r="S9" s="141"/>
      <c r="T9" s="141"/>
      <c r="U9" s="141"/>
      <c r="V9" s="141"/>
      <c r="W9" s="141"/>
      <c r="X9" s="141"/>
      <c r="Y9" s="411"/>
      <c r="Z9" s="411"/>
      <c r="AA9" s="140"/>
      <c r="AB9" s="7" t="s">
        <v>43</v>
      </c>
      <c r="AC9" s="138">
        <f>'[5]FAB'!BR9</f>
        <v>74787.73</v>
      </c>
      <c r="AD9" s="132">
        <f>'[5]FAB'!BS9</f>
        <v>56725.19</v>
      </c>
      <c r="AE9" s="132">
        <v>0</v>
      </c>
      <c r="AF9" s="132"/>
      <c r="AG9" s="139"/>
      <c r="AH9" s="133"/>
      <c r="AI9" s="133"/>
      <c r="AJ9" s="133"/>
      <c r="AK9" s="133"/>
      <c r="AL9" s="140"/>
      <c r="AM9" s="141"/>
      <c r="AN9" s="141"/>
      <c r="AO9" s="137"/>
      <c r="AP9" s="137"/>
      <c r="AQ9" s="141"/>
      <c r="AR9" s="137"/>
      <c r="AS9" s="7"/>
      <c r="AT9" s="7"/>
      <c r="AU9" s="7"/>
      <c r="AV9" s="7"/>
      <c r="AW9" s="67"/>
    </row>
    <row r="10" spans="1:49" s="63" customFormat="1" ht="15.75" customHeight="1">
      <c r="A10" s="65" t="str">
        <f>'[1]Tourteaux de tournesol'!B9</f>
        <v>Centre</v>
      </c>
      <c r="B10" s="66">
        <f>'[1]Tourteaux de tournesol'!C9</f>
        <v>1273.9</v>
      </c>
      <c r="C10" s="66">
        <f>'[1]Tourteaux de tournesol'!D9</f>
        <v>950.9</v>
      </c>
      <c r="D10" s="66">
        <f>'[1]Tourteaux de tournesol'!E9</f>
        <v>817.4</v>
      </c>
      <c r="E10" s="66">
        <f>'[1]Tourteaux de tournesol'!F9</f>
        <v>1016.4</v>
      </c>
      <c r="F10" s="66">
        <f>'[1]Tourteaux de tournesol'!G9</f>
        <v>961.5</v>
      </c>
      <c r="G10" s="66">
        <f>'[1]Tourteaux de tournesol'!H9</f>
        <v>1233</v>
      </c>
      <c r="H10" s="66">
        <f>'[1]Tourteaux de tournesol'!I9</f>
        <v>0</v>
      </c>
      <c r="I10" s="66">
        <f>'[1]Tourteaux de tournesol'!J9</f>
        <v>0</v>
      </c>
      <c r="J10" s="66">
        <f>'[1]Tourteaux de tournesol'!K9</f>
        <v>0</v>
      </c>
      <c r="K10" s="66">
        <f>'[1]Tourteaux de tournesol'!L9</f>
        <v>0</v>
      </c>
      <c r="L10" s="66">
        <f>'[1]Tourteaux de tournesol'!M9</f>
        <v>0</v>
      </c>
      <c r="M10" s="66">
        <f>'[1]Tourteaux de tournesol'!N9</f>
        <v>0</v>
      </c>
      <c r="N10" s="66">
        <f>'[1]Tourteaux de tournesol'!O9</f>
        <v>5972.6</v>
      </c>
      <c r="O10" s="66">
        <f>'[1]Tourteaux de tournesol'!P9</f>
        <v>6253.1</v>
      </c>
      <c r="P10" s="101">
        <f t="shared" si="0"/>
        <v>0.04696447108461976</v>
      </c>
      <c r="S10" s="141"/>
      <c r="T10" s="141"/>
      <c r="U10" s="141"/>
      <c r="V10" s="141"/>
      <c r="W10" s="141"/>
      <c r="X10" s="141"/>
      <c r="Y10" s="411"/>
      <c r="Z10" s="411"/>
      <c r="AA10" s="140"/>
      <c r="AB10" s="7" t="s">
        <v>44</v>
      </c>
      <c r="AC10" s="138">
        <f>'[5]FAB'!BR10</f>
        <v>79970.43</v>
      </c>
      <c r="AD10" s="132">
        <f>'[5]FAB'!BS10</f>
        <v>75718.63</v>
      </c>
      <c r="AE10" s="132">
        <v>0</v>
      </c>
      <c r="AF10" s="132"/>
      <c r="AG10" s="139"/>
      <c r="AH10" s="133"/>
      <c r="AI10" s="133"/>
      <c r="AJ10" s="133"/>
      <c r="AK10" s="133"/>
      <c r="AL10" s="140"/>
      <c r="AM10" s="141"/>
      <c r="AN10" s="141"/>
      <c r="AO10" s="137"/>
      <c r="AP10" s="137"/>
      <c r="AQ10" s="141"/>
      <c r="AR10" s="137"/>
      <c r="AS10" s="7"/>
      <c r="AT10" s="7"/>
      <c r="AU10" s="7"/>
      <c r="AV10" s="7"/>
      <c r="AW10" s="67"/>
    </row>
    <row r="11" spans="1:49" s="63" customFormat="1" ht="15.75" customHeight="1">
      <c r="A11" s="65" t="str">
        <f>'[1]Tourteaux de tournesol'!B10</f>
        <v>Basse-Normandie</v>
      </c>
      <c r="B11" s="66">
        <f>'[1]Tourteaux de tournesol'!C10</f>
        <v>1556.6</v>
      </c>
      <c r="C11" s="66">
        <f>'[1]Tourteaux de tournesol'!D10</f>
        <v>1182.7</v>
      </c>
      <c r="D11" s="66">
        <f>'[1]Tourteaux de tournesol'!E10</f>
        <v>995</v>
      </c>
      <c r="E11" s="66">
        <f>'[1]Tourteaux de tournesol'!F10</f>
        <v>1424.5</v>
      </c>
      <c r="F11" s="66">
        <f>'[1]Tourteaux de tournesol'!G10</f>
        <v>1702.2</v>
      </c>
      <c r="G11" s="66">
        <f>'[1]Tourteaux de tournesol'!H10</f>
        <v>1887</v>
      </c>
      <c r="H11" s="66">
        <f>'[1]Tourteaux de tournesol'!I10</f>
        <v>0</v>
      </c>
      <c r="I11" s="66">
        <f>'[1]Tourteaux de tournesol'!J10</f>
        <v>0</v>
      </c>
      <c r="J11" s="66">
        <f>'[1]Tourteaux de tournesol'!K10</f>
        <v>0</v>
      </c>
      <c r="K11" s="66">
        <f>'[1]Tourteaux de tournesol'!L10</f>
        <v>0</v>
      </c>
      <c r="L11" s="66">
        <f>'[1]Tourteaux de tournesol'!M10</f>
        <v>0</v>
      </c>
      <c r="M11" s="66">
        <f>'[1]Tourteaux de tournesol'!N10</f>
        <v>0</v>
      </c>
      <c r="N11" s="66">
        <f>'[1]Tourteaux de tournesol'!O10</f>
        <v>11823.2</v>
      </c>
      <c r="O11" s="66">
        <f>'[1]Tourteaux de tournesol'!P10</f>
        <v>8748</v>
      </c>
      <c r="P11" s="101">
        <f t="shared" si="0"/>
        <v>-0.2600987888219772</v>
      </c>
      <c r="S11" s="141"/>
      <c r="T11" s="141"/>
      <c r="U11" s="141"/>
      <c r="V11" s="141"/>
      <c r="W11" s="141"/>
      <c r="X11" s="141"/>
      <c r="Y11" s="411"/>
      <c r="Z11" s="411"/>
      <c r="AA11" s="140"/>
      <c r="AB11" s="7" t="s">
        <v>45</v>
      </c>
      <c r="AC11" s="138">
        <f>'[5]FAB'!BR11</f>
        <v>74841.54</v>
      </c>
      <c r="AD11" s="132">
        <f>'[5]FAB'!BS11</f>
        <v>83192.68</v>
      </c>
      <c r="AE11" s="132">
        <v>0</v>
      </c>
      <c r="AF11" s="132"/>
      <c r="AG11" s="139"/>
      <c r="AH11" s="133"/>
      <c r="AI11" s="133"/>
      <c r="AJ11" s="133"/>
      <c r="AK11" s="133"/>
      <c r="AL11" s="140"/>
      <c r="AM11" s="141"/>
      <c r="AN11" s="141"/>
      <c r="AO11" s="137"/>
      <c r="AP11" s="137"/>
      <c r="AQ11" s="141"/>
      <c r="AR11" s="137"/>
      <c r="AS11" s="7"/>
      <c r="AT11" s="7"/>
      <c r="AU11" s="7"/>
      <c r="AV11" s="7"/>
      <c r="AW11" s="67"/>
    </row>
    <row r="12" spans="1:49" s="63" customFormat="1" ht="15.75" customHeight="1">
      <c r="A12" s="65" t="str">
        <f>'[1]Tourteaux de tournesol'!B11</f>
        <v>Bourgogne</v>
      </c>
      <c r="B12" s="66">
        <f>'[1]Tourteaux de tournesol'!C11</f>
        <v>2295.94</v>
      </c>
      <c r="C12" s="66">
        <f>'[1]Tourteaux de tournesol'!D11</f>
        <v>1850.16</v>
      </c>
      <c r="D12" s="66">
        <f>'[1]Tourteaux de tournesol'!E11</f>
        <v>1842.08</v>
      </c>
      <c r="E12" s="66">
        <f>'[1]Tourteaux de tournesol'!F11</f>
        <v>2295.81</v>
      </c>
      <c r="F12" s="66">
        <f>'[1]Tourteaux de tournesol'!G11</f>
        <v>3460.9</v>
      </c>
      <c r="G12" s="66">
        <f>'[1]Tourteaux de tournesol'!H11</f>
        <v>3929.67</v>
      </c>
      <c r="H12" s="66">
        <f>'[1]Tourteaux de tournesol'!I11</f>
        <v>0</v>
      </c>
      <c r="I12" s="66">
        <f>'[1]Tourteaux de tournesol'!J11</f>
        <v>0</v>
      </c>
      <c r="J12" s="66">
        <f>'[1]Tourteaux de tournesol'!K11</f>
        <v>0</v>
      </c>
      <c r="K12" s="66">
        <f>'[1]Tourteaux de tournesol'!L11</f>
        <v>0</v>
      </c>
      <c r="L12" s="66">
        <f>'[1]Tourteaux de tournesol'!M11</f>
        <v>0</v>
      </c>
      <c r="M12" s="66">
        <f>'[1]Tourteaux de tournesol'!N11</f>
        <v>0</v>
      </c>
      <c r="N12" s="66">
        <f>'[1]Tourteaux de tournesol'!O11</f>
        <v>17440.45</v>
      </c>
      <c r="O12" s="66">
        <f>'[1]Tourteaux de tournesol'!P11</f>
        <v>15674.56</v>
      </c>
      <c r="P12" s="101">
        <f t="shared" si="0"/>
        <v>-0.10125254795604478</v>
      </c>
      <c r="S12" s="141"/>
      <c r="T12" s="141"/>
      <c r="U12" s="141"/>
      <c r="V12" s="141"/>
      <c r="W12" s="141"/>
      <c r="X12" s="141"/>
      <c r="Y12" s="411"/>
      <c r="Z12" s="411"/>
      <c r="AA12" s="140"/>
      <c r="AB12" s="7" t="s">
        <v>71</v>
      </c>
      <c r="AC12" s="138">
        <f>'[5]FAB'!BR12</f>
        <v>79596.14</v>
      </c>
      <c r="AD12" s="132">
        <f>'[5]FAB'!BS12</f>
        <v>90116.07</v>
      </c>
      <c r="AE12" s="132">
        <v>0</v>
      </c>
      <c r="AF12" s="132"/>
      <c r="AG12" s="139"/>
      <c r="AH12" s="133"/>
      <c r="AI12" s="133"/>
      <c r="AJ12" s="133"/>
      <c r="AK12" s="133"/>
      <c r="AL12" s="140"/>
      <c r="AM12" s="141"/>
      <c r="AN12" s="141"/>
      <c r="AO12" s="137"/>
      <c r="AP12" s="137"/>
      <c r="AQ12" s="141"/>
      <c r="AR12" s="137"/>
      <c r="AS12" s="7"/>
      <c r="AT12" s="7"/>
      <c r="AU12" s="7"/>
      <c r="AV12" s="7"/>
      <c r="AW12" s="67"/>
    </row>
    <row r="13" spans="1:49" s="63" customFormat="1" ht="15.75" customHeight="1">
      <c r="A13" s="65" t="str">
        <f>'[1]Tourteaux de tournesol'!B12</f>
        <v>Nord-Pas-de-Calais</v>
      </c>
      <c r="B13" s="66">
        <f>'[1]Tourteaux de tournesol'!C12</f>
        <v>1694.61</v>
      </c>
      <c r="C13" s="66">
        <f>'[1]Tourteaux de tournesol'!D12</f>
        <v>1800.2</v>
      </c>
      <c r="D13" s="66">
        <f>'[1]Tourteaux de tournesol'!E12</f>
        <v>1817.3</v>
      </c>
      <c r="E13" s="66">
        <f>'[1]Tourteaux de tournesol'!F12</f>
        <v>1939.77</v>
      </c>
      <c r="F13" s="66">
        <f>'[1]Tourteaux de tournesol'!G12</f>
        <v>2198.71</v>
      </c>
      <c r="G13" s="66">
        <f>'[1]Tourteaux de tournesol'!H12</f>
        <v>2291.1</v>
      </c>
      <c r="H13" s="66">
        <f>'[1]Tourteaux de tournesol'!I12</f>
        <v>0</v>
      </c>
      <c r="I13" s="66">
        <f>'[1]Tourteaux de tournesol'!J12</f>
        <v>0</v>
      </c>
      <c r="J13" s="66">
        <f>'[1]Tourteaux de tournesol'!K12</f>
        <v>0</v>
      </c>
      <c r="K13" s="66">
        <f>'[1]Tourteaux de tournesol'!L12</f>
        <v>0</v>
      </c>
      <c r="L13" s="66">
        <f>'[1]Tourteaux de tournesol'!M12</f>
        <v>0</v>
      </c>
      <c r="M13" s="66">
        <f>'[1]Tourteaux de tournesol'!N12</f>
        <v>0</v>
      </c>
      <c r="N13" s="66">
        <f>'[1]Tourteaux de tournesol'!O12</f>
        <v>12794.76</v>
      </c>
      <c r="O13" s="66">
        <f>'[1]Tourteaux de tournesol'!P12</f>
        <v>11741.69</v>
      </c>
      <c r="P13" s="101">
        <f t="shared" si="0"/>
        <v>-0.08230478727228957</v>
      </c>
      <c r="S13" s="141"/>
      <c r="T13" s="141"/>
      <c r="U13" s="141"/>
      <c r="V13" s="141"/>
      <c r="W13" s="141"/>
      <c r="X13" s="141"/>
      <c r="Y13" s="411"/>
      <c r="Z13" s="411"/>
      <c r="AA13" s="140"/>
      <c r="AB13" s="7" t="s">
        <v>46</v>
      </c>
      <c r="AC13" s="138">
        <f>'[5]FAB'!BR13</f>
        <v>87407.09</v>
      </c>
      <c r="AD13" s="132">
        <f>'[5]FAB'!BS13</f>
        <v>0</v>
      </c>
      <c r="AE13" s="132">
        <v>0</v>
      </c>
      <c r="AF13" s="132"/>
      <c r="AG13" s="139"/>
      <c r="AH13" s="133"/>
      <c r="AI13" s="133"/>
      <c r="AJ13" s="133"/>
      <c r="AK13" s="133"/>
      <c r="AL13" s="140"/>
      <c r="AM13" s="141"/>
      <c r="AN13" s="141"/>
      <c r="AO13" s="137"/>
      <c r="AP13" s="137"/>
      <c r="AQ13" s="141"/>
      <c r="AR13" s="137"/>
      <c r="AS13" s="7"/>
      <c r="AT13" s="7"/>
      <c r="AU13" s="7"/>
      <c r="AV13" s="7"/>
      <c r="AW13" s="67"/>
    </row>
    <row r="14" spans="1:49" s="63" customFormat="1" ht="15.75" customHeight="1">
      <c r="A14" s="65" t="str">
        <f>'[1]Tourteaux de tournesol'!B13</f>
        <v>Lorraine</v>
      </c>
      <c r="B14" s="66">
        <f>'[1]Tourteaux de tournesol'!C13</f>
        <v>0</v>
      </c>
      <c r="C14" s="66">
        <f>'[1]Tourteaux de tournesol'!D13</f>
        <v>0</v>
      </c>
      <c r="D14" s="66">
        <f>'[1]Tourteaux de tournesol'!E13</f>
        <v>0</v>
      </c>
      <c r="E14" s="66">
        <f>'[1]Tourteaux de tournesol'!F13</f>
        <v>0</v>
      </c>
      <c r="F14" s="66">
        <f>'[1]Tourteaux de tournesol'!G13</f>
        <v>0</v>
      </c>
      <c r="G14" s="66">
        <f>'[1]Tourteaux de tournesol'!H13</f>
        <v>0</v>
      </c>
      <c r="H14" s="66">
        <f>'[1]Tourteaux de tournesol'!I13</f>
        <v>0</v>
      </c>
      <c r="I14" s="66">
        <f>'[1]Tourteaux de tournesol'!J13</f>
        <v>0</v>
      </c>
      <c r="J14" s="66">
        <f>'[1]Tourteaux de tournesol'!K13</f>
        <v>0</v>
      </c>
      <c r="K14" s="66">
        <f>'[1]Tourteaux de tournesol'!L13</f>
        <v>0</v>
      </c>
      <c r="L14" s="66">
        <f>'[1]Tourteaux de tournesol'!M13</f>
        <v>0</v>
      </c>
      <c r="M14" s="66">
        <f>'[1]Tourteaux de tournesol'!N13</f>
        <v>0</v>
      </c>
      <c r="N14" s="66">
        <f>'[1]Tourteaux de tournesol'!O13</f>
        <v>82.4</v>
      </c>
      <c r="O14" s="66">
        <f>'[1]Tourteaux de tournesol'!P13</f>
        <v>0</v>
      </c>
      <c r="P14" s="101">
        <f t="shared" si="0"/>
        <v>-1</v>
      </c>
      <c r="S14" s="141"/>
      <c r="T14" s="141"/>
      <c r="U14" s="141"/>
      <c r="V14" s="141"/>
      <c r="W14" s="141"/>
      <c r="X14" s="141"/>
      <c r="Y14" s="411"/>
      <c r="Z14" s="411"/>
      <c r="AA14" s="140"/>
      <c r="AB14" s="7" t="s">
        <v>72</v>
      </c>
      <c r="AC14" s="138">
        <f>'[5]FAB'!BR14</f>
        <v>74197.68</v>
      </c>
      <c r="AD14" s="132">
        <f>'[5]FAB'!BS14</f>
        <v>0</v>
      </c>
      <c r="AE14" s="132">
        <v>0</v>
      </c>
      <c r="AF14" s="132"/>
      <c r="AG14" s="139"/>
      <c r="AH14" s="133"/>
      <c r="AI14" s="133"/>
      <c r="AJ14" s="133"/>
      <c r="AK14" s="133"/>
      <c r="AL14" s="140"/>
      <c r="AM14" s="141"/>
      <c r="AN14" s="141"/>
      <c r="AO14" s="137"/>
      <c r="AP14" s="137"/>
      <c r="AQ14" s="141"/>
      <c r="AR14" s="137"/>
      <c r="AS14" s="7"/>
      <c r="AT14" s="7"/>
      <c r="AU14" s="7"/>
      <c r="AV14" s="7"/>
      <c r="AW14" s="67"/>
    </row>
    <row r="15" spans="1:49" s="63" customFormat="1" ht="15.75" customHeight="1">
      <c r="A15" s="65" t="str">
        <f>'[1]Tourteaux de tournesol'!B14</f>
        <v>Alsace</v>
      </c>
      <c r="B15" s="66">
        <f>'[1]Tourteaux de tournesol'!C14</f>
        <v>361.6</v>
      </c>
      <c r="C15" s="66">
        <f>'[1]Tourteaux de tournesol'!D14</f>
        <v>297.8</v>
      </c>
      <c r="D15" s="66">
        <f>'[1]Tourteaux de tournesol'!E14</f>
        <v>261.6</v>
      </c>
      <c r="E15" s="66">
        <f>'[1]Tourteaux de tournesol'!F14</f>
        <v>393.8</v>
      </c>
      <c r="F15" s="66">
        <f>'[1]Tourteaux de tournesol'!G14</f>
        <v>615.7</v>
      </c>
      <c r="G15" s="66">
        <f>'[1]Tourteaux de tournesol'!H14</f>
        <v>634.5</v>
      </c>
      <c r="H15" s="66">
        <f>'[1]Tourteaux de tournesol'!I14</f>
        <v>0</v>
      </c>
      <c r="I15" s="66">
        <f>'[1]Tourteaux de tournesol'!J14</f>
        <v>0</v>
      </c>
      <c r="J15" s="66">
        <f>'[1]Tourteaux de tournesol'!K14</f>
        <v>0</v>
      </c>
      <c r="K15" s="66">
        <f>'[1]Tourteaux de tournesol'!L14</f>
        <v>0</v>
      </c>
      <c r="L15" s="66">
        <f>'[1]Tourteaux de tournesol'!M14</f>
        <v>0</v>
      </c>
      <c r="M15" s="66">
        <f>'[1]Tourteaux de tournesol'!N14</f>
        <v>0</v>
      </c>
      <c r="N15" s="66">
        <f>'[1]Tourteaux de tournesol'!O14</f>
        <v>2404.5</v>
      </c>
      <c r="O15" s="66">
        <f>'[1]Tourteaux de tournesol'!P14</f>
        <v>2565</v>
      </c>
      <c r="P15" s="101">
        <f t="shared" si="0"/>
        <v>0.06674984404242046</v>
      </c>
      <c r="S15" s="141"/>
      <c r="T15" s="141"/>
      <c r="U15" s="141"/>
      <c r="V15" s="141"/>
      <c r="W15" s="141"/>
      <c r="X15" s="141"/>
      <c r="Y15" s="411"/>
      <c r="Z15" s="411"/>
      <c r="AA15" s="140"/>
      <c r="AB15" s="7" t="s">
        <v>48</v>
      </c>
      <c r="AC15" s="138">
        <f>'[5]FAB'!BR15</f>
        <v>84222.32</v>
      </c>
      <c r="AD15" s="132">
        <f>'[5]FAB'!BS15</f>
        <v>0</v>
      </c>
      <c r="AE15" s="132">
        <v>0</v>
      </c>
      <c r="AF15" s="132"/>
      <c r="AG15" s="139"/>
      <c r="AH15" s="133"/>
      <c r="AI15" s="133"/>
      <c r="AJ15" s="133"/>
      <c r="AK15" s="133"/>
      <c r="AL15" s="140"/>
      <c r="AM15" s="141"/>
      <c r="AN15" s="141"/>
      <c r="AO15" s="137"/>
      <c r="AP15" s="137"/>
      <c r="AQ15" s="141"/>
      <c r="AR15" s="137"/>
      <c r="AS15" s="7"/>
      <c r="AT15" s="7"/>
      <c r="AU15" s="7"/>
      <c r="AV15" s="7"/>
      <c r="AW15" s="67"/>
    </row>
    <row r="16" spans="1:49" s="63" customFormat="1" ht="15.75" customHeight="1">
      <c r="A16" s="65" t="str">
        <f>'[1]Tourteaux de tournesol'!B15</f>
        <v>Franche-Comté</v>
      </c>
      <c r="B16" s="72">
        <f>'[1]Tourteaux de tournesol'!C15</f>
        <v>209.7</v>
      </c>
      <c r="C16" s="72">
        <f>'[1]Tourteaux de tournesol'!D15</f>
        <v>265.2</v>
      </c>
      <c r="D16" s="72">
        <f>'[1]Tourteaux de tournesol'!E15</f>
        <v>290.2</v>
      </c>
      <c r="E16" s="72">
        <f>'[1]Tourteaux de tournesol'!F15</f>
        <v>500</v>
      </c>
      <c r="F16" s="72">
        <f>'[1]Tourteaux de tournesol'!G15</f>
        <v>474</v>
      </c>
      <c r="G16" s="72">
        <f>'[1]Tourteaux de tournesol'!H15</f>
        <v>544.2</v>
      </c>
      <c r="H16" s="72">
        <f>'[1]Tourteaux de tournesol'!I15</f>
        <v>0</v>
      </c>
      <c r="I16" s="72">
        <f>'[1]Tourteaux de tournesol'!J15</f>
        <v>0</v>
      </c>
      <c r="J16" s="72">
        <f>'[1]Tourteaux de tournesol'!K15</f>
        <v>0</v>
      </c>
      <c r="K16" s="72">
        <f>'[1]Tourteaux de tournesol'!L15</f>
        <v>0</v>
      </c>
      <c r="L16" s="72">
        <f>'[1]Tourteaux de tournesol'!M15</f>
        <v>0</v>
      </c>
      <c r="M16" s="72">
        <f>'[1]Tourteaux de tournesol'!N15</f>
        <v>0</v>
      </c>
      <c r="N16" s="72">
        <f>'[1]Tourteaux de tournesol'!O15</f>
        <v>2003.7</v>
      </c>
      <c r="O16" s="72">
        <f>'[1]Tourteaux de tournesol'!P15</f>
        <v>2283.3</v>
      </c>
      <c r="P16" s="101">
        <f t="shared" si="0"/>
        <v>0.1395418475819734</v>
      </c>
      <c r="S16" s="141"/>
      <c r="T16" s="141"/>
      <c r="U16" s="141"/>
      <c r="V16" s="141"/>
      <c r="W16" s="141"/>
      <c r="X16" s="141"/>
      <c r="Y16" s="411"/>
      <c r="Z16" s="411"/>
      <c r="AA16" s="140"/>
      <c r="AB16" s="7" t="s">
        <v>49</v>
      </c>
      <c r="AC16" s="138">
        <f>'[5]FAB'!BR16</f>
        <v>85616.76</v>
      </c>
      <c r="AD16" s="132">
        <f>'[5]FAB'!BS16</f>
        <v>0</v>
      </c>
      <c r="AE16" s="132">
        <v>0</v>
      </c>
      <c r="AF16" s="132"/>
      <c r="AG16" s="139"/>
      <c r="AH16" s="133"/>
      <c r="AI16" s="133"/>
      <c r="AJ16" s="133"/>
      <c r="AK16" s="133"/>
      <c r="AL16" s="140"/>
      <c r="AM16" s="141"/>
      <c r="AN16" s="141"/>
      <c r="AO16" s="137"/>
      <c r="AP16" s="137"/>
      <c r="AQ16" s="141"/>
      <c r="AR16" s="137"/>
      <c r="AS16" s="7"/>
      <c r="AT16" s="7"/>
      <c r="AU16" s="7"/>
      <c r="AV16" s="7"/>
      <c r="AW16" s="67"/>
    </row>
    <row r="17" spans="1:49" s="67" customFormat="1" ht="15.75" customHeight="1">
      <c r="A17" s="167" t="str">
        <f>'[1]Tourteaux de tournesol'!B16</f>
        <v>Pays-de-la-Loire</v>
      </c>
      <c r="B17" s="186">
        <f>'[1]Tourteaux de tournesol'!C16</f>
        <v>12830.5</v>
      </c>
      <c r="C17" s="186">
        <f>'[1]Tourteaux de tournesol'!D16</f>
        <v>12127.7</v>
      </c>
      <c r="D17" s="186">
        <f>'[1]Tourteaux de tournesol'!E16</f>
        <v>10474.3</v>
      </c>
      <c r="E17" s="186">
        <f>'[1]Tourteaux de tournesol'!F16</f>
        <v>14193.5</v>
      </c>
      <c r="F17" s="186">
        <f>'[1]Tourteaux de tournesol'!G16</f>
        <v>15197.2</v>
      </c>
      <c r="G17" s="186">
        <f>'[1]Tourteaux de tournesol'!H16</f>
        <v>15379.72</v>
      </c>
      <c r="H17" s="186">
        <f>'[1]Tourteaux de tournesol'!I16</f>
        <v>0</v>
      </c>
      <c r="I17" s="186">
        <f>'[1]Tourteaux de tournesol'!J16</f>
        <v>0</v>
      </c>
      <c r="J17" s="186">
        <f>'[1]Tourteaux de tournesol'!K16</f>
        <v>0</v>
      </c>
      <c r="K17" s="186">
        <f>'[1]Tourteaux de tournesol'!L16</f>
        <v>0</v>
      </c>
      <c r="L17" s="186">
        <f>'[1]Tourteaux de tournesol'!M16</f>
        <v>0</v>
      </c>
      <c r="M17" s="186">
        <f>'[1]Tourteaux de tournesol'!N16</f>
        <v>0</v>
      </c>
      <c r="N17" s="186">
        <f>'[1]Tourteaux de tournesol'!O16</f>
        <v>87824.9</v>
      </c>
      <c r="O17" s="186">
        <f>'[1]Tourteaux de tournesol'!P16</f>
        <v>80202.92</v>
      </c>
      <c r="P17" s="174">
        <f t="shared" si="0"/>
        <v>-0.08678609369324641</v>
      </c>
      <c r="S17" s="7"/>
      <c r="T17" s="7"/>
      <c r="U17" s="7"/>
      <c r="V17" s="7"/>
      <c r="W17" s="7"/>
      <c r="X17" s="7"/>
      <c r="Y17" s="73"/>
      <c r="Z17" s="73"/>
      <c r="AA17" s="134"/>
      <c r="AB17" s="7" t="s">
        <v>50</v>
      </c>
      <c r="AC17" s="138">
        <f>'[5]FAB'!BR17</f>
        <v>87590.98</v>
      </c>
      <c r="AD17" s="133">
        <f>'[5]FAB'!BS17</f>
        <v>0</v>
      </c>
      <c r="AE17" s="133">
        <v>0</v>
      </c>
      <c r="AF17" s="133"/>
      <c r="AG17" s="139"/>
      <c r="AH17" s="230"/>
      <c r="AI17" s="133"/>
      <c r="AJ17" s="133"/>
      <c r="AK17" s="133"/>
      <c r="AL17" s="140"/>
      <c r="AM17" s="141"/>
      <c r="AN17" s="141"/>
      <c r="AO17" s="137"/>
      <c r="AP17" s="137"/>
      <c r="AQ17" s="141"/>
      <c r="AR17" s="141"/>
      <c r="AS17" s="141"/>
      <c r="AT17" s="141"/>
      <c r="AU17" s="141"/>
      <c r="AV17" s="141"/>
      <c r="AW17" s="63"/>
    </row>
    <row r="18" spans="1:49" s="67" customFormat="1" ht="12.75" customHeight="1">
      <c r="A18" s="166" t="str">
        <f>'[1]Tourteaux de tournesol'!B17</f>
        <v>Bretagne</v>
      </c>
      <c r="B18" s="186">
        <f>'[1]Tourteaux de tournesol'!C17</f>
        <v>22141.95</v>
      </c>
      <c r="C18" s="186">
        <f>'[1]Tourteaux de tournesol'!D17</f>
        <v>26386.83</v>
      </c>
      <c r="D18" s="186">
        <f>'[1]Tourteaux de tournesol'!E17</f>
        <v>20550.74</v>
      </c>
      <c r="E18" s="186">
        <f>'[1]Tourteaux de tournesol'!F17</f>
        <v>29296.31</v>
      </c>
      <c r="F18" s="186">
        <f>'[1]Tourteaux de tournesol'!G17</f>
        <v>33451.23</v>
      </c>
      <c r="G18" s="186">
        <f>'[1]Tourteaux de tournesol'!H17</f>
        <v>38805.24</v>
      </c>
      <c r="H18" s="186">
        <f>'[1]Tourteaux de tournesol'!I17</f>
        <v>0</v>
      </c>
      <c r="I18" s="186">
        <f>'[1]Tourteaux de tournesol'!J17</f>
        <v>0</v>
      </c>
      <c r="J18" s="186">
        <f>'[1]Tourteaux de tournesol'!K17</f>
        <v>0</v>
      </c>
      <c r="K18" s="186">
        <f>'[1]Tourteaux de tournesol'!L17</f>
        <v>0</v>
      </c>
      <c r="L18" s="186">
        <f>'[1]Tourteaux de tournesol'!M17</f>
        <v>0</v>
      </c>
      <c r="M18" s="186">
        <f>'[1]Tourteaux de tournesol'!N17</f>
        <v>0</v>
      </c>
      <c r="N18" s="186">
        <f>'[1]Tourteaux de tournesol'!O17</f>
        <v>199719.57</v>
      </c>
      <c r="O18" s="186">
        <f>'[1]Tourteaux de tournesol'!P17</f>
        <v>170632.3</v>
      </c>
      <c r="P18" s="174">
        <f t="shared" si="0"/>
        <v>-0.1456405599110794</v>
      </c>
      <c r="S18" s="7"/>
      <c r="T18" s="7"/>
      <c r="U18" s="7"/>
      <c r="V18" s="7"/>
      <c r="W18" s="7"/>
      <c r="X18" s="7"/>
      <c r="Y18" s="73"/>
      <c r="Z18" s="73"/>
      <c r="AA18" s="134"/>
      <c r="AB18" s="7" t="s">
        <v>51</v>
      </c>
      <c r="AC18" s="138">
        <f>'[5]FAB'!BR18</f>
        <v>72747.64</v>
      </c>
      <c r="AD18" s="133">
        <f>'[5]FAB'!BS18</f>
        <v>0</v>
      </c>
      <c r="AE18" s="133">
        <v>0</v>
      </c>
      <c r="AF18" s="133"/>
      <c r="AG18" s="139"/>
      <c r="AH18" s="230"/>
      <c r="AI18" s="133"/>
      <c r="AJ18" s="136"/>
      <c r="AK18" s="136"/>
      <c r="AL18" s="143"/>
      <c r="AM18" s="137"/>
      <c r="AN18" s="137"/>
      <c r="AO18" s="137"/>
      <c r="AP18" s="137"/>
      <c r="AQ18" s="141"/>
      <c r="AR18" s="141"/>
      <c r="AS18" s="141"/>
      <c r="AT18" s="141"/>
      <c r="AU18" s="141"/>
      <c r="AV18" s="141"/>
      <c r="AW18" s="63"/>
    </row>
    <row r="19" spans="1:49" s="67" customFormat="1" ht="12.75" customHeight="1">
      <c r="A19" s="116" t="str">
        <f>'[1]Tourteaux de tournesol'!B18</f>
        <v>Poitou-Charentes</v>
      </c>
      <c r="B19" s="66">
        <f>'[1]Tourteaux de tournesol'!C18</f>
        <v>7883.51</v>
      </c>
      <c r="C19" s="66">
        <f>'[1]Tourteaux de tournesol'!D18</f>
        <v>7304.9</v>
      </c>
      <c r="D19" s="66">
        <f>'[1]Tourteaux de tournesol'!E18</f>
        <v>6766.85</v>
      </c>
      <c r="E19" s="66">
        <f>'[1]Tourteaux de tournesol'!F18</f>
        <v>7909.74</v>
      </c>
      <c r="F19" s="66">
        <f>'[1]Tourteaux de tournesol'!G18</f>
        <v>7918.04</v>
      </c>
      <c r="G19" s="66">
        <f>'[1]Tourteaux de tournesol'!H18</f>
        <v>8951.39</v>
      </c>
      <c r="H19" s="66">
        <f>'[1]Tourteaux de tournesol'!I18</f>
        <v>0</v>
      </c>
      <c r="I19" s="66">
        <f>'[1]Tourteaux de tournesol'!J18</f>
        <v>0</v>
      </c>
      <c r="J19" s="66">
        <f>'[1]Tourteaux de tournesol'!K18</f>
        <v>0</v>
      </c>
      <c r="K19" s="66">
        <f>'[1]Tourteaux de tournesol'!L18</f>
        <v>0</v>
      </c>
      <c r="L19" s="66">
        <f>'[1]Tourteaux de tournesol'!M18</f>
        <v>0</v>
      </c>
      <c r="M19" s="66">
        <f>'[1]Tourteaux de tournesol'!N18</f>
        <v>0</v>
      </c>
      <c r="N19" s="66">
        <f>'[1]Tourteaux de tournesol'!O18</f>
        <v>43894.59</v>
      </c>
      <c r="O19" s="66">
        <f>'[1]Tourteaux de tournesol'!P18</f>
        <v>46734.44</v>
      </c>
      <c r="P19" s="101">
        <f t="shared" si="0"/>
        <v>0.06469703897450702</v>
      </c>
      <c r="S19" s="7"/>
      <c r="T19" s="7"/>
      <c r="U19" s="7"/>
      <c r="V19" s="7"/>
      <c r="W19" s="7"/>
      <c r="X19" s="7"/>
      <c r="Y19" s="73"/>
      <c r="Z19" s="73"/>
      <c r="AA19" s="134"/>
      <c r="AB19" s="7"/>
      <c r="AC19" s="138">
        <f>'[5]FAB'!BR19</f>
        <v>480948.17</v>
      </c>
      <c r="AD19" s="133">
        <f>'[5]FAB'!BS19</f>
        <v>437491.8</v>
      </c>
      <c r="AE19" s="133"/>
      <c r="AF19" s="133"/>
      <c r="AG19" s="139"/>
      <c r="AH19" s="230"/>
      <c r="AI19" s="133"/>
      <c r="AJ19" s="136"/>
      <c r="AK19" s="136"/>
      <c r="AL19" s="143"/>
      <c r="AM19" s="137"/>
      <c r="AN19" s="137"/>
      <c r="AO19" s="137"/>
      <c r="AP19" s="137"/>
      <c r="AQ19" s="141"/>
      <c r="AR19" s="141"/>
      <c r="AS19" s="141"/>
      <c r="AT19" s="141"/>
      <c r="AU19" s="141"/>
      <c r="AV19" s="141"/>
      <c r="AW19" s="63"/>
    </row>
    <row r="20" spans="1:48" s="144" customFormat="1" ht="12.75" customHeight="1">
      <c r="A20" s="116" t="str">
        <f>'[1]Tourteaux de tournesol'!B19</f>
        <v>Aquitaine</v>
      </c>
      <c r="B20" s="72">
        <f>'[1]Tourteaux de tournesol'!C19</f>
        <v>5484.27</v>
      </c>
      <c r="C20" s="72">
        <f>'[1]Tourteaux de tournesol'!D19</f>
        <v>4452.24</v>
      </c>
      <c r="D20" s="72">
        <f>'[1]Tourteaux de tournesol'!E19</f>
        <v>5156.84</v>
      </c>
      <c r="E20" s="72">
        <f>'[1]Tourteaux de tournesol'!F19</f>
        <v>6713.42</v>
      </c>
      <c r="F20" s="72">
        <f>'[1]Tourteaux de tournesol'!G19</f>
        <v>6198.91</v>
      </c>
      <c r="G20" s="72">
        <f>'[1]Tourteaux de tournesol'!H19</f>
        <v>5263.28</v>
      </c>
      <c r="H20" s="72">
        <f>'[1]Tourteaux de tournesol'!I19</f>
        <v>0</v>
      </c>
      <c r="I20" s="72">
        <f>'[1]Tourteaux de tournesol'!J19</f>
        <v>0</v>
      </c>
      <c r="J20" s="72">
        <f>'[1]Tourteaux de tournesol'!K19</f>
        <v>0</v>
      </c>
      <c r="K20" s="72">
        <f>'[1]Tourteaux de tournesol'!L19</f>
        <v>0</v>
      </c>
      <c r="L20" s="72">
        <f>'[1]Tourteaux de tournesol'!M19</f>
        <v>0</v>
      </c>
      <c r="M20" s="72">
        <f>'[1]Tourteaux de tournesol'!N19</f>
        <v>0</v>
      </c>
      <c r="N20" s="72">
        <f>'[1]Tourteaux de tournesol'!O19</f>
        <v>32804.13</v>
      </c>
      <c r="O20" s="72">
        <f>'[1]Tourteaux de tournesol'!P19</f>
        <v>33268.96</v>
      </c>
      <c r="P20" s="101">
        <f t="shared" si="0"/>
        <v>0.014169862148455142</v>
      </c>
      <c r="S20" s="143"/>
      <c r="T20" s="143"/>
      <c r="U20" s="143"/>
      <c r="V20" s="143"/>
      <c r="W20" s="143"/>
      <c r="X20" s="143"/>
      <c r="Y20" s="330"/>
      <c r="Z20" s="330"/>
      <c r="AA20" s="143"/>
      <c r="AB20" s="143"/>
      <c r="AC20" s="235"/>
      <c r="AD20" s="230"/>
      <c r="AE20" s="230"/>
      <c r="AF20" s="230"/>
      <c r="AG20" s="230"/>
      <c r="AH20" s="230"/>
      <c r="AI20" s="278"/>
      <c r="AJ20" s="136"/>
      <c r="AK20" s="146"/>
      <c r="AL20" s="146"/>
      <c r="AM20" s="146"/>
      <c r="AN20" s="146"/>
      <c r="AO20" s="146"/>
      <c r="AP20" s="146"/>
      <c r="AQ20" s="146"/>
      <c r="AR20" s="146"/>
      <c r="AS20" s="143"/>
      <c r="AT20" s="143"/>
      <c r="AU20" s="143"/>
      <c r="AV20" s="143"/>
    </row>
    <row r="21" spans="1:48" s="144" customFormat="1" ht="12.75" customHeight="1">
      <c r="A21" s="116" t="str">
        <f>'[1]Tourteaux de tournesol'!B20</f>
        <v>Midi-Pyrénées</v>
      </c>
      <c r="B21" s="72">
        <f>'[1]Tourteaux de tournesol'!C20</f>
        <v>1776.2</v>
      </c>
      <c r="C21" s="72">
        <f>'[1]Tourteaux de tournesol'!D20</f>
        <v>1428.2</v>
      </c>
      <c r="D21" s="72">
        <f>'[1]Tourteaux de tournesol'!E20</f>
        <v>451</v>
      </c>
      <c r="E21" s="72">
        <f>'[1]Tourteaux de tournesol'!F20</f>
        <v>963.9</v>
      </c>
      <c r="F21" s="72">
        <f>'[1]Tourteaux de tournesol'!G20</f>
        <v>1325.5</v>
      </c>
      <c r="G21" s="72">
        <f>'[1]Tourteaux de tournesol'!H20</f>
        <v>1395.3</v>
      </c>
      <c r="H21" s="72">
        <f>'[1]Tourteaux de tournesol'!I20</f>
        <v>0</v>
      </c>
      <c r="I21" s="72">
        <f>'[1]Tourteaux de tournesol'!J20</f>
        <v>0</v>
      </c>
      <c r="J21" s="72">
        <f>'[1]Tourteaux de tournesol'!K20</f>
        <v>0</v>
      </c>
      <c r="K21" s="72">
        <f>'[1]Tourteaux de tournesol'!L20</f>
        <v>0</v>
      </c>
      <c r="L21" s="72">
        <f>'[1]Tourteaux de tournesol'!M20</f>
        <v>0</v>
      </c>
      <c r="M21" s="72">
        <f>'[1]Tourteaux de tournesol'!N20</f>
        <v>0</v>
      </c>
      <c r="N21" s="72">
        <f>'[1]Tourteaux de tournesol'!O20</f>
        <v>11317.49</v>
      </c>
      <c r="O21" s="72">
        <f>'[1]Tourteaux de tournesol'!P20</f>
        <v>7340.1</v>
      </c>
      <c r="P21" s="101">
        <f t="shared" si="0"/>
        <v>-0.3514374653743895</v>
      </c>
      <c r="S21" s="143"/>
      <c r="T21" s="143"/>
      <c r="U21" s="143"/>
      <c r="V21" s="143"/>
      <c r="W21" s="143"/>
      <c r="X21" s="143"/>
      <c r="Y21" s="330"/>
      <c r="Z21" s="330"/>
      <c r="AA21" s="143"/>
      <c r="AB21" s="143"/>
      <c r="AC21" s="235"/>
      <c r="AD21" s="230"/>
      <c r="AE21" s="230"/>
      <c r="AF21" s="230"/>
      <c r="AG21" s="230"/>
      <c r="AH21" s="230"/>
      <c r="AI21" s="279"/>
      <c r="AJ21" s="136"/>
      <c r="AK21" s="136"/>
      <c r="AL21" s="136"/>
      <c r="AM21" s="136"/>
      <c r="AN21" s="136"/>
      <c r="AO21" s="136"/>
      <c r="AP21" s="136"/>
      <c r="AQ21" s="136"/>
      <c r="AR21" s="136"/>
      <c r="AS21" s="143"/>
      <c r="AT21" s="143"/>
      <c r="AU21" s="143"/>
      <c r="AV21" s="143"/>
    </row>
    <row r="22" spans="1:48" s="144" customFormat="1" ht="13.5" customHeight="1">
      <c r="A22" s="116" t="str">
        <f>'[1]Tourteaux de tournesol'!B21</f>
        <v>Limousin</v>
      </c>
      <c r="B22" s="72">
        <f>'[1]Tourteaux de tournesol'!C21</f>
        <v>654.6</v>
      </c>
      <c r="C22" s="72">
        <f>'[1]Tourteaux de tournesol'!D21</f>
        <v>617.1</v>
      </c>
      <c r="D22" s="72">
        <f>'[1]Tourteaux de tournesol'!E21</f>
        <v>593</v>
      </c>
      <c r="E22" s="72">
        <f>'[1]Tourteaux de tournesol'!F21</f>
        <v>757.6</v>
      </c>
      <c r="F22" s="72">
        <f>'[1]Tourteaux de tournesol'!G21</f>
        <v>811.6</v>
      </c>
      <c r="G22" s="72">
        <f>'[1]Tourteaux de tournesol'!H21</f>
        <v>1037.6</v>
      </c>
      <c r="H22" s="72">
        <f>'[1]Tourteaux de tournesol'!I21</f>
        <v>0</v>
      </c>
      <c r="I22" s="72">
        <f>'[1]Tourteaux de tournesol'!J21</f>
        <v>0</v>
      </c>
      <c r="J22" s="72">
        <f>'[1]Tourteaux de tournesol'!K21</f>
        <v>0</v>
      </c>
      <c r="K22" s="72">
        <f>'[1]Tourteaux de tournesol'!L21</f>
        <v>0</v>
      </c>
      <c r="L22" s="72">
        <f>'[1]Tourteaux de tournesol'!M21</f>
        <v>0</v>
      </c>
      <c r="M22" s="72">
        <f>'[1]Tourteaux de tournesol'!N21</f>
        <v>0</v>
      </c>
      <c r="N22" s="72">
        <f>'[1]Tourteaux de tournesol'!O21</f>
        <v>4018.9</v>
      </c>
      <c r="O22" s="72">
        <f>'[1]Tourteaux de tournesol'!P21</f>
        <v>4471.5</v>
      </c>
      <c r="P22" s="101">
        <f t="shared" si="0"/>
        <v>0.11261788051456864</v>
      </c>
      <c r="S22" s="143"/>
      <c r="T22" s="143"/>
      <c r="U22" s="143"/>
      <c r="V22" s="143"/>
      <c r="W22" s="143"/>
      <c r="X22" s="143"/>
      <c r="Y22" s="330"/>
      <c r="Z22" s="330"/>
      <c r="AA22" s="143"/>
      <c r="AB22" s="143"/>
      <c r="AC22" s="235"/>
      <c r="AD22" s="230"/>
      <c r="AE22" s="230"/>
      <c r="AF22" s="230"/>
      <c r="AG22" s="230"/>
      <c r="AH22" s="230"/>
      <c r="AI22" s="279"/>
      <c r="AJ22" s="136"/>
      <c r="AK22" s="136"/>
      <c r="AL22" s="136"/>
      <c r="AM22" s="136"/>
      <c r="AN22" s="136"/>
      <c r="AO22" s="136"/>
      <c r="AP22" s="136"/>
      <c r="AQ22" s="136"/>
      <c r="AR22" s="136"/>
      <c r="AS22" s="143"/>
      <c r="AT22" s="143"/>
      <c r="AU22" s="143"/>
      <c r="AV22" s="143"/>
    </row>
    <row r="23" spans="1:48" s="77" customFormat="1" ht="13.5" customHeight="1">
      <c r="A23" s="65" t="str">
        <f>'[1]Tourteaux de tournesol'!B22</f>
        <v>Rhône-Alpes</v>
      </c>
      <c r="B23" s="72">
        <f>'[1]Tourteaux de tournesol'!C22</f>
        <v>3791.04</v>
      </c>
      <c r="C23" s="72">
        <f>'[1]Tourteaux de tournesol'!D22</f>
        <v>3177.44</v>
      </c>
      <c r="D23" s="72">
        <f>'[1]Tourteaux de tournesol'!E22</f>
        <v>3107.43</v>
      </c>
      <c r="E23" s="72">
        <f>'[1]Tourteaux de tournesol'!F22</f>
        <v>3797.75</v>
      </c>
      <c r="F23" s="72">
        <f>'[1]Tourteaux de tournesol'!G22</f>
        <v>4256.75</v>
      </c>
      <c r="G23" s="72">
        <f>'[1]Tourteaux de tournesol'!H22</f>
        <v>3209.97</v>
      </c>
      <c r="H23" s="72">
        <f>'[1]Tourteaux de tournesol'!I22</f>
        <v>0</v>
      </c>
      <c r="I23" s="72">
        <f>'[1]Tourteaux de tournesol'!J22</f>
        <v>0</v>
      </c>
      <c r="J23" s="72">
        <f>'[1]Tourteaux de tournesol'!K22</f>
        <v>0</v>
      </c>
      <c r="K23" s="72">
        <f>'[1]Tourteaux de tournesol'!L22</f>
        <v>0</v>
      </c>
      <c r="L23" s="72">
        <f>'[1]Tourteaux de tournesol'!M22</f>
        <v>0</v>
      </c>
      <c r="M23" s="72">
        <f>'[1]Tourteaux de tournesol'!N22</f>
        <v>0</v>
      </c>
      <c r="N23" s="72">
        <f>'[1]Tourteaux de tournesol'!O22</f>
        <v>21092.89</v>
      </c>
      <c r="O23" s="72">
        <f>'[1]Tourteaux de tournesol'!P22</f>
        <v>21340.38</v>
      </c>
      <c r="P23" s="101">
        <f t="shared" si="0"/>
        <v>0.011733337631780263</v>
      </c>
      <c r="S23" s="7"/>
      <c r="T23" s="7"/>
      <c r="U23" s="7"/>
      <c r="V23" s="7"/>
      <c r="W23" s="7"/>
      <c r="X23" s="7"/>
      <c r="Y23" s="73"/>
      <c r="Z23" s="73"/>
      <c r="AA23" s="134"/>
      <c r="AB23" s="7"/>
      <c r="AC23" s="138"/>
      <c r="AD23" s="133"/>
      <c r="AE23" s="133"/>
      <c r="AF23" s="133"/>
      <c r="AG23" s="133"/>
      <c r="AH23" s="133"/>
      <c r="AI23" s="133"/>
      <c r="AJ23" s="51"/>
      <c r="AK23" s="51"/>
      <c r="AL23" s="51"/>
      <c r="AM23" s="51"/>
      <c r="AN23" s="51"/>
      <c r="AO23" s="51"/>
      <c r="AP23" s="51"/>
      <c r="AQ23" s="51"/>
      <c r="AR23" s="51"/>
      <c r="AS23" s="7"/>
      <c r="AT23" s="7"/>
      <c r="AU23" s="7"/>
      <c r="AV23" s="7"/>
    </row>
    <row r="24" spans="1:48" s="77" customFormat="1" ht="13.5" customHeight="1">
      <c r="A24" s="65" t="str">
        <f>'[1]Tourteaux de tournesol'!B23</f>
        <v>Auvergne</v>
      </c>
      <c r="B24" s="60">
        <f>'[1]Tourteaux de tournesol'!C23</f>
        <v>2930.04</v>
      </c>
      <c r="C24" s="60">
        <f>'[1]Tourteaux de tournesol'!D23</f>
        <v>2313.89</v>
      </c>
      <c r="D24" s="60">
        <f>'[1]Tourteaux de tournesol'!E23</f>
        <v>2363.55</v>
      </c>
      <c r="E24" s="60">
        <f>'[1]Tourteaux de tournesol'!F23</f>
        <v>3074.72</v>
      </c>
      <c r="F24" s="60">
        <f>'[1]Tourteaux de tournesol'!G23</f>
        <v>3148.88</v>
      </c>
      <c r="G24" s="60">
        <f>'[1]Tourteaux de tournesol'!H23</f>
        <v>3834.81</v>
      </c>
      <c r="H24" s="60">
        <f>'[1]Tourteaux de tournesol'!I23</f>
        <v>0</v>
      </c>
      <c r="I24" s="60">
        <f>'[1]Tourteaux de tournesol'!J23</f>
        <v>0</v>
      </c>
      <c r="J24" s="60">
        <f>'[1]Tourteaux de tournesol'!K23</f>
        <v>0</v>
      </c>
      <c r="K24" s="60">
        <f>'[1]Tourteaux de tournesol'!L23</f>
        <v>0</v>
      </c>
      <c r="L24" s="60">
        <f>'[1]Tourteaux de tournesol'!M23</f>
        <v>0</v>
      </c>
      <c r="M24" s="60">
        <f>'[1]Tourteaux de tournesol'!N23</f>
        <v>0</v>
      </c>
      <c r="N24" s="60">
        <f>'[1]Tourteaux de tournesol'!O23</f>
        <v>19330.56</v>
      </c>
      <c r="O24" s="60">
        <f>'[1]Tourteaux de tournesol'!P23</f>
        <v>17665.88</v>
      </c>
      <c r="P24" s="101">
        <f t="shared" si="0"/>
        <v>-0.08611649119321944</v>
      </c>
      <c r="S24" s="7"/>
      <c r="T24" s="7"/>
      <c r="U24" s="7"/>
      <c r="V24" s="7"/>
      <c r="W24" s="7"/>
      <c r="X24" s="7"/>
      <c r="Y24" s="73"/>
      <c r="Z24" s="73"/>
      <c r="AA24" s="134"/>
      <c r="AB24" s="7"/>
      <c r="AC24" s="138"/>
      <c r="AD24" s="133"/>
      <c r="AE24" s="133"/>
      <c r="AF24" s="133"/>
      <c r="AG24" s="133"/>
      <c r="AH24" s="133"/>
      <c r="AI24" s="133"/>
      <c r="AJ24" s="51"/>
      <c r="AK24" s="51"/>
      <c r="AL24" s="51"/>
      <c r="AM24" s="51"/>
      <c r="AN24" s="51"/>
      <c r="AO24" s="51"/>
      <c r="AP24" s="51"/>
      <c r="AQ24" s="51"/>
      <c r="AR24" s="51"/>
      <c r="AS24" s="7"/>
      <c r="AT24" s="7"/>
      <c r="AU24" s="7"/>
      <c r="AV24" s="7"/>
    </row>
    <row r="25" spans="1:48" s="63" customFormat="1" ht="13.5" customHeight="1">
      <c r="A25" s="65" t="str">
        <f>'[1]Tourteaux de tournesol'!B24</f>
        <v>Languedoc-Roussillon</v>
      </c>
      <c r="B25" s="81">
        <f>'[1]Tourteaux de tournesol'!C24</f>
        <v>2.9</v>
      </c>
      <c r="C25" s="81">
        <f>'[1]Tourteaux de tournesol'!D24</f>
        <v>2.1</v>
      </c>
      <c r="D25" s="81">
        <f>'[1]Tourteaux de tournesol'!E24</f>
        <v>4.8</v>
      </c>
      <c r="E25" s="81">
        <f>'[1]Tourteaux de tournesol'!F24</f>
        <v>3.5</v>
      </c>
      <c r="F25" s="81">
        <f>'[1]Tourteaux de tournesol'!G24</f>
        <v>10.6</v>
      </c>
      <c r="G25" s="81">
        <f>'[1]Tourteaux de tournesol'!H24</f>
        <v>5.2</v>
      </c>
      <c r="H25" s="81">
        <f>'[1]Tourteaux de tournesol'!I24</f>
        <v>0</v>
      </c>
      <c r="I25" s="81">
        <f>'[1]Tourteaux de tournesol'!J24</f>
        <v>0</v>
      </c>
      <c r="J25" s="81">
        <f>'[1]Tourteaux de tournesol'!K24</f>
        <v>0</v>
      </c>
      <c r="K25" s="81">
        <f>'[1]Tourteaux de tournesol'!L24</f>
        <v>0</v>
      </c>
      <c r="L25" s="81">
        <f>'[1]Tourteaux de tournesol'!M24</f>
        <v>0</v>
      </c>
      <c r="M25" s="81">
        <f>'[1]Tourteaux de tournesol'!N24</f>
        <v>0</v>
      </c>
      <c r="N25" s="81">
        <f>'[1]Tourteaux de tournesol'!O24</f>
        <v>938.82</v>
      </c>
      <c r="O25" s="81">
        <f>'[1]Tourteaux de tournesol'!P24</f>
        <v>29.1</v>
      </c>
      <c r="P25" s="101">
        <f t="shared" si="0"/>
        <v>-0.9690036428708378</v>
      </c>
      <c r="S25" s="141"/>
      <c r="T25" s="141"/>
      <c r="U25" s="141"/>
      <c r="V25" s="141"/>
      <c r="W25" s="141"/>
      <c r="X25" s="141"/>
      <c r="Y25" s="411"/>
      <c r="Z25" s="411"/>
      <c r="AA25" s="140"/>
      <c r="AB25" s="141"/>
      <c r="AC25" s="138"/>
      <c r="AD25" s="133"/>
      <c r="AE25" s="133"/>
      <c r="AF25" s="133"/>
      <c r="AG25" s="133"/>
      <c r="AH25" s="133"/>
      <c r="AI25" s="133"/>
      <c r="AJ25" s="133"/>
      <c r="AK25" s="136"/>
      <c r="AL25" s="136"/>
      <c r="AM25" s="136"/>
      <c r="AN25" s="136"/>
      <c r="AO25" s="136"/>
      <c r="AP25" s="136"/>
      <c r="AQ25" s="136"/>
      <c r="AR25" s="133"/>
      <c r="AS25" s="141"/>
      <c r="AT25" s="141"/>
      <c r="AU25" s="141"/>
      <c r="AV25" s="141"/>
    </row>
    <row r="26" spans="1:48" s="63" customFormat="1" ht="13.5" customHeight="1">
      <c r="A26" s="117" t="str">
        <f>'[1]Tourteaux de tournesol'!B25</f>
        <v>Provence-Alpes-Côte d'Azur</v>
      </c>
      <c r="B26" s="81">
        <f>'[1]Tourteaux de tournesol'!C25</f>
        <v>177.3</v>
      </c>
      <c r="C26" s="81">
        <f>'[1]Tourteaux de tournesol'!D25</f>
        <v>138.1</v>
      </c>
      <c r="D26" s="81">
        <f>'[1]Tourteaux de tournesol'!E25</f>
        <v>133.9</v>
      </c>
      <c r="E26" s="81">
        <f>'[1]Tourteaux de tournesol'!F25</f>
        <v>150.8</v>
      </c>
      <c r="F26" s="81">
        <f>'[1]Tourteaux de tournesol'!G25</f>
        <v>150.6</v>
      </c>
      <c r="G26" s="81">
        <f>'[1]Tourteaux de tournesol'!H25</f>
        <v>218.9</v>
      </c>
      <c r="H26" s="81">
        <f>'[1]Tourteaux de tournesol'!I25</f>
        <v>0</v>
      </c>
      <c r="I26" s="81">
        <f>'[1]Tourteaux de tournesol'!J25</f>
        <v>0</v>
      </c>
      <c r="J26" s="81">
        <f>'[1]Tourteaux de tournesol'!K25</f>
        <v>0</v>
      </c>
      <c r="K26" s="81">
        <f>'[1]Tourteaux de tournesol'!L25</f>
        <v>0</v>
      </c>
      <c r="L26" s="81">
        <f>'[1]Tourteaux de tournesol'!M25</f>
        <v>0</v>
      </c>
      <c r="M26" s="81">
        <f>'[1]Tourteaux de tournesol'!N25</f>
        <v>0</v>
      </c>
      <c r="N26" s="81">
        <f>'[1]Tourteaux de tournesol'!O25</f>
        <v>1569.8</v>
      </c>
      <c r="O26" s="81">
        <f>'[1]Tourteaux de tournesol'!P25</f>
        <v>969.6</v>
      </c>
      <c r="P26" s="101">
        <f t="shared" si="0"/>
        <v>-0.38234169957956426</v>
      </c>
      <c r="S26" s="141"/>
      <c r="T26" s="141"/>
      <c r="U26" s="141"/>
      <c r="V26" s="141"/>
      <c r="W26" s="141"/>
      <c r="X26" s="141"/>
      <c r="Y26" s="411"/>
      <c r="Z26" s="411"/>
      <c r="AA26" s="140"/>
      <c r="AB26" s="141"/>
      <c r="AC26" s="138"/>
      <c r="AD26" s="133"/>
      <c r="AE26" s="133"/>
      <c r="AF26" s="133"/>
      <c r="AG26" s="133"/>
      <c r="AH26" s="133"/>
      <c r="AI26" s="133"/>
      <c r="AJ26" s="145"/>
      <c r="AK26" s="136"/>
      <c r="AL26" s="136"/>
      <c r="AM26" s="136"/>
      <c r="AN26" s="136"/>
      <c r="AO26" s="136"/>
      <c r="AP26" s="136"/>
      <c r="AQ26" s="136"/>
      <c r="AR26" s="136"/>
      <c r="AS26" s="141"/>
      <c r="AT26" s="141"/>
      <c r="AU26" s="141"/>
      <c r="AV26" s="141"/>
    </row>
    <row r="27" spans="1:49" s="77" customFormat="1" ht="12.75" customHeight="1">
      <c r="A27" s="473" t="s">
        <v>32</v>
      </c>
      <c r="B27" s="469">
        <f aca="true" t="shared" si="1" ref="B27:O27">SUM(B8:B26)</f>
        <v>66303.83999999998</v>
      </c>
      <c r="C27" s="469">
        <f t="shared" si="1"/>
        <v>65435.42</v>
      </c>
      <c r="D27" s="469">
        <f t="shared" si="1"/>
        <v>56725.19000000002</v>
      </c>
      <c r="E27" s="469">
        <f t="shared" si="1"/>
        <v>75678.73000000001</v>
      </c>
      <c r="F27" s="469">
        <f t="shared" si="1"/>
        <v>83192.68000000002</v>
      </c>
      <c r="G27" s="469">
        <f t="shared" si="1"/>
        <v>90116.06</v>
      </c>
      <c r="H27" s="469">
        <f t="shared" si="1"/>
        <v>0</v>
      </c>
      <c r="I27" s="469">
        <f t="shared" si="1"/>
        <v>0</v>
      </c>
      <c r="J27" s="469">
        <f t="shared" si="1"/>
        <v>0</v>
      </c>
      <c r="K27" s="469">
        <f t="shared" si="1"/>
        <v>0</v>
      </c>
      <c r="L27" s="469">
        <f t="shared" si="1"/>
        <v>0</v>
      </c>
      <c r="M27" s="469">
        <f t="shared" si="1"/>
        <v>0</v>
      </c>
      <c r="N27" s="469">
        <f>SUM(N7:N26)</f>
        <v>480948.18</v>
      </c>
      <c r="O27" s="469">
        <f t="shared" si="1"/>
        <v>437451.9199999999</v>
      </c>
      <c r="P27" s="474">
        <f t="shared" si="0"/>
        <v>-0.09043855826629818</v>
      </c>
      <c r="S27" s="7"/>
      <c r="T27" s="7"/>
      <c r="U27" s="7"/>
      <c r="V27" s="7"/>
      <c r="W27" s="7"/>
      <c r="X27" s="7"/>
      <c r="Y27" s="73"/>
      <c r="Z27" s="73"/>
      <c r="AA27" s="134"/>
      <c r="AB27" s="7"/>
      <c r="AC27" s="141"/>
      <c r="AD27" s="132"/>
      <c r="AE27" s="132"/>
      <c r="AF27" s="132"/>
      <c r="AG27" s="133"/>
      <c r="AH27" s="133"/>
      <c r="AI27" s="133"/>
      <c r="AJ27" s="51"/>
      <c r="AK27" s="51"/>
      <c r="AL27" s="51"/>
      <c r="AM27" s="51"/>
      <c r="AN27" s="51"/>
      <c r="AO27" s="136"/>
      <c r="AP27" s="136"/>
      <c r="AQ27" s="51"/>
      <c r="AR27" s="51"/>
      <c r="AS27" s="8"/>
      <c r="AT27" s="8"/>
      <c r="AU27" s="8"/>
      <c r="AV27" s="8"/>
      <c r="AW27" s="90"/>
    </row>
    <row r="28" spans="1:44" s="141" customFormat="1" ht="21" customHeight="1">
      <c r="A28" s="10" t="s">
        <v>19</v>
      </c>
      <c r="B28" s="7"/>
      <c r="C28" s="696"/>
      <c r="D28" s="696"/>
      <c r="E28" s="696"/>
      <c r="F28" s="8">
        <f>SUM(E8:E26)</f>
        <v>75678.73000000001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84"/>
      <c r="Z28" s="584"/>
      <c r="AA28" s="335"/>
      <c r="AB28" s="232"/>
      <c r="AC28" s="148"/>
      <c r="AD28" s="149"/>
      <c r="AE28" s="149"/>
      <c r="AF28" s="149"/>
      <c r="AG28" s="133"/>
      <c r="AH28" s="133"/>
      <c r="AI28" s="133"/>
      <c r="AJ28" s="133"/>
      <c r="AK28" s="133"/>
      <c r="AL28" s="133"/>
      <c r="AM28" s="133"/>
      <c r="AN28" s="133"/>
      <c r="AO28" s="136"/>
      <c r="AP28" s="136"/>
      <c r="AQ28" s="133"/>
      <c r="AR28" s="133"/>
    </row>
    <row r="29" ht="12" customHeight="1"/>
    <row r="33" spans="1:16" ht="20.25" customHeight="1">
      <c r="A33" s="702"/>
      <c r="B33" s="704" t="s">
        <v>56</v>
      </c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699" t="s">
        <v>257</v>
      </c>
      <c r="O33" s="699"/>
      <c r="P33" s="475"/>
    </row>
    <row r="34" spans="1:16" ht="14.25" customHeight="1">
      <c r="A34" s="703"/>
      <c r="B34" s="462" t="s">
        <v>24</v>
      </c>
      <c r="C34" s="476" t="s">
        <v>20</v>
      </c>
      <c r="D34" s="476" t="s">
        <v>25</v>
      </c>
      <c r="E34" s="476" t="s">
        <v>26</v>
      </c>
      <c r="F34" s="476" t="s">
        <v>27</v>
      </c>
      <c r="G34" s="476" t="s">
        <v>28</v>
      </c>
      <c r="H34" s="476" t="s">
        <v>29</v>
      </c>
      <c r="I34" s="476" t="s">
        <v>30</v>
      </c>
      <c r="J34" s="476" t="s">
        <v>21</v>
      </c>
      <c r="K34" s="476" t="s">
        <v>31</v>
      </c>
      <c r="L34" s="476" t="s">
        <v>22</v>
      </c>
      <c r="M34" s="476" t="s">
        <v>23</v>
      </c>
      <c r="N34" s="664" t="str">
        <f>N6</f>
        <v>2012/13</v>
      </c>
      <c r="O34" s="664" t="str">
        <f>O6</f>
        <v>2013/14</v>
      </c>
      <c r="P34" s="476" t="s">
        <v>0</v>
      </c>
    </row>
    <row r="35" spans="1:16" ht="11.25">
      <c r="A35" s="115" t="str">
        <f>'[8]Tourteaux de tournesol'!B5</f>
        <v>Ile-de-France</v>
      </c>
      <c r="B35" s="87">
        <f>'[8]Tourteaux de tournesol'!C5</f>
        <v>29.5</v>
      </c>
      <c r="C35" s="87">
        <f>'[8]Tourteaux de tournesol'!D5</f>
        <v>7.6</v>
      </c>
      <c r="D35" s="87">
        <f>'[8]Tourteaux de tournesol'!E5</f>
        <v>27.7</v>
      </c>
      <c r="E35" s="87">
        <f>'[8]Tourteaux de tournesol'!F5</f>
        <v>18.4</v>
      </c>
      <c r="F35" s="87">
        <f>'[8]Tourteaux de tournesol'!G5</f>
        <v>19</v>
      </c>
      <c r="G35" s="87">
        <f>'[8]Tourteaux de tournesol'!H5</f>
        <v>24.6</v>
      </c>
      <c r="H35" s="87">
        <f>'[8]Tourteaux de tournesol'!I5</f>
        <v>0</v>
      </c>
      <c r="I35" s="87">
        <f>'[8]Tourteaux de tournesol'!J5</f>
        <v>0</v>
      </c>
      <c r="J35" s="87">
        <f>'[8]Tourteaux de tournesol'!K5</f>
        <v>0</v>
      </c>
      <c r="K35" s="87">
        <f>'[8]Tourteaux de tournesol'!L5</f>
        <v>0</v>
      </c>
      <c r="L35" s="87">
        <f>'[8]Tourteaux de tournesol'!M5</f>
        <v>0</v>
      </c>
      <c r="M35" s="88">
        <f>'[8]Tourteaux de tournesol'!N5</f>
        <v>0</v>
      </c>
      <c r="N35" s="89">
        <f>'[8]Tourteaux de tournesol'!O5</f>
        <v>0</v>
      </c>
      <c r="O35" s="88">
        <f>'[8]Tourteaux de tournesol'!P5</f>
        <v>24.6</v>
      </c>
      <c r="P35" s="101">
        <f>IF(N35&lt;&gt;0,(O35-N35)/N35,0)</f>
        <v>0</v>
      </c>
    </row>
    <row r="36" spans="1:16" ht="11.25">
      <c r="A36" s="65" t="str">
        <f>'[8]Tourteaux de tournesol'!B6</f>
        <v>Champagne-Ardenne</v>
      </c>
      <c r="B36" s="60">
        <f>'[8]Tourteaux de tournesol'!C6</f>
        <v>0</v>
      </c>
      <c r="C36" s="60">
        <f>'[8]Tourteaux de tournesol'!D6</f>
        <v>0</v>
      </c>
      <c r="D36" s="60">
        <f>'[8]Tourteaux de tournesol'!E6</f>
        <v>0</v>
      </c>
      <c r="E36" s="60">
        <f>'[8]Tourteaux de tournesol'!F6</f>
        <v>0</v>
      </c>
      <c r="F36" s="60">
        <f>'[8]Tourteaux de tournesol'!G6</f>
        <v>0</v>
      </c>
      <c r="G36" s="60">
        <f>'[8]Tourteaux de tournesol'!H6</f>
        <v>0</v>
      </c>
      <c r="H36" s="60">
        <f>'[8]Tourteaux de tournesol'!I6</f>
        <v>0</v>
      </c>
      <c r="I36" s="60">
        <f>'[8]Tourteaux de tournesol'!J6</f>
        <v>0</v>
      </c>
      <c r="J36" s="60">
        <f>'[8]Tourteaux de tournesol'!K6</f>
        <v>0</v>
      </c>
      <c r="K36" s="60">
        <f>'[8]Tourteaux de tournesol'!L6</f>
        <v>0</v>
      </c>
      <c r="L36" s="60">
        <f>'[8]Tourteaux de tournesol'!M6</f>
        <v>0</v>
      </c>
      <c r="M36" s="80">
        <f>'[8]Tourteaux de tournesol'!N6</f>
        <v>0</v>
      </c>
      <c r="N36" s="79">
        <f>'[8]Tourteaux de tournesol'!O6</f>
        <v>0</v>
      </c>
      <c r="O36" s="80">
        <f>'[8]Tourteaux de tournesol'!P6</f>
        <v>0</v>
      </c>
      <c r="P36" s="101">
        <f aca="true" t="shared" si="2" ref="P36:P55">IF(N36&lt;&gt;0,(O36-N36)/N36,0)</f>
        <v>0</v>
      </c>
    </row>
    <row r="37" spans="1:16" ht="11.25">
      <c r="A37" s="65" t="str">
        <f>'[8]Tourteaux de tournesol'!B7</f>
        <v>Picardie</v>
      </c>
      <c r="B37" s="90">
        <f>'[8]Tourteaux de tournesol'!C7</f>
        <v>252.3</v>
      </c>
      <c r="C37" s="90">
        <f>'[8]Tourteaux de tournesol'!D7</f>
        <v>172.43</v>
      </c>
      <c r="D37" s="90">
        <f>'[8]Tourteaux de tournesol'!E7</f>
        <v>203.56</v>
      </c>
      <c r="E37" s="90">
        <f>'[8]Tourteaux de tournesol'!F7</f>
        <v>148.88</v>
      </c>
      <c r="F37" s="90">
        <f>'[8]Tourteaux de tournesol'!G7</f>
        <v>185.96</v>
      </c>
      <c r="G37" s="90">
        <f>'[8]Tourteaux de tournesol'!H7</f>
        <v>165.16</v>
      </c>
      <c r="H37" s="90">
        <f>'[8]Tourteaux de tournesol'!I7</f>
        <v>0</v>
      </c>
      <c r="I37" s="90">
        <f>'[8]Tourteaux de tournesol'!J7</f>
        <v>0</v>
      </c>
      <c r="J37" s="90">
        <f>'[8]Tourteaux de tournesol'!K7</f>
        <v>0</v>
      </c>
      <c r="K37" s="90">
        <f>'[8]Tourteaux de tournesol'!L7</f>
        <v>0</v>
      </c>
      <c r="L37" s="90">
        <f>'[8]Tourteaux de tournesol'!M7</f>
        <v>0</v>
      </c>
      <c r="M37" s="78">
        <f>'[8]Tourteaux de tournesol'!N7</f>
        <v>0</v>
      </c>
      <c r="N37" s="91">
        <f>'[8]Tourteaux de tournesol'!O7</f>
        <v>216.35</v>
      </c>
      <c r="O37" s="78">
        <f>'[8]Tourteaux de tournesol'!P7</f>
        <v>165.16</v>
      </c>
      <c r="P37" s="101">
        <f t="shared" si="2"/>
        <v>-0.23660734920268084</v>
      </c>
    </row>
    <row r="38" spans="1:16" ht="11.25">
      <c r="A38" s="65" t="str">
        <f>'[8]Tourteaux de tournesol'!B8</f>
        <v>Haute-Normandie</v>
      </c>
      <c r="B38" s="90">
        <f>'[8]Tourteaux de tournesol'!C8</f>
        <v>111</v>
      </c>
      <c r="C38" s="90">
        <f>'[8]Tourteaux de tournesol'!D8</f>
        <v>101</v>
      </c>
      <c r="D38" s="90">
        <f>'[8]Tourteaux de tournesol'!E8</f>
        <v>146</v>
      </c>
      <c r="E38" s="90">
        <f>'[8]Tourteaux de tournesol'!F8</f>
        <v>52.95</v>
      </c>
      <c r="F38" s="90">
        <f>'[8]Tourteaux de tournesol'!G8</f>
        <v>127.88</v>
      </c>
      <c r="G38" s="90">
        <f>'[8]Tourteaux de tournesol'!H8</f>
        <v>35</v>
      </c>
      <c r="H38" s="90">
        <f>'[8]Tourteaux de tournesol'!I8</f>
        <v>0</v>
      </c>
      <c r="I38" s="90">
        <f>'[8]Tourteaux de tournesol'!J8</f>
        <v>0</v>
      </c>
      <c r="J38" s="90">
        <f>'[8]Tourteaux de tournesol'!K8</f>
        <v>0</v>
      </c>
      <c r="K38" s="90">
        <f>'[8]Tourteaux de tournesol'!L8</f>
        <v>0</v>
      </c>
      <c r="L38" s="90">
        <f>'[8]Tourteaux de tournesol'!M8</f>
        <v>0</v>
      </c>
      <c r="M38" s="78">
        <f>'[8]Tourteaux de tournesol'!N8</f>
        <v>0</v>
      </c>
      <c r="N38" s="91">
        <f>'[8]Tourteaux de tournesol'!O8</f>
        <v>102</v>
      </c>
      <c r="O38" s="78">
        <f>'[8]Tourteaux de tournesol'!P8</f>
        <v>35</v>
      </c>
      <c r="P38" s="101">
        <f t="shared" si="2"/>
        <v>-0.6568627450980392</v>
      </c>
    </row>
    <row r="39" spans="1:16" ht="11.25">
      <c r="A39" s="65" t="str">
        <f>'[8]Tourteaux de tournesol'!B9</f>
        <v>Centre</v>
      </c>
      <c r="B39" s="90">
        <f>'[8]Tourteaux de tournesol'!C9</f>
        <v>417.4</v>
      </c>
      <c r="C39" s="90">
        <f>'[8]Tourteaux de tournesol'!D9</f>
        <v>260.2</v>
      </c>
      <c r="D39" s="90">
        <f>'[8]Tourteaux de tournesol'!E9</f>
        <v>244.3</v>
      </c>
      <c r="E39" s="90">
        <f>'[8]Tourteaux de tournesol'!F9</f>
        <v>276.1</v>
      </c>
      <c r="F39" s="90">
        <f>'[8]Tourteaux de tournesol'!G9</f>
        <v>355.1</v>
      </c>
      <c r="G39" s="90">
        <f>'[8]Tourteaux de tournesol'!H9</f>
        <v>297.4</v>
      </c>
      <c r="H39" s="90">
        <f>'[8]Tourteaux de tournesol'!I9</f>
        <v>0</v>
      </c>
      <c r="I39" s="90">
        <f>'[8]Tourteaux de tournesol'!J9</f>
        <v>0</v>
      </c>
      <c r="J39" s="90">
        <f>'[8]Tourteaux de tournesol'!K9</f>
        <v>0</v>
      </c>
      <c r="K39" s="90">
        <f>'[8]Tourteaux de tournesol'!L9</f>
        <v>0</v>
      </c>
      <c r="L39" s="90">
        <f>'[8]Tourteaux de tournesol'!M9</f>
        <v>0</v>
      </c>
      <c r="M39" s="78">
        <f>'[8]Tourteaux de tournesol'!N9</f>
        <v>0</v>
      </c>
      <c r="N39" s="91">
        <f>'[8]Tourteaux de tournesol'!O9</f>
        <v>282.3</v>
      </c>
      <c r="O39" s="78">
        <f>'[8]Tourteaux de tournesol'!P9</f>
        <v>297.4</v>
      </c>
      <c r="P39" s="101">
        <f t="shared" si="2"/>
        <v>0.05348919589089609</v>
      </c>
    </row>
    <row r="40" spans="1:16" ht="11.25">
      <c r="A40" s="65" t="str">
        <f>'[8]Tourteaux de tournesol'!B10</f>
        <v>Basse-Normandie</v>
      </c>
      <c r="B40" s="90">
        <f>'[8]Tourteaux de tournesol'!C10</f>
        <v>358.2</v>
      </c>
      <c r="C40" s="90">
        <f>'[8]Tourteaux de tournesol'!D10</f>
        <v>250.6</v>
      </c>
      <c r="D40" s="90">
        <f>'[8]Tourteaux de tournesol'!E10</f>
        <v>247.6</v>
      </c>
      <c r="E40" s="90">
        <f>'[8]Tourteaux de tournesol'!F10</f>
        <v>299.3</v>
      </c>
      <c r="F40" s="90">
        <f>'[8]Tourteaux de tournesol'!G10</f>
        <v>329.8</v>
      </c>
      <c r="G40" s="90">
        <f>'[8]Tourteaux de tournesol'!H10</f>
        <v>344.7</v>
      </c>
      <c r="H40" s="90">
        <f>'[8]Tourteaux de tournesol'!I10</f>
        <v>0</v>
      </c>
      <c r="I40" s="90">
        <f>'[8]Tourteaux de tournesol'!J10</f>
        <v>0</v>
      </c>
      <c r="J40" s="90">
        <f>'[8]Tourteaux de tournesol'!K10</f>
        <v>0</v>
      </c>
      <c r="K40" s="90">
        <f>'[8]Tourteaux de tournesol'!L10</f>
        <v>0</v>
      </c>
      <c r="L40" s="90">
        <f>'[8]Tourteaux de tournesol'!M10</f>
        <v>0</v>
      </c>
      <c r="M40" s="78">
        <f>'[8]Tourteaux de tournesol'!N10</f>
        <v>0</v>
      </c>
      <c r="N40" s="91">
        <f>'[8]Tourteaux de tournesol'!O10</f>
        <v>604.3</v>
      </c>
      <c r="O40" s="78">
        <f>'[8]Tourteaux de tournesol'!P10</f>
        <v>344.7</v>
      </c>
      <c r="P40" s="101">
        <f t="shared" si="2"/>
        <v>-0.4295879530034751</v>
      </c>
    </row>
    <row r="41" spans="1:16" ht="11.25">
      <c r="A41" s="65" t="str">
        <f>'[8]Tourteaux de tournesol'!B11</f>
        <v>Bourgogne</v>
      </c>
      <c r="B41" s="90">
        <f>'[8]Tourteaux de tournesol'!C11</f>
        <v>438.5</v>
      </c>
      <c r="C41" s="90">
        <f>'[8]Tourteaux de tournesol'!D11</f>
        <v>490.38</v>
      </c>
      <c r="D41" s="90">
        <f>'[8]Tourteaux de tournesol'!E11</f>
        <v>412.82</v>
      </c>
      <c r="E41" s="90">
        <f>'[8]Tourteaux de tournesol'!F11</f>
        <v>438.56</v>
      </c>
      <c r="F41" s="90">
        <f>'[8]Tourteaux de tournesol'!G11</f>
        <v>494.07</v>
      </c>
      <c r="G41" s="90">
        <f>'[8]Tourteaux de tournesol'!H11</f>
        <v>384.95</v>
      </c>
      <c r="H41" s="90">
        <f>'[8]Tourteaux de tournesol'!I11</f>
        <v>0</v>
      </c>
      <c r="I41" s="90">
        <f>'[8]Tourteaux de tournesol'!J11</f>
        <v>0</v>
      </c>
      <c r="J41" s="90">
        <f>'[8]Tourteaux de tournesol'!K11</f>
        <v>0</v>
      </c>
      <c r="K41" s="90">
        <f>'[8]Tourteaux de tournesol'!L11</f>
        <v>0</v>
      </c>
      <c r="L41" s="90">
        <f>'[8]Tourteaux de tournesol'!M11</f>
        <v>0</v>
      </c>
      <c r="M41" s="78">
        <f>'[8]Tourteaux de tournesol'!N11</f>
        <v>0</v>
      </c>
      <c r="N41" s="91">
        <f>'[8]Tourteaux de tournesol'!O11</f>
        <v>523.5</v>
      </c>
      <c r="O41" s="78">
        <f>'[8]Tourteaux de tournesol'!P11</f>
        <v>384.95</v>
      </c>
      <c r="P41" s="101">
        <f t="shared" si="2"/>
        <v>-0.2646609360076409</v>
      </c>
    </row>
    <row r="42" spans="1:16" ht="11.25">
      <c r="A42" s="65" t="str">
        <f>'[8]Tourteaux de tournesol'!B12</f>
        <v>Nord-Pas-de-Calais</v>
      </c>
      <c r="B42" s="90">
        <f>'[8]Tourteaux de tournesol'!C12</f>
        <v>590.65</v>
      </c>
      <c r="C42" s="90">
        <f>'[8]Tourteaux de tournesol'!D12</f>
        <v>870.11</v>
      </c>
      <c r="D42" s="90">
        <f>'[8]Tourteaux de tournesol'!E12</f>
        <v>525.35</v>
      </c>
      <c r="E42" s="90">
        <f>'[8]Tourteaux de tournesol'!F12</f>
        <v>252.67</v>
      </c>
      <c r="F42" s="90">
        <f>'[8]Tourteaux de tournesol'!G12</f>
        <v>487.94</v>
      </c>
      <c r="G42" s="90">
        <f>'[8]Tourteaux de tournesol'!H12</f>
        <v>620.13</v>
      </c>
      <c r="H42" s="90">
        <f>'[8]Tourteaux de tournesol'!I12</f>
        <v>0</v>
      </c>
      <c r="I42" s="90">
        <f>'[8]Tourteaux de tournesol'!J12</f>
        <v>0</v>
      </c>
      <c r="J42" s="90">
        <f>'[8]Tourteaux de tournesol'!K12</f>
        <v>0</v>
      </c>
      <c r="K42" s="90">
        <f>'[8]Tourteaux de tournesol'!L12</f>
        <v>0</v>
      </c>
      <c r="L42" s="90">
        <f>'[8]Tourteaux de tournesol'!M12</f>
        <v>0</v>
      </c>
      <c r="M42" s="78">
        <f>'[8]Tourteaux de tournesol'!N12</f>
        <v>0</v>
      </c>
      <c r="N42" s="91">
        <f>'[8]Tourteaux de tournesol'!O12</f>
        <v>1052.88</v>
      </c>
      <c r="O42" s="78">
        <f>'[8]Tourteaux de tournesol'!P12</f>
        <v>620.13</v>
      </c>
      <c r="P42" s="101">
        <f t="shared" si="2"/>
        <v>-0.41101550034191936</v>
      </c>
    </row>
    <row r="43" spans="1:16" ht="11.25">
      <c r="A43" s="65" t="str">
        <f>'[8]Tourteaux de tournesol'!B13</f>
        <v>Lorraine</v>
      </c>
      <c r="B43" s="90">
        <f>'[8]Tourteaux de tournesol'!C13</f>
        <v>45.2</v>
      </c>
      <c r="C43" s="90">
        <f>'[8]Tourteaux de tournesol'!D13</f>
        <v>9.5</v>
      </c>
      <c r="D43" s="90">
        <f>'[8]Tourteaux de tournesol'!E13</f>
        <v>45.2</v>
      </c>
      <c r="E43" s="90">
        <f>'[8]Tourteaux de tournesol'!F13</f>
        <v>0</v>
      </c>
      <c r="F43" s="90">
        <f>'[8]Tourteaux de tournesol'!G13</f>
        <v>0</v>
      </c>
      <c r="G43" s="90">
        <f>'[8]Tourteaux de tournesol'!H13</f>
        <v>0</v>
      </c>
      <c r="H43" s="90">
        <f>'[8]Tourteaux de tournesol'!I13</f>
        <v>0</v>
      </c>
      <c r="I43" s="90">
        <f>'[8]Tourteaux de tournesol'!J13</f>
        <v>0</v>
      </c>
      <c r="J43" s="90">
        <f>'[8]Tourteaux de tournesol'!K13</f>
        <v>0</v>
      </c>
      <c r="K43" s="90">
        <f>'[8]Tourteaux de tournesol'!L13</f>
        <v>0</v>
      </c>
      <c r="L43" s="90">
        <f>'[8]Tourteaux de tournesol'!M13</f>
        <v>0</v>
      </c>
      <c r="M43" s="78">
        <f>'[8]Tourteaux de tournesol'!N13</f>
        <v>0</v>
      </c>
      <c r="N43" s="91">
        <f>'[8]Tourteaux de tournesol'!O13</f>
        <v>45.2</v>
      </c>
      <c r="O43" s="78">
        <f>'[8]Tourteaux de tournesol'!P13</f>
        <v>0</v>
      </c>
      <c r="P43" s="101">
        <f t="shared" si="2"/>
        <v>-1</v>
      </c>
    </row>
    <row r="44" spans="1:16" ht="11.25">
      <c r="A44" s="65" t="str">
        <f>'[8]Tourteaux de tournesol'!B14</f>
        <v>Alsace</v>
      </c>
      <c r="B44" s="90">
        <f>'[8]Tourteaux de tournesol'!C14</f>
        <v>150.7</v>
      </c>
      <c r="C44" s="90">
        <f>'[8]Tourteaux de tournesol'!D14</f>
        <v>80.5</v>
      </c>
      <c r="D44" s="90">
        <f>'[8]Tourteaux de tournesol'!E14</f>
        <v>49.4</v>
      </c>
      <c r="E44" s="90">
        <f>'[8]Tourteaux de tournesol'!F14</f>
        <v>96.6</v>
      </c>
      <c r="F44" s="90">
        <f>'[8]Tourteaux de tournesol'!G14</f>
        <v>156.1</v>
      </c>
      <c r="G44" s="90">
        <f>'[8]Tourteaux de tournesol'!H14</f>
        <v>137.3</v>
      </c>
      <c r="H44" s="90">
        <f>'[8]Tourteaux de tournesol'!I14</f>
        <v>0</v>
      </c>
      <c r="I44" s="90">
        <f>'[8]Tourteaux de tournesol'!J14</f>
        <v>0</v>
      </c>
      <c r="J44" s="90">
        <f>'[8]Tourteaux de tournesol'!K14</f>
        <v>0</v>
      </c>
      <c r="K44" s="90">
        <f>'[8]Tourteaux de tournesol'!L14</f>
        <v>0</v>
      </c>
      <c r="L44" s="90">
        <f>'[8]Tourteaux de tournesol'!M14</f>
        <v>0</v>
      </c>
      <c r="M44" s="78">
        <f>'[8]Tourteaux de tournesol'!N14</f>
        <v>0</v>
      </c>
      <c r="N44" s="91">
        <f>'[8]Tourteaux de tournesol'!O14</f>
        <v>100.1</v>
      </c>
      <c r="O44" s="78">
        <f>'[8]Tourteaux de tournesol'!P14</f>
        <v>137.3</v>
      </c>
      <c r="P44" s="101">
        <f t="shared" si="2"/>
        <v>0.3716283716283718</v>
      </c>
    </row>
    <row r="45" spans="1:16" ht="11.25">
      <c r="A45" s="65" t="str">
        <f>'[8]Tourteaux de tournesol'!B15</f>
        <v>Franche-Comté</v>
      </c>
      <c r="B45" s="90">
        <f>'[8]Tourteaux de tournesol'!C15</f>
        <v>175</v>
      </c>
      <c r="C45" s="90">
        <f>'[8]Tourteaux de tournesol'!D15</f>
        <v>140.3</v>
      </c>
      <c r="D45" s="90">
        <f>'[8]Tourteaux de tournesol'!E15</f>
        <v>110.4</v>
      </c>
      <c r="E45" s="90">
        <f>'[8]Tourteaux de tournesol'!F15</f>
        <v>49.3</v>
      </c>
      <c r="F45" s="90">
        <f>'[8]Tourteaux de tournesol'!G15</f>
        <v>102.4</v>
      </c>
      <c r="G45" s="90">
        <f>'[8]Tourteaux de tournesol'!H15</f>
        <v>156.9</v>
      </c>
      <c r="H45" s="90">
        <f>'[8]Tourteaux de tournesol'!I15</f>
        <v>0</v>
      </c>
      <c r="I45" s="90">
        <f>'[8]Tourteaux de tournesol'!J15</f>
        <v>0</v>
      </c>
      <c r="J45" s="90">
        <f>'[8]Tourteaux de tournesol'!K15</f>
        <v>0</v>
      </c>
      <c r="K45" s="90">
        <f>'[8]Tourteaux de tournesol'!L15</f>
        <v>0</v>
      </c>
      <c r="L45" s="90">
        <f>'[8]Tourteaux de tournesol'!M15</f>
        <v>0</v>
      </c>
      <c r="M45" s="78">
        <f>'[8]Tourteaux de tournesol'!N15</f>
        <v>0</v>
      </c>
      <c r="N45" s="91">
        <f>'[8]Tourteaux de tournesol'!O15</f>
        <v>100.8</v>
      </c>
      <c r="O45" s="78">
        <f>'[8]Tourteaux de tournesol'!P15</f>
        <v>156.9</v>
      </c>
      <c r="P45" s="332">
        <f t="shared" si="2"/>
        <v>0.5565476190476192</v>
      </c>
    </row>
    <row r="46" spans="1:16" ht="12.75">
      <c r="A46" s="166" t="str">
        <f>'[8]Tourteaux de tournesol'!B16</f>
        <v>Pays-de-la-Loire</v>
      </c>
      <c r="B46" s="218">
        <f>'[8]Tourteaux de tournesol'!C16</f>
        <v>3507.4</v>
      </c>
      <c r="C46" s="218">
        <f>'[8]Tourteaux de tournesol'!D16</f>
        <v>3019.4</v>
      </c>
      <c r="D46" s="218">
        <f>'[8]Tourteaux de tournesol'!E16</f>
        <v>2965.5</v>
      </c>
      <c r="E46" s="218">
        <f>'[8]Tourteaux de tournesol'!F16</f>
        <v>2908.9</v>
      </c>
      <c r="F46" s="218">
        <f>'[8]Tourteaux de tournesol'!G16</f>
        <v>3334.5</v>
      </c>
      <c r="G46" s="218">
        <f>'[8]Tourteaux de tournesol'!H16</f>
        <v>3028.6</v>
      </c>
      <c r="H46" s="218">
        <f>'[8]Tourteaux de tournesol'!I16</f>
        <v>0</v>
      </c>
      <c r="I46" s="218">
        <f>'[8]Tourteaux de tournesol'!J16</f>
        <v>0</v>
      </c>
      <c r="J46" s="218">
        <f>'[8]Tourteaux de tournesol'!K16</f>
        <v>0</v>
      </c>
      <c r="K46" s="218">
        <f>'[8]Tourteaux de tournesol'!L16</f>
        <v>0</v>
      </c>
      <c r="L46" s="218">
        <f>'[8]Tourteaux de tournesol'!M16</f>
        <v>0</v>
      </c>
      <c r="M46" s="189">
        <f>'[8]Tourteaux de tournesol'!N16</f>
        <v>0</v>
      </c>
      <c r="N46" s="221">
        <f>'[8]Tourteaux de tournesol'!O16</f>
        <v>3128.4</v>
      </c>
      <c r="O46" s="189">
        <f>'[8]Tourteaux de tournesol'!P16</f>
        <v>3028.6</v>
      </c>
      <c r="P46" s="174">
        <f t="shared" si="2"/>
        <v>-0.03190129139496234</v>
      </c>
    </row>
    <row r="47" spans="1:16" ht="12.75">
      <c r="A47" s="160" t="str">
        <f>'[8]Tourteaux de tournesol'!B17</f>
        <v>Bretagne</v>
      </c>
      <c r="B47" s="218">
        <f>'[8]Tourteaux de tournesol'!C17</f>
        <v>10681.74</v>
      </c>
      <c r="C47" s="218">
        <f>'[8]Tourteaux de tournesol'!D17</f>
        <v>8158.84</v>
      </c>
      <c r="D47" s="218">
        <f>'[8]Tourteaux de tournesol'!E17</f>
        <v>6997.82</v>
      </c>
      <c r="E47" s="218">
        <f>'[8]Tourteaux de tournesol'!F17</f>
        <v>7136.1</v>
      </c>
      <c r="F47" s="218">
        <f>'[8]Tourteaux de tournesol'!G17</f>
        <v>10129.74</v>
      </c>
      <c r="G47" s="218">
        <f>'[8]Tourteaux de tournesol'!H17</f>
        <v>13010.97</v>
      </c>
      <c r="H47" s="218">
        <f>'[8]Tourteaux de tournesol'!I17</f>
        <v>0</v>
      </c>
      <c r="I47" s="218">
        <f>'[8]Tourteaux de tournesol'!J17</f>
        <v>0</v>
      </c>
      <c r="J47" s="218">
        <f>'[8]Tourteaux de tournesol'!K17</f>
        <v>0</v>
      </c>
      <c r="K47" s="218">
        <f>'[8]Tourteaux de tournesol'!L17</f>
        <v>0</v>
      </c>
      <c r="L47" s="218">
        <f>'[8]Tourteaux de tournesol'!M17</f>
        <v>0</v>
      </c>
      <c r="M47" s="189">
        <f>'[8]Tourteaux de tournesol'!N17</f>
        <v>0</v>
      </c>
      <c r="N47" s="221">
        <f>'[8]Tourteaux de tournesol'!O17</f>
        <v>9560.58</v>
      </c>
      <c r="O47" s="189">
        <f>'[8]Tourteaux de tournesol'!P17</f>
        <v>13010.97</v>
      </c>
      <c r="P47" s="174">
        <f t="shared" si="2"/>
        <v>0.36089756060824757</v>
      </c>
    </row>
    <row r="48" spans="1:16" ht="11.25">
      <c r="A48" s="116" t="str">
        <f>'[8]Tourteaux de tournesol'!B18</f>
        <v>Poitou-Charentes</v>
      </c>
      <c r="B48" s="90">
        <f>'[8]Tourteaux de tournesol'!C18</f>
        <v>1029.9</v>
      </c>
      <c r="C48" s="90">
        <f>'[8]Tourteaux de tournesol'!D18</f>
        <v>770.16</v>
      </c>
      <c r="D48" s="90">
        <f>'[8]Tourteaux de tournesol'!E18</f>
        <v>765.39</v>
      </c>
      <c r="E48" s="90">
        <f>'[8]Tourteaux de tournesol'!F18</f>
        <v>899.77</v>
      </c>
      <c r="F48" s="90">
        <f>'[8]Tourteaux de tournesol'!G18</f>
        <v>977.58</v>
      </c>
      <c r="G48" s="90">
        <f>'[8]Tourteaux de tournesol'!H18</f>
        <v>944.37</v>
      </c>
      <c r="H48" s="90">
        <f>'[8]Tourteaux de tournesol'!I18</f>
        <v>0</v>
      </c>
      <c r="I48" s="90">
        <f>'[8]Tourteaux de tournesol'!J18</f>
        <v>0</v>
      </c>
      <c r="J48" s="90">
        <f>'[8]Tourteaux de tournesol'!K18</f>
        <v>0</v>
      </c>
      <c r="K48" s="90">
        <f>'[8]Tourteaux de tournesol'!L18</f>
        <v>0</v>
      </c>
      <c r="L48" s="90">
        <f>'[8]Tourteaux de tournesol'!M18</f>
        <v>0</v>
      </c>
      <c r="M48" s="78">
        <f>'[8]Tourteaux de tournesol'!N18</f>
        <v>0</v>
      </c>
      <c r="N48" s="91">
        <f>'[8]Tourteaux de tournesol'!O18</f>
        <v>1174.99</v>
      </c>
      <c r="O48" s="78">
        <f>'[8]Tourteaux de tournesol'!P18</f>
        <v>944.37</v>
      </c>
      <c r="P48" s="101">
        <f t="shared" si="2"/>
        <v>-0.19627401084264548</v>
      </c>
    </row>
    <row r="49" spans="1:16" ht="11.25">
      <c r="A49" s="116" t="str">
        <f>'[8]Tourteaux de tournesol'!B19</f>
        <v>Aquitaine</v>
      </c>
      <c r="B49" s="90">
        <f>'[8]Tourteaux de tournesol'!C19</f>
        <v>1018.36</v>
      </c>
      <c r="C49" s="90">
        <f>'[8]Tourteaux de tournesol'!D19</f>
        <v>863.14</v>
      </c>
      <c r="D49" s="90">
        <f>'[8]Tourteaux de tournesol'!E19</f>
        <v>860.92</v>
      </c>
      <c r="E49" s="90">
        <f>'[8]Tourteaux de tournesol'!F19</f>
        <v>947.12</v>
      </c>
      <c r="F49" s="90">
        <f>'[8]Tourteaux de tournesol'!G19</f>
        <v>1125.49</v>
      </c>
      <c r="G49" s="90">
        <f>'[8]Tourteaux de tournesol'!H19</f>
        <v>891.55</v>
      </c>
      <c r="H49" s="90">
        <f>'[8]Tourteaux de tournesol'!I19</f>
        <v>0</v>
      </c>
      <c r="I49" s="90">
        <f>'[8]Tourteaux de tournesol'!J19</f>
        <v>0</v>
      </c>
      <c r="J49" s="90">
        <f>'[8]Tourteaux de tournesol'!K19</f>
        <v>0</v>
      </c>
      <c r="K49" s="90">
        <f>'[8]Tourteaux de tournesol'!L19</f>
        <v>0</v>
      </c>
      <c r="L49" s="90">
        <f>'[8]Tourteaux de tournesol'!M19</f>
        <v>0</v>
      </c>
      <c r="M49" s="78">
        <f>'[8]Tourteaux de tournesol'!N19</f>
        <v>0</v>
      </c>
      <c r="N49" s="91">
        <f>'[8]Tourteaux de tournesol'!O19</f>
        <v>1014.78</v>
      </c>
      <c r="O49" s="78">
        <f>'[8]Tourteaux de tournesol'!P19</f>
        <v>891.55</v>
      </c>
      <c r="P49" s="101">
        <f t="shared" si="2"/>
        <v>-0.12143518792250539</v>
      </c>
    </row>
    <row r="50" spans="1:16" ht="11.25">
      <c r="A50" s="116" t="str">
        <f>'[8]Tourteaux de tournesol'!B20</f>
        <v>Midi-Pyrénées</v>
      </c>
      <c r="B50" s="60">
        <f>'[8]Tourteaux de tournesol'!C20</f>
        <v>573.2</v>
      </c>
      <c r="C50" s="60">
        <f>'[8]Tourteaux de tournesol'!D20</f>
        <v>399.2</v>
      </c>
      <c r="D50" s="60">
        <f>'[8]Tourteaux de tournesol'!E20</f>
        <v>281.1</v>
      </c>
      <c r="E50" s="60">
        <f>'[8]Tourteaux de tournesol'!F20</f>
        <v>386.3</v>
      </c>
      <c r="F50" s="60">
        <f>'[8]Tourteaux de tournesol'!G20</f>
        <v>416</v>
      </c>
      <c r="G50" s="60">
        <f>'[8]Tourteaux de tournesol'!H20</f>
        <v>236.3</v>
      </c>
      <c r="H50" s="60">
        <f>'[8]Tourteaux de tournesol'!I20</f>
        <v>0</v>
      </c>
      <c r="I50" s="60">
        <f>'[8]Tourteaux de tournesol'!J20</f>
        <v>0</v>
      </c>
      <c r="J50" s="60">
        <f>'[8]Tourteaux de tournesol'!K20</f>
        <v>0</v>
      </c>
      <c r="K50" s="60">
        <f>'[8]Tourteaux de tournesol'!L20</f>
        <v>0</v>
      </c>
      <c r="L50" s="60">
        <f>'[8]Tourteaux de tournesol'!M20</f>
        <v>0</v>
      </c>
      <c r="M50" s="80">
        <f>'[8]Tourteaux de tournesol'!N20</f>
        <v>0</v>
      </c>
      <c r="N50" s="79">
        <f>'[8]Tourteaux de tournesol'!O20</f>
        <v>391.35</v>
      </c>
      <c r="O50" s="80">
        <f>'[8]Tourteaux de tournesol'!P20</f>
        <v>236.3</v>
      </c>
      <c r="P50" s="101">
        <f t="shared" si="2"/>
        <v>-0.3961926664111409</v>
      </c>
    </row>
    <row r="51" spans="1:16" ht="11.25">
      <c r="A51" s="65" t="str">
        <f>'[8]Tourteaux de tournesol'!B21</f>
        <v>Limousin</v>
      </c>
      <c r="B51" s="60">
        <f>'[8]Tourteaux de tournesol'!C21</f>
        <v>158.6</v>
      </c>
      <c r="C51" s="60">
        <f>'[8]Tourteaux de tournesol'!D21</f>
        <v>103.8</v>
      </c>
      <c r="D51" s="60">
        <f>'[8]Tourteaux de tournesol'!E21</f>
        <v>81.2</v>
      </c>
      <c r="E51" s="60">
        <f>'[8]Tourteaux de tournesol'!F21</f>
        <v>112.6</v>
      </c>
      <c r="F51" s="60">
        <f>'[8]Tourteaux de tournesol'!G21</f>
        <v>64.6</v>
      </c>
      <c r="G51" s="60">
        <f>'[8]Tourteaux de tournesol'!H21</f>
        <v>168.7</v>
      </c>
      <c r="H51" s="60">
        <f>'[8]Tourteaux de tournesol'!I21</f>
        <v>0</v>
      </c>
      <c r="I51" s="60">
        <f>'[8]Tourteaux de tournesol'!J21</f>
        <v>0</v>
      </c>
      <c r="J51" s="60">
        <f>'[8]Tourteaux de tournesol'!K21</f>
        <v>0</v>
      </c>
      <c r="K51" s="60">
        <f>'[8]Tourteaux de tournesol'!L21</f>
        <v>0</v>
      </c>
      <c r="L51" s="60">
        <f>'[8]Tourteaux de tournesol'!M21</f>
        <v>0</v>
      </c>
      <c r="M51" s="80">
        <f>'[8]Tourteaux de tournesol'!N21</f>
        <v>0</v>
      </c>
      <c r="N51" s="79">
        <f>'[8]Tourteaux de tournesol'!O21</f>
        <v>132.5</v>
      </c>
      <c r="O51" s="80">
        <f>'[8]Tourteaux de tournesol'!P21</f>
        <v>168.7</v>
      </c>
      <c r="P51" s="101">
        <f t="shared" si="2"/>
        <v>0.2732075471698112</v>
      </c>
    </row>
    <row r="52" spans="1:16" ht="11.25">
      <c r="A52" s="65" t="str">
        <f>'[8]Tourteaux de tournesol'!B22</f>
        <v>Rhône-Alpes</v>
      </c>
      <c r="B52" s="60">
        <f>'[8]Tourteaux de tournesol'!C22</f>
        <v>948.95</v>
      </c>
      <c r="C52" s="60">
        <f>'[8]Tourteaux de tournesol'!D22</f>
        <v>1009.65</v>
      </c>
      <c r="D52" s="60">
        <f>'[8]Tourteaux de tournesol'!E22</f>
        <v>988.09</v>
      </c>
      <c r="E52" s="60">
        <f>'[8]Tourteaux de tournesol'!F22</f>
        <v>936.83</v>
      </c>
      <c r="F52" s="60">
        <f>'[8]Tourteaux de tournesol'!G22</f>
        <v>1070.71</v>
      </c>
      <c r="G52" s="60">
        <f>'[8]Tourteaux de tournesol'!H22</f>
        <v>634.41</v>
      </c>
      <c r="H52" s="60">
        <f>'[8]Tourteaux de tournesol'!I22</f>
        <v>0</v>
      </c>
      <c r="I52" s="60">
        <f>'[8]Tourteaux de tournesol'!J22</f>
        <v>0</v>
      </c>
      <c r="J52" s="60">
        <f>'[8]Tourteaux de tournesol'!K22</f>
        <v>0</v>
      </c>
      <c r="K52" s="60">
        <f>'[8]Tourteaux de tournesol'!L22</f>
        <v>0</v>
      </c>
      <c r="L52" s="60">
        <f>'[8]Tourteaux de tournesol'!M22</f>
        <v>0</v>
      </c>
      <c r="M52" s="80">
        <f>'[8]Tourteaux de tournesol'!N22</f>
        <v>0</v>
      </c>
      <c r="N52" s="79">
        <f>'[8]Tourteaux de tournesol'!O22</f>
        <v>647.58</v>
      </c>
      <c r="O52" s="80">
        <f>'[8]Tourteaux de tournesol'!P22</f>
        <v>634.41</v>
      </c>
      <c r="P52" s="101">
        <f t="shared" si="2"/>
        <v>-0.02033725562864831</v>
      </c>
    </row>
    <row r="53" spans="1:16" ht="11.25">
      <c r="A53" s="65" t="str">
        <f>'[8]Tourteaux de tournesol'!B23</f>
        <v>Auvergne</v>
      </c>
      <c r="B53" s="60">
        <f>'[8]Tourteaux de tournesol'!C23</f>
        <v>880.18</v>
      </c>
      <c r="C53" s="60">
        <f>'[8]Tourteaux de tournesol'!D23</f>
        <v>817.01</v>
      </c>
      <c r="D53" s="60">
        <f>'[8]Tourteaux de tournesol'!E23</f>
        <v>624.38</v>
      </c>
      <c r="E53" s="60">
        <f>'[8]Tourteaux de tournesol'!F23</f>
        <v>680.54</v>
      </c>
      <c r="F53" s="60">
        <f>'[8]Tourteaux de tournesol'!G23</f>
        <v>668.59</v>
      </c>
      <c r="G53" s="60">
        <f>'[8]Tourteaux de tournesol'!H23</f>
        <v>904.62</v>
      </c>
      <c r="H53" s="60">
        <f>'[8]Tourteaux de tournesol'!I23</f>
        <v>0</v>
      </c>
      <c r="I53" s="60">
        <f>'[8]Tourteaux de tournesol'!J23</f>
        <v>0</v>
      </c>
      <c r="J53" s="60">
        <f>'[8]Tourteaux de tournesol'!K23</f>
        <v>0</v>
      </c>
      <c r="K53" s="60">
        <f>'[8]Tourteaux de tournesol'!L23</f>
        <v>0</v>
      </c>
      <c r="L53" s="60">
        <f>'[8]Tourteaux de tournesol'!M23</f>
        <v>0</v>
      </c>
      <c r="M53" s="80">
        <f>'[8]Tourteaux de tournesol'!N23</f>
        <v>0</v>
      </c>
      <c r="N53" s="79">
        <f>'[8]Tourteaux de tournesol'!O23</f>
        <v>984.51</v>
      </c>
      <c r="O53" s="80">
        <f>'[8]Tourteaux de tournesol'!P23</f>
        <v>904.62</v>
      </c>
      <c r="P53" s="101">
        <f t="shared" si="2"/>
        <v>-0.0811469665112594</v>
      </c>
    </row>
    <row r="54" spans="1:16" ht="11.25">
      <c r="A54" s="117" t="str">
        <f>'[8]Tourteaux de tournesol'!B24</f>
        <v>Languedoc-Roussillon</v>
      </c>
      <c r="B54" s="60">
        <f>'[8]Tourteaux de tournesol'!C24</f>
        <v>16.2</v>
      </c>
      <c r="C54" s="60">
        <f>'[8]Tourteaux de tournesol'!D24</f>
        <v>14.1</v>
      </c>
      <c r="D54" s="60">
        <f>'[8]Tourteaux de tournesol'!E24</f>
        <v>9.3</v>
      </c>
      <c r="E54" s="60">
        <f>'[8]Tourteaux de tournesol'!F24</f>
        <v>32.8</v>
      </c>
      <c r="F54" s="60">
        <f>'[8]Tourteaux de tournesol'!G24</f>
        <v>22.2</v>
      </c>
      <c r="G54" s="60">
        <f>'[8]Tourteaux de tournesol'!H24</f>
        <v>17</v>
      </c>
      <c r="H54" s="60">
        <f>'[8]Tourteaux de tournesol'!I24</f>
        <v>0</v>
      </c>
      <c r="I54" s="60">
        <f>'[8]Tourteaux de tournesol'!J24</f>
        <v>0</v>
      </c>
      <c r="J54" s="60">
        <f>'[8]Tourteaux de tournesol'!K24</f>
        <v>0</v>
      </c>
      <c r="K54" s="60">
        <f>'[8]Tourteaux de tournesol'!L24</f>
        <v>0</v>
      </c>
      <c r="L54" s="60">
        <f>'[8]Tourteaux de tournesol'!M24</f>
        <v>0</v>
      </c>
      <c r="M54" s="80">
        <f>'[8]Tourteaux de tournesol'!N24</f>
        <v>0</v>
      </c>
      <c r="N54" s="79">
        <f>'[8]Tourteaux de tournesol'!O24</f>
        <v>84.18</v>
      </c>
      <c r="O54" s="80">
        <f>'[8]Tourteaux de tournesol'!P24</f>
        <v>17</v>
      </c>
      <c r="P54" s="101">
        <f t="shared" si="2"/>
        <v>-0.7980517937752435</v>
      </c>
    </row>
    <row r="55" spans="1:16" ht="11.25">
      <c r="A55" s="96" t="str">
        <f>'[8]Tourteaux de tournesol'!B25</f>
        <v>Provence-Alpes-Côte d'Azur</v>
      </c>
      <c r="B55" s="63">
        <f>'[8]Tourteaux de tournesol'!C25</f>
        <v>65.9</v>
      </c>
      <c r="C55" s="63">
        <f>'[8]Tourteaux de tournesol'!D25</f>
        <v>99.4</v>
      </c>
      <c r="D55" s="63">
        <f>'[8]Tourteaux de tournesol'!E25</f>
        <v>105.8</v>
      </c>
      <c r="E55" s="63">
        <f>'[8]Tourteaux de tournesol'!F25</f>
        <v>116.9</v>
      </c>
      <c r="F55" s="63">
        <f>'[8]Tourteaux de tournesol'!G25</f>
        <v>73.2</v>
      </c>
      <c r="G55" s="63">
        <f>'[8]Tourteaux de tournesol'!H25</f>
        <v>43.3</v>
      </c>
      <c r="H55" s="63">
        <f>'[8]Tourteaux de tournesol'!I25</f>
        <v>0</v>
      </c>
      <c r="I55" s="63">
        <f>'[8]Tourteaux de tournesol'!J25</f>
        <v>0</v>
      </c>
      <c r="J55" s="96">
        <f>'[8]Tourteaux de tournesol'!K25</f>
        <v>0</v>
      </c>
      <c r="K55" s="96">
        <f>'[8]Tourteaux de tournesol'!L25</f>
        <v>0</v>
      </c>
      <c r="L55" s="96">
        <f>'[8]Tourteaux de tournesol'!M25</f>
        <v>0</v>
      </c>
      <c r="M55" s="96">
        <f>'[8]Tourteaux de tournesol'!N25</f>
        <v>0</v>
      </c>
      <c r="N55" s="63">
        <f>'[8]Tourteaux de tournesol'!O25</f>
        <v>80.3</v>
      </c>
      <c r="O55" s="63">
        <f>'[8]Tourteaux de tournesol'!P25</f>
        <v>43.3</v>
      </c>
      <c r="P55" s="101">
        <f t="shared" si="2"/>
        <v>-0.46077210460772106</v>
      </c>
    </row>
    <row r="56" spans="1:16" ht="11.25">
      <c r="A56" s="473" t="s">
        <v>32</v>
      </c>
      <c r="B56" s="472">
        <f>SUM(B35:B55)</f>
        <v>21448.880000000005</v>
      </c>
      <c r="C56" s="472">
        <f aca="true" t="shared" si="3" ref="C56:N56">SUM(C35:C55)</f>
        <v>17637.32</v>
      </c>
      <c r="D56" s="472">
        <f t="shared" si="3"/>
        <v>15691.829999999998</v>
      </c>
      <c r="E56" s="472">
        <f t="shared" si="3"/>
        <v>15790.62</v>
      </c>
      <c r="F56" s="472">
        <f t="shared" si="3"/>
        <v>20140.86</v>
      </c>
      <c r="G56" s="472">
        <f t="shared" si="3"/>
        <v>22045.959999999995</v>
      </c>
      <c r="H56" s="472">
        <f t="shared" si="3"/>
        <v>0</v>
      </c>
      <c r="I56" s="472">
        <f t="shared" si="3"/>
        <v>0</v>
      </c>
      <c r="J56" s="472">
        <f t="shared" si="3"/>
        <v>0</v>
      </c>
      <c r="K56" s="472">
        <f t="shared" si="3"/>
        <v>0</v>
      </c>
      <c r="L56" s="472">
        <f t="shared" si="3"/>
        <v>0</v>
      </c>
      <c r="M56" s="472">
        <f t="shared" si="3"/>
        <v>0</v>
      </c>
      <c r="N56" s="472">
        <f t="shared" si="3"/>
        <v>20226.6</v>
      </c>
      <c r="O56" s="472">
        <f>SUM(O35:O55)</f>
        <v>22045.959999999995</v>
      </c>
      <c r="P56" s="474">
        <f>IF(N56&lt;&gt;0,(O56-N56)/N56,0)</f>
        <v>0.08994887919867882</v>
      </c>
    </row>
    <row r="61" spans="3:10" ht="15">
      <c r="C61" s="701" t="s">
        <v>239</v>
      </c>
      <c r="D61" s="701"/>
      <c r="E61" s="701"/>
      <c r="F61" s="701"/>
      <c r="G61" s="701"/>
      <c r="H61" s="701"/>
      <c r="I61" s="701"/>
      <c r="J61" s="701"/>
    </row>
    <row r="80" spans="17:29" ht="12.75">
      <c r="Q80" s="670"/>
      <c r="R80" s="670"/>
      <c r="S80" s="670"/>
      <c r="T80" s="670"/>
      <c r="U80" s="670"/>
      <c r="V80" s="670"/>
      <c r="W80" s="670"/>
      <c r="X80" s="670"/>
      <c r="Y80" s="670"/>
      <c r="Z80" s="670"/>
      <c r="AA80" s="670"/>
      <c r="AB80" s="670"/>
      <c r="AC80" s="670"/>
    </row>
    <row r="89" spans="1:16" ht="15">
      <c r="A89" s="670" t="s">
        <v>251</v>
      </c>
      <c r="B89" s="670"/>
      <c r="C89" s="670"/>
      <c r="D89" s="670"/>
      <c r="E89" s="670"/>
      <c r="F89" s="670"/>
      <c r="G89" s="670"/>
      <c r="H89" s="670"/>
      <c r="I89" s="670"/>
      <c r="J89" s="670"/>
      <c r="K89" s="670"/>
      <c r="L89" s="670"/>
      <c r="M89" s="670"/>
      <c r="N89" s="670"/>
      <c r="O89" s="670"/>
      <c r="P89" s="670"/>
    </row>
  </sheetData>
  <mergeCells count="12">
    <mergeCell ref="Q80:AC80"/>
    <mergeCell ref="A89:P89"/>
    <mergeCell ref="C61:J61"/>
    <mergeCell ref="A2:P2"/>
    <mergeCell ref="A5:A6"/>
    <mergeCell ref="A33:A34"/>
    <mergeCell ref="C28:E28"/>
    <mergeCell ref="B33:M33"/>
    <mergeCell ref="N33:O33"/>
    <mergeCell ref="B5:M5"/>
    <mergeCell ref="N5:O5"/>
    <mergeCell ref="C3:N3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X88"/>
  <sheetViews>
    <sheetView showGridLines="0" showZeros="0" workbookViewId="0" topLeftCell="A1">
      <selection activeCell="N34" sqref="N34:O34"/>
    </sheetView>
  </sheetViews>
  <sheetFormatPr defaultColWidth="11.421875" defaultRowHeight="12.75"/>
  <cols>
    <col min="1" max="1" width="16.28125" style="96" customWidth="1"/>
    <col min="2" max="11" width="6.57421875" style="96" bestFit="1" customWidth="1"/>
    <col min="12" max="12" width="6.57421875" style="198" bestFit="1" customWidth="1"/>
    <col min="13" max="13" width="6.57421875" style="96" bestFit="1" customWidth="1"/>
    <col min="14" max="15" width="7.8515625" style="96" bestFit="1" customWidth="1"/>
    <col min="16" max="18" width="5.28125" style="96" customWidth="1"/>
    <col min="19" max="25" width="5.28125" style="231" customWidth="1"/>
    <col min="26" max="27" width="5.28125" style="333" customWidth="1"/>
    <col min="28" max="28" width="7.57421875" style="333" customWidth="1"/>
    <col min="29" max="29" width="8.57421875" style="231" customWidth="1"/>
    <col min="30" max="30" width="8.28125" style="231" customWidth="1"/>
    <col min="31" max="49" width="5.28125" style="231" customWidth="1"/>
    <col min="50" max="16384" width="5.28125" style="96" customWidth="1"/>
  </cols>
  <sheetData>
    <row r="2" spans="1:16" ht="33.75" customHeight="1">
      <c r="A2" s="695" t="str">
        <f>colza!$A$2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</row>
    <row r="3" spans="3:14" ht="15"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</row>
    <row r="4" spans="12:49" s="63" customFormat="1" ht="21.75" customHeight="1">
      <c r="L4" s="197"/>
      <c r="Q4" s="150"/>
      <c r="R4" s="150"/>
      <c r="S4" s="233"/>
      <c r="T4" s="233"/>
      <c r="U4" s="233"/>
      <c r="V4" s="233"/>
      <c r="W4" s="233"/>
      <c r="X4" s="233"/>
      <c r="Y4" s="233"/>
      <c r="Z4" s="334"/>
      <c r="AA4" s="655"/>
      <c r="AB4" s="655"/>
      <c r="AC4" s="233"/>
      <c r="AD4" s="18"/>
      <c r="AE4" s="133"/>
      <c r="AF4" s="133"/>
      <c r="AG4" s="133"/>
      <c r="AH4" s="133"/>
      <c r="AI4" s="133"/>
      <c r="AJ4" s="133"/>
      <c r="AK4" s="133"/>
      <c r="AL4" s="133"/>
      <c r="AM4" s="140"/>
      <c r="AN4" s="141"/>
      <c r="AO4" s="141"/>
      <c r="AP4" s="141"/>
      <c r="AQ4" s="141"/>
      <c r="AR4" s="141"/>
      <c r="AS4" s="141"/>
      <c r="AT4" s="141"/>
      <c r="AU4" s="141"/>
      <c r="AV4" s="141"/>
      <c r="AW4" s="141"/>
    </row>
    <row r="5" spans="1:49" s="63" customFormat="1" ht="20.25" customHeight="1">
      <c r="A5" s="702"/>
      <c r="B5" s="705" t="s">
        <v>235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699" t="s">
        <v>257</v>
      </c>
      <c r="O5" s="699"/>
      <c r="P5" s="622"/>
      <c r="S5" s="141"/>
      <c r="T5" s="141"/>
      <c r="U5" s="141"/>
      <c r="V5" s="141"/>
      <c r="W5" s="141"/>
      <c r="X5" s="141"/>
      <c r="Y5" s="141"/>
      <c r="Z5" s="140"/>
      <c r="AA5" s="140"/>
      <c r="AB5" s="140"/>
      <c r="AC5" s="141"/>
      <c r="AD5" s="131"/>
      <c r="AE5" s="132"/>
      <c r="AF5" s="132"/>
      <c r="AG5" s="132"/>
      <c r="AH5" s="132"/>
      <c r="AI5" s="132"/>
      <c r="AJ5" s="133"/>
      <c r="AK5" s="133"/>
      <c r="AL5" s="51"/>
      <c r="AM5" s="134"/>
      <c r="AN5" s="7"/>
      <c r="AO5" s="7"/>
      <c r="AP5" s="7"/>
      <c r="AQ5" s="137"/>
      <c r="AR5" s="137"/>
      <c r="AS5" s="141"/>
      <c r="AT5" s="18"/>
      <c r="AU5" s="141"/>
      <c r="AV5" s="141"/>
      <c r="AW5" s="141"/>
    </row>
    <row r="6" spans="1:46" s="7" customFormat="1" ht="14.25" customHeight="1">
      <c r="A6" s="703"/>
      <c r="B6" s="462" t="s">
        <v>24</v>
      </c>
      <c r="C6" s="462" t="s">
        <v>20</v>
      </c>
      <c r="D6" s="462" t="s">
        <v>25</v>
      </c>
      <c r="E6" s="462" t="s">
        <v>26</v>
      </c>
      <c r="F6" s="462" t="s">
        <v>27</v>
      </c>
      <c r="G6" s="462" t="s">
        <v>28</v>
      </c>
      <c r="H6" s="462" t="s">
        <v>29</v>
      </c>
      <c r="I6" s="462" t="s">
        <v>30</v>
      </c>
      <c r="J6" s="462" t="s">
        <v>21</v>
      </c>
      <c r="K6" s="462" t="s">
        <v>31</v>
      </c>
      <c r="L6" s="462" t="s">
        <v>22</v>
      </c>
      <c r="M6" s="462" t="s">
        <v>23</v>
      </c>
      <c r="N6" s="663" t="str">
        <f>colza!N29</f>
        <v>2012/13</v>
      </c>
      <c r="O6" s="663" t="str">
        <f>colza!O29</f>
        <v>2013/14</v>
      </c>
      <c r="P6" s="462" t="s">
        <v>0</v>
      </c>
      <c r="Z6" s="134"/>
      <c r="AA6" s="134"/>
      <c r="AB6" s="134"/>
      <c r="AC6" s="261" t="str">
        <f>colza!AC4</f>
        <v>2012/13</v>
      </c>
      <c r="AD6" s="260" t="str">
        <f>colza!AD4</f>
        <v>2013/14</v>
      </c>
      <c r="AE6" s="229"/>
      <c r="AF6" s="132"/>
      <c r="AG6" s="132"/>
      <c r="AH6" s="132"/>
      <c r="AI6" s="132"/>
      <c r="AJ6" s="136"/>
      <c r="AK6" s="51"/>
      <c r="AL6" s="51"/>
      <c r="AM6" s="134"/>
      <c r="AQ6" s="137"/>
      <c r="AR6" s="137"/>
      <c r="AT6" s="8"/>
    </row>
    <row r="7" spans="1:44" s="51" customFormat="1" ht="12" customHeight="1">
      <c r="A7" s="194" t="str">
        <f>'[1]Tourteaux de soja'!$B$5</f>
        <v>Ile-de-France</v>
      </c>
      <c r="B7" s="169">
        <f>'[1]Tourteaux de soja'!C5</f>
        <v>0</v>
      </c>
      <c r="C7" s="169">
        <f>'[1]Tourteaux de soja'!D5</f>
        <v>0</v>
      </c>
      <c r="D7" s="169">
        <f>'[1]Tourteaux de soja'!E5</f>
        <v>0</v>
      </c>
      <c r="E7" s="169">
        <f>'[1]Tourteaux de soja'!F5</f>
        <v>0</v>
      </c>
      <c r="F7" s="169">
        <f>'[1]Tourteaux de soja'!G5</f>
        <v>0</v>
      </c>
      <c r="G7" s="169">
        <f>'[1]Tourteaux de soja'!H5</f>
        <v>0</v>
      </c>
      <c r="H7" s="169">
        <f>'[1]Tourteaux de soja'!I5</f>
        <v>0</v>
      </c>
      <c r="I7" s="169">
        <f>'[1]Tourteaux de soja'!J5</f>
        <v>0</v>
      </c>
      <c r="J7" s="169">
        <f>'[1]Tourteaux de soja'!K5</f>
        <v>0</v>
      </c>
      <c r="K7" s="169">
        <f>'[1]Tourteaux de soja'!L5</f>
        <v>0</v>
      </c>
      <c r="L7" s="169">
        <f>'[1]Tourteaux de soja'!M5</f>
        <v>0</v>
      </c>
      <c r="M7" s="169">
        <f>'[1]Tourteaux de soja'!N5</f>
        <v>0</v>
      </c>
      <c r="N7" s="195">
        <f>'[1]Tourteaux de soja'!O5</f>
        <v>0</v>
      </c>
      <c r="O7" s="170">
        <f>'[1]Tourteaux de soja'!P5</f>
        <v>0</v>
      </c>
      <c r="P7" s="101">
        <f>IF(N7&lt;&gt;0,(O7-N7)/N7,0)</f>
        <v>0</v>
      </c>
      <c r="AB7" s="134" t="s">
        <v>41</v>
      </c>
      <c r="AC7" s="51">
        <f>'[5]FAB'!BZ7</f>
        <v>194929.03</v>
      </c>
      <c r="AD7" s="138">
        <f>'[5]FAB'!CA7</f>
        <v>192209.72</v>
      </c>
      <c r="AE7" s="132">
        <v>0</v>
      </c>
      <c r="AF7" s="132"/>
      <c r="AG7" s="132"/>
      <c r="AH7" s="132"/>
      <c r="AI7" s="132"/>
      <c r="AJ7" s="136"/>
      <c r="AQ7" s="136"/>
      <c r="AR7" s="136"/>
    </row>
    <row r="8" spans="1:50" s="63" customFormat="1" ht="15.75" customHeight="1">
      <c r="A8" s="65" t="str">
        <f>'[1]Tourteaux de soja'!B7</f>
        <v>Picardie</v>
      </c>
      <c r="B8" s="66">
        <f>'[1]Tourteaux de soja'!C7</f>
        <v>1291.29</v>
      </c>
      <c r="C8" s="66">
        <f>'[1]Tourteaux de soja'!D7</f>
        <v>1326.86</v>
      </c>
      <c r="D8" s="66">
        <f>'[1]Tourteaux de soja'!E7</f>
        <v>1189.18</v>
      </c>
      <c r="E8" s="66">
        <f>'[1]Tourteaux de soja'!F7</f>
        <v>1386.01</v>
      </c>
      <c r="F8" s="66">
        <f>'[1]Tourteaux de soja'!G7</f>
        <v>1299.47</v>
      </c>
      <c r="G8" s="66">
        <f>'[1]Tourteaux de soja'!H7</f>
        <v>1490.8</v>
      </c>
      <c r="H8" s="66">
        <f>'[1]Tourteaux de soja'!I7</f>
        <v>0</v>
      </c>
      <c r="I8" s="66">
        <f>'[1]Tourteaux de soja'!J7</f>
        <v>0</v>
      </c>
      <c r="J8" s="66">
        <f>'[1]Tourteaux de soja'!K7</f>
        <v>0</v>
      </c>
      <c r="K8" s="66">
        <f>'[1]Tourteaux de soja'!L7</f>
        <v>0</v>
      </c>
      <c r="L8" s="197">
        <f>'[1]Tourteaux de soja'!M7</f>
        <v>0</v>
      </c>
      <c r="M8" s="85">
        <f>'[1]Tourteaux de soja'!N7</f>
        <v>0</v>
      </c>
      <c r="N8" s="69">
        <f>'[1]Tourteaux de soja'!O7</f>
        <v>7774.97</v>
      </c>
      <c r="O8" s="70">
        <f>'[1]Tourteaux de soja'!P7</f>
        <v>7983.6</v>
      </c>
      <c r="P8" s="101">
        <f aca="true" t="shared" si="0" ref="P8:P27">IF(N8&lt;&gt;0,(O8-N8)/N8,0)</f>
        <v>0.026833544052260024</v>
      </c>
      <c r="S8" s="141"/>
      <c r="T8" s="141"/>
      <c r="U8" s="141"/>
      <c r="V8" s="141"/>
      <c r="W8" s="141"/>
      <c r="X8" s="141"/>
      <c r="Y8" s="141"/>
      <c r="Z8" s="140"/>
      <c r="AA8" s="140"/>
      <c r="AB8" s="134" t="s">
        <v>42</v>
      </c>
      <c r="AC8" s="7">
        <f>'[5]FAB'!BZ8</f>
        <v>191273.27</v>
      </c>
      <c r="AD8" s="138">
        <f>'[5]FAB'!CA8</f>
        <v>189872.51</v>
      </c>
      <c r="AE8" s="132">
        <v>0</v>
      </c>
      <c r="AF8" s="132"/>
      <c r="AG8" s="132"/>
      <c r="AH8" s="139"/>
      <c r="AI8" s="133"/>
      <c r="AJ8" s="133"/>
      <c r="AK8" s="133"/>
      <c r="AL8" s="133"/>
      <c r="AM8" s="140"/>
      <c r="AN8" s="141"/>
      <c r="AO8" s="141"/>
      <c r="AP8" s="137"/>
      <c r="AQ8" s="137"/>
      <c r="AR8" s="141"/>
      <c r="AS8" s="137"/>
      <c r="AT8" s="7"/>
      <c r="AU8" s="7"/>
      <c r="AV8" s="7"/>
      <c r="AW8" s="7"/>
      <c r="AX8" s="67"/>
    </row>
    <row r="9" spans="1:50" s="63" customFormat="1" ht="15.75" customHeight="1">
      <c r="A9" s="65" t="str">
        <f>'[1]Tourteaux de soja'!B8</f>
        <v>Haute-Normandie</v>
      </c>
      <c r="B9" s="66">
        <f>'[1]Tourteaux de soja'!C8</f>
        <v>2221.1</v>
      </c>
      <c r="C9" s="66">
        <f>'[1]Tourteaux de soja'!D8</f>
        <v>1992.58</v>
      </c>
      <c r="D9" s="66">
        <f>'[1]Tourteaux de soja'!E8</f>
        <v>1994.91</v>
      </c>
      <c r="E9" s="66">
        <f>'[1]Tourteaux de soja'!F8</f>
        <v>2708.81</v>
      </c>
      <c r="F9" s="66">
        <f>'[1]Tourteaux de soja'!G8</f>
        <v>2474.14</v>
      </c>
      <c r="G9" s="66">
        <f>'[1]Tourteaux de soja'!H8</f>
        <v>2568.85</v>
      </c>
      <c r="H9" s="66">
        <f>'[1]Tourteaux de soja'!I8</f>
        <v>0</v>
      </c>
      <c r="I9" s="66">
        <f>'[1]Tourteaux de soja'!J8</f>
        <v>0</v>
      </c>
      <c r="J9" s="66">
        <f>'[1]Tourteaux de soja'!K8</f>
        <v>0</v>
      </c>
      <c r="K9" s="66">
        <f>'[1]Tourteaux de soja'!L8</f>
        <v>0</v>
      </c>
      <c r="L9" s="197">
        <f>'[1]Tourteaux de soja'!M8</f>
        <v>0</v>
      </c>
      <c r="M9" s="85">
        <f>'[1]Tourteaux de soja'!N8</f>
        <v>0</v>
      </c>
      <c r="N9" s="69">
        <f>'[1]Tourteaux de soja'!O8</f>
        <v>14031.58</v>
      </c>
      <c r="O9" s="70">
        <f>'[1]Tourteaux de soja'!P8</f>
        <v>13960.39</v>
      </c>
      <c r="P9" s="101">
        <f t="shared" si="0"/>
        <v>-0.0050735555083604635</v>
      </c>
      <c r="S9" s="141"/>
      <c r="T9" s="141"/>
      <c r="U9" s="141"/>
      <c r="V9" s="141"/>
      <c r="W9" s="141"/>
      <c r="X9" s="141"/>
      <c r="Y9" s="141"/>
      <c r="Z9" s="140"/>
      <c r="AA9" s="140"/>
      <c r="AB9" s="134" t="s">
        <v>43</v>
      </c>
      <c r="AC9" s="7">
        <f>'[5]FAB'!BZ9</f>
        <v>179201.52</v>
      </c>
      <c r="AD9" s="138">
        <f>'[5]FAB'!CA9</f>
        <v>185444.06</v>
      </c>
      <c r="AE9" s="132">
        <v>0</v>
      </c>
      <c r="AF9" s="132"/>
      <c r="AG9" s="132"/>
      <c r="AH9" s="139"/>
      <c r="AI9" s="133"/>
      <c r="AJ9" s="133"/>
      <c r="AK9" s="133"/>
      <c r="AL9" s="133"/>
      <c r="AM9" s="140"/>
      <c r="AN9" s="141"/>
      <c r="AO9" s="141"/>
      <c r="AP9" s="137"/>
      <c r="AQ9" s="137"/>
      <c r="AR9" s="141"/>
      <c r="AS9" s="137"/>
      <c r="AT9" s="7"/>
      <c r="AU9" s="7"/>
      <c r="AV9" s="7"/>
      <c r="AW9" s="7"/>
      <c r="AX9" s="67"/>
    </row>
    <row r="10" spans="1:50" s="63" customFormat="1" ht="15.75" customHeight="1">
      <c r="A10" s="65" t="str">
        <f>'[1]Tourteaux de soja'!B9</f>
        <v>Centre</v>
      </c>
      <c r="B10" s="66">
        <f>'[1]Tourteaux de soja'!C9</f>
        <v>5474.5</v>
      </c>
      <c r="C10" s="66">
        <f>'[1]Tourteaux de soja'!D9</f>
        <v>2899.3</v>
      </c>
      <c r="D10" s="66">
        <f>'[1]Tourteaux de soja'!E9</f>
        <v>3023.5</v>
      </c>
      <c r="E10" s="66">
        <f>'[1]Tourteaux de soja'!F9</f>
        <v>2967.3</v>
      </c>
      <c r="F10" s="66">
        <f>'[1]Tourteaux de soja'!G9</f>
        <v>2481.6</v>
      </c>
      <c r="G10" s="66">
        <f>'[1]Tourteaux de soja'!H9</f>
        <v>2568.5</v>
      </c>
      <c r="H10" s="66">
        <f>'[1]Tourteaux de soja'!I9</f>
        <v>0</v>
      </c>
      <c r="I10" s="66">
        <f>'[1]Tourteaux de soja'!J9</f>
        <v>0</v>
      </c>
      <c r="J10" s="66">
        <f>'[1]Tourteaux de soja'!K9</f>
        <v>0</v>
      </c>
      <c r="K10" s="66">
        <f>'[1]Tourteaux de soja'!L9</f>
        <v>0</v>
      </c>
      <c r="L10" s="197">
        <f>'[1]Tourteaux de soja'!M9</f>
        <v>0</v>
      </c>
      <c r="M10" s="85">
        <f>'[1]Tourteaux de soja'!N9</f>
        <v>0</v>
      </c>
      <c r="N10" s="69">
        <f>'[1]Tourteaux de soja'!O9</f>
        <v>18817.2</v>
      </c>
      <c r="O10" s="70">
        <f>'[1]Tourteaux de soja'!P9</f>
        <v>19414.7</v>
      </c>
      <c r="P10" s="101">
        <f t="shared" si="0"/>
        <v>0.031752864400654716</v>
      </c>
      <c r="S10" s="141"/>
      <c r="T10" s="141"/>
      <c r="U10" s="141"/>
      <c r="V10" s="141"/>
      <c r="W10" s="141"/>
      <c r="X10" s="141"/>
      <c r="Y10" s="141"/>
      <c r="Z10" s="140"/>
      <c r="AA10" s="140"/>
      <c r="AB10" s="134" t="s">
        <v>44</v>
      </c>
      <c r="AC10" s="7">
        <f>'[5]FAB'!BZ10</f>
        <v>196104.53</v>
      </c>
      <c r="AD10" s="138">
        <f>'[5]FAB'!CA10</f>
        <v>207980.82</v>
      </c>
      <c r="AE10" s="132">
        <v>0</v>
      </c>
      <c r="AF10" s="132"/>
      <c r="AG10" s="132"/>
      <c r="AH10" s="139"/>
      <c r="AI10" s="133"/>
      <c r="AJ10" s="133"/>
      <c r="AK10" s="133"/>
      <c r="AL10" s="133"/>
      <c r="AM10" s="140"/>
      <c r="AN10" s="141"/>
      <c r="AO10" s="141"/>
      <c r="AP10" s="137"/>
      <c r="AQ10" s="137"/>
      <c r="AR10" s="141"/>
      <c r="AS10" s="137"/>
      <c r="AT10" s="7"/>
      <c r="AU10" s="7"/>
      <c r="AV10" s="7"/>
      <c r="AW10" s="7"/>
      <c r="AX10" s="67"/>
    </row>
    <row r="11" spans="1:50" s="63" customFormat="1" ht="15.75" customHeight="1">
      <c r="A11" s="65" t="str">
        <f>'[1]Tourteaux de soja'!B10</f>
        <v>Basse-Normandie</v>
      </c>
      <c r="B11" s="66">
        <f>'[1]Tourteaux de soja'!C10</f>
        <v>3085.1</v>
      </c>
      <c r="C11" s="66">
        <f>'[1]Tourteaux de soja'!D10</f>
        <v>3598.9</v>
      </c>
      <c r="D11" s="66">
        <f>'[1]Tourteaux de soja'!E10</f>
        <v>3615.8</v>
      </c>
      <c r="E11" s="66">
        <f>'[1]Tourteaux de soja'!F10</f>
        <v>4055.6</v>
      </c>
      <c r="F11" s="66">
        <f>'[1]Tourteaux de soja'!G10</f>
        <v>4028.4</v>
      </c>
      <c r="G11" s="66">
        <f>'[1]Tourteaux de soja'!H10</f>
        <v>4112.2</v>
      </c>
      <c r="H11" s="66">
        <f>'[1]Tourteaux de soja'!I10</f>
        <v>0</v>
      </c>
      <c r="I11" s="66">
        <f>'[1]Tourteaux de soja'!J10</f>
        <v>0</v>
      </c>
      <c r="J11" s="66">
        <f>'[1]Tourteaux de soja'!K10</f>
        <v>0</v>
      </c>
      <c r="K11" s="66">
        <f>'[1]Tourteaux de soja'!L10</f>
        <v>0</v>
      </c>
      <c r="L11" s="197">
        <f>'[1]Tourteaux de soja'!M10</f>
        <v>0</v>
      </c>
      <c r="M11" s="85">
        <f>'[1]Tourteaux de soja'!N10</f>
        <v>0</v>
      </c>
      <c r="N11" s="69">
        <f>'[1]Tourteaux de soja'!O10</f>
        <v>20855.6</v>
      </c>
      <c r="O11" s="70">
        <f>'[1]Tourteaux de soja'!P10</f>
        <v>22496</v>
      </c>
      <c r="P11" s="101">
        <f t="shared" si="0"/>
        <v>0.07865513339342918</v>
      </c>
      <c r="S11" s="141"/>
      <c r="T11" s="141"/>
      <c r="U11" s="141"/>
      <c r="V11" s="141"/>
      <c r="W11" s="141"/>
      <c r="X11" s="141"/>
      <c r="Y11" s="141"/>
      <c r="Z11" s="140"/>
      <c r="AA11" s="140"/>
      <c r="AB11" s="134" t="s">
        <v>45</v>
      </c>
      <c r="AC11" s="7">
        <f>'[5]FAB'!BZ11</f>
        <v>182825.62</v>
      </c>
      <c r="AD11" s="138">
        <f>'[5]FAB'!CA11</f>
        <v>191722.29</v>
      </c>
      <c r="AE11" s="132">
        <v>0</v>
      </c>
      <c r="AF11" s="132"/>
      <c r="AG11" s="132"/>
      <c r="AH11" s="139"/>
      <c r="AI11" s="133"/>
      <c r="AJ11" s="133"/>
      <c r="AK11" s="133"/>
      <c r="AL11" s="133"/>
      <c r="AM11" s="140"/>
      <c r="AN11" s="141"/>
      <c r="AO11" s="141"/>
      <c r="AP11" s="137"/>
      <c r="AQ11" s="137"/>
      <c r="AR11" s="141"/>
      <c r="AS11" s="137"/>
      <c r="AT11" s="7"/>
      <c r="AU11" s="7"/>
      <c r="AV11" s="7"/>
      <c r="AW11" s="7"/>
      <c r="AX11" s="67"/>
    </row>
    <row r="12" spans="1:50" s="63" customFormat="1" ht="15.75" customHeight="1">
      <c r="A12" s="65" t="str">
        <f>'[1]Tourteaux de soja'!B11</f>
        <v>Bourgogne</v>
      </c>
      <c r="B12" s="66">
        <f>'[1]Tourteaux de soja'!C11</f>
        <v>5175.53</v>
      </c>
      <c r="C12" s="66">
        <f>'[1]Tourteaux de soja'!D11</f>
        <v>4817.39</v>
      </c>
      <c r="D12" s="66">
        <f>'[1]Tourteaux de soja'!E11</f>
        <v>4728.88</v>
      </c>
      <c r="E12" s="66">
        <f>'[1]Tourteaux de soja'!F11</f>
        <v>5336.94</v>
      </c>
      <c r="F12" s="66">
        <f>'[1]Tourteaux de soja'!G11</f>
        <v>4811.01</v>
      </c>
      <c r="G12" s="66">
        <f>'[1]Tourteaux de soja'!H11</f>
        <v>5495</v>
      </c>
      <c r="H12" s="66">
        <f>'[1]Tourteaux de soja'!I11</f>
        <v>0</v>
      </c>
      <c r="I12" s="66">
        <f>'[1]Tourteaux de soja'!J11</f>
        <v>0</v>
      </c>
      <c r="J12" s="66">
        <f>'[1]Tourteaux de soja'!K11</f>
        <v>0</v>
      </c>
      <c r="K12" s="66">
        <f>'[1]Tourteaux de soja'!L11</f>
        <v>0</v>
      </c>
      <c r="L12" s="197">
        <f>'[1]Tourteaux de soja'!M11</f>
        <v>0</v>
      </c>
      <c r="M12" s="85">
        <f>'[1]Tourteaux de soja'!N11</f>
        <v>0</v>
      </c>
      <c r="N12" s="69">
        <f>'[1]Tourteaux de soja'!O11</f>
        <v>31129.59</v>
      </c>
      <c r="O12" s="70">
        <f>'[1]Tourteaux de soja'!P11</f>
        <v>30364.74</v>
      </c>
      <c r="P12" s="101">
        <f t="shared" si="0"/>
        <v>-0.024569870660037556</v>
      </c>
      <c r="S12" s="141"/>
      <c r="T12" s="141"/>
      <c r="U12" s="141"/>
      <c r="V12" s="141"/>
      <c r="W12" s="141"/>
      <c r="X12" s="141"/>
      <c r="Y12" s="141"/>
      <c r="Z12" s="140"/>
      <c r="AA12" s="140"/>
      <c r="AB12" s="134" t="s">
        <v>71</v>
      </c>
      <c r="AC12" s="7">
        <f>'[5]FAB'!BZ12</f>
        <v>182006.44</v>
      </c>
      <c r="AD12" s="138">
        <f>'[5]FAB'!CA12</f>
        <v>194954.9</v>
      </c>
      <c r="AE12" s="132">
        <v>0</v>
      </c>
      <c r="AF12" s="132"/>
      <c r="AG12" s="132"/>
      <c r="AH12" s="139"/>
      <c r="AI12" s="133"/>
      <c r="AJ12" s="133"/>
      <c r="AK12" s="133"/>
      <c r="AL12" s="133"/>
      <c r="AM12" s="140"/>
      <c r="AN12" s="141"/>
      <c r="AO12" s="141"/>
      <c r="AP12" s="137"/>
      <c r="AQ12" s="137"/>
      <c r="AR12" s="141"/>
      <c r="AS12" s="137"/>
      <c r="AT12" s="7"/>
      <c r="AU12" s="7"/>
      <c r="AV12" s="7"/>
      <c r="AW12" s="7"/>
      <c r="AX12" s="67"/>
    </row>
    <row r="13" spans="1:50" s="63" customFormat="1" ht="15.75" customHeight="1">
      <c r="A13" s="65" t="str">
        <f>'[1]Tourteaux de soja'!B12</f>
        <v>Nord-Pas-de-Calais</v>
      </c>
      <c r="B13" s="66">
        <f>'[1]Tourteaux de soja'!C12</f>
        <v>5167.71</v>
      </c>
      <c r="C13" s="66">
        <f>'[1]Tourteaux de soja'!D12</f>
        <v>5651.68</v>
      </c>
      <c r="D13" s="66">
        <f>'[1]Tourteaux de soja'!E12</f>
        <v>4895.31</v>
      </c>
      <c r="E13" s="66">
        <f>'[1]Tourteaux de soja'!F12</f>
        <v>6057.9</v>
      </c>
      <c r="F13" s="66">
        <f>'[1]Tourteaux de soja'!G12</f>
        <v>6028.74</v>
      </c>
      <c r="G13" s="66">
        <f>'[1]Tourteaux de soja'!H12</f>
        <v>6503.63</v>
      </c>
      <c r="H13" s="66">
        <f>'[1]Tourteaux de soja'!I12</f>
        <v>0</v>
      </c>
      <c r="I13" s="66">
        <f>'[1]Tourteaux de soja'!J12</f>
        <v>0</v>
      </c>
      <c r="J13" s="66">
        <f>'[1]Tourteaux de soja'!K12</f>
        <v>0</v>
      </c>
      <c r="K13" s="66">
        <f>'[1]Tourteaux de soja'!L12</f>
        <v>0</v>
      </c>
      <c r="L13" s="197">
        <f>'[1]Tourteaux de soja'!M12</f>
        <v>0</v>
      </c>
      <c r="M13" s="85">
        <f>'[1]Tourteaux de soja'!N12</f>
        <v>0</v>
      </c>
      <c r="N13" s="69">
        <f>'[1]Tourteaux de soja'!O12</f>
        <v>35487.11</v>
      </c>
      <c r="O13" s="70">
        <f>'[1]Tourteaux de soja'!P12</f>
        <v>34304.97</v>
      </c>
      <c r="P13" s="101">
        <f t="shared" si="0"/>
        <v>-0.033311813782525526</v>
      </c>
      <c r="S13" s="141"/>
      <c r="T13" s="141"/>
      <c r="U13" s="141"/>
      <c r="V13" s="141"/>
      <c r="W13" s="141"/>
      <c r="X13" s="141"/>
      <c r="Y13" s="141"/>
      <c r="Z13" s="140"/>
      <c r="AA13" s="140"/>
      <c r="AB13" s="134" t="s">
        <v>46</v>
      </c>
      <c r="AC13" s="7">
        <f>'[5]FAB'!BZ13</f>
        <v>209720.32</v>
      </c>
      <c r="AD13" s="138">
        <f>'[5]FAB'!CA13</f>
        <v>0</v>
      </c>
      <c r="AE13" s="132">
        <v>0</v>
      </c>
      <c r="AF13" s="132"/>
      <c r="AG13" s="132"/>
      <c r="AH13" s="139"/>
      <c r="AI13" s="133"/>
      <c r="AJ13" s="133"/>
      <c r="AK13" s="133"/>
      <c r="AL13" s="133"/>
      <c r="AM13" s="140"/>
      <c r="AN13" s="141"/>
      <c r="AO13" s="141"/>
      <c r="AP13" s="137"/>
      <c r="AQ13" s="137"/>
      <c r="AR13" s="141"/>
      <c r="AS13" s="137"/>
      <c r="AT13" s="7"/>
      <c r="AU13" s="7"/>
      <c r="AV13" s="7"/>
      <c r="AW13" s="7"/>
      <c r="AX13" s="67"/>
    </row>
    <row r="14" spans="1:50" s="63" customFormat="1" ht="15.75" customHeight="1">
      <c r="A14" s="65" t="str">
        <f>'[1]Tourteaux de soja'!B13</f>
        <v>Lorraine</v>
      </c>
      <c r="B14" s="66">
        <f>'[1]Tourteaux de soja'!C13</f>
        <v>0</v>
      </c>
      <c r="C14" s="66">
        <f>'[1]Tourteaux de soja'!D13</f>
        <v>0</v>
      </c>
      <c r="D14" s="66">
        <f>'[1]Tourteaux de soja'!E13</f>
        <v>0</v>
      </c>
      <c r="E14" s="66">
        <f>'[1]Tourteaux de soja'!F13</f>
        <v>0</v>
      </c>
      <c r="F14" s="66">
        <f>'[1]Tourteaux de soja'!G13</f>
        <v>0</v>
      </c>
      <c r="G14" s="66">
        <f>'[1]Tourteaux de soja'!H13</f>
        <v>0</v>
      </c>
      <c r="H14" s="66">
        <f>'[1]Tourteaux de soja'!I13</f>
        <v>0</v>
      </c>
      <c r="I14" s="66">
        <f>'[1]Tourteaux de soja'!J13</f>
        <v>0</v>
      </c>
      <c r="J14" s="66">
        <f>'[1]Tourteaux de soja'!K13</f>
        <v>0</v>
      </c>
      <c r="K14" s="66">
        <f>'[1]Tourteaux de soja'!L13</f>
        <v>0</v>
      </c>
      <c r="L14" s="197">
        <f>'[1]Tourteaux de soja'!M13</f>
        <v>0</v>
      </c>
      <c r="M14" s="85">
        <f>'[1]Tourteaux de soja'!N13</f>
        <v>0</v>
      </c>
      <c r="N14" s="69">
        <f>'[1]Tourteaux de soja'!O13</f>
        <v>123.2</v>
      </c>
      <c r="O14" s="70">
        <f>'[1]Tourteaux de soja'!P13</f>
        <v>0</v>
      </c>
      <c r="P14" s="101">
        <f t="shared" si="0"/>
        <v>-1</v>
      </c>
      <c r="S14" s="141"/>
      <c r="T14" s="141"/>
      <c r="U14" s="141"/>
      <c r="V14" s="141"/>
      <c r="W14" s="141"/>
      <c r="X14" s="141"/>
      <c r="Y14" s="141"/>
      <c r="Z14" s="140"/>
      <c r="AA14" s="140"/>
      <c r="AB14" s="134" t="s">
        <v>72</v>
      </c>
      <c r="AC14" s="7">
        <f>'[5]FAB'!BZ14</f>
        <v>195014.64</v>
      </c>
      <c r="AD14" s="138">
        <f>'[5]FAB'!CA14</f>
        <v>0</v>
      </c>
      <c r="AE14" s="132">
        <v>0</v>
      </c>
      <c r="AF14" s="132"/>
      <c r="AG14" s="132"/>
      <c r="AH14" s="139"/>
      <c r="AI14" s="133"/>
      <c r="AJ14" s="133"/>
      <c r="AK14" s="133"/>
      <c r="AL14" s="133"/>
      <c r="AM14" s="140"/>
      <c r="AN14" s="141"/>
      <c r="AO14" s="141"/>
      <c r="AP14" s="137"/>
      <c r="AQ14" s="137"/>
      <c r="AR14" s="141"/>
      <c r="AS14" s="137"/>
      <c r="AT14" s="7"/>
      <c r="AU14" s="7"/>
      <c r="AV14" s="7"/>
      <c r="AW14" s="7"/>
      <c r="AX14" s="67"/>
    </row>
    <row r="15" spans="1:50" s="63" customFormat="1" ht="15.75" customHeight="1">
      <c r="A15" s="65" t="str">
        <f>'[1]Tourteaux de soja'!B14</f>
        <v>Alsace</v>
      </c>
      <c r="B15" s="66">
        <f>'[1]Tourteaux de soja'!C14</f>
        <v>1467.9</v>
      </c>
      <c r="C15" s="66">
        <f>'[1]Tourteaux de soja'!D14</f>
        <v>1335</v>
      </c>
      <c r="D15" s="66">
        <f>'[1]Tourteaux de soja'!E14</f>
        <v>1319.8</v>
      </c>
      <c r="E15" s="66">
        <f>'[1]Tourteaux de soja'!F14</f>
        <v>1563.6</v>
      </c>
      <c r="F15" s="66">
        <f>'[1]Tourteaux de soja'!G14</f>
        <v>1445.9</v>
      </c>
      <c r="G15" s="66">
        <f>'[1]Tourteaux de soja'!H14</f>
        <v>1653.1</v>
      </c>
      <c r="H15" s="66">
        <f>'[1]Tourteaux de soja'!I14</f>
        <v>0</v>
      </c>
      <c r="I15" s="66">
        <f>'[1]Tourteaux de soja'!J14</f>
        <v>0</v>
      </c>
      <c r="J15" s="66">
        <f>'[1]Tourteaux de soja'!K14</f>
        <v>0</v>
      </c>
      <c r="K15" s="66">
        <f>'[1]Tourteaux de soja'!L14</f>
        <v>0</v>
      </c>
      <c r="L15" s="197">
        <f>'[1]Tourteaux de soja'!M14</f>
        <v>0</v>
      </c>
      <c r="M15" s="85">
        <f>'[1]Tourteaux de soja'!N14</f>
        <v>0</v>
      </c>
      <c r="N15" s="69">
        <f>'[1]Tourteaux de soja'!O14</f>
        <v>9387.3</v>
      </c>
      <c r="O15" s="70">
        <f>'[1]Tourteaux de soja'!P14</f>
        <v>8785.3</v>
      </c>
      <c r="P15" s="101">
        <f t="shared" si="0"/>
        <v>-0.06412919582840647</v>
      </c>
      <c r="S15" s="141"/>
      <c r="T15" s="141"/>
      <c r="U15" s="141"/>
      <c r="V15" s="141"/>
      <c r="W15" s="141"/>
      <c r="X15" s="141"/>
      <c r="Y15" s="141"/>
      <c r="Z15" s="140"/>
      <c r="AA15" s="140"/>
      <c r="AB15" s="134" t="s">
        <v>48</v>
      </c>
      <c r="AC15" s="7">
        <f>'[5]FAB'!BZ15</f>
        <v>197755.31</v>
      </c>
      <c r="AD15" s="138">
        <f>'[5]FAB'!CA15</f>
        <v>0</v>
      </c>
      <c r="AE15" s="132">
        <v>0</v>
      </c>
      <c r="AF15" s="132"/>
      <c r="AG15" s="132"/>
      <c r="AH15" s="139"/>
      <c r="AI15" s="133"/>
      <c r="AJ15" s="133"/>
      <c r="AK15" s="133"/>
      <c r="AL15" s="133"/>
      <c r="AM15" s="140"/>
      <c r="AN15" s="141"/>
      <c r="AO15" s="141"/>
      <c r="AP15" s="137"/>
      <c r="AQ15" s="137"/>
      <c r="AR15" s="141"/>
      <c r="AS15" s="137"/>
      <c r="AT15" s="7"/>
      <c r="AU15" s="7"/>
      <c r="AV15" s="7"/>
      <c r="AW15" s="7"/>
      <c r="AX15" s="67"/>
    </row>
    <row r="16" spans="1:50" s="63" customFormat="1" ht="15.75" customHeight="1">
      <c r="A16" s="65" t="str">
        <f>'[1]Tourteaux de soja'!B15</f>
        <v>Franche-Comté</v>
      </c>
      <c r="B16" s="66">
        <f>'[1]Tourteaux de soja'!C15</f>
        <v>430</v>
      </c>
      <c r="C16" s="66">
        <f>'[1]Tourteaux de soja'!D15</f>
        <v>462</v>
      </c>
      <c r="D16" s="66">
        <f>'[1]Tourteaux de soja'!E15</f>
        <v>555</v>
      </c>
      <c r="E16" s="66">
        <f>'[1]Tourteaux de soja'!F15</f>
        <v>726.4</v>
      </c>
      <c r="F16" s="66">
        <f>'[1]Tourteaux de soja'!G15</f>
        <v>702.2</v>
      </c>
      <c r="G16" s="66">
        <f>'[1]Tourteaux de soja'!H15</f>
        <v>906.3</v>
      </c>
      <c r="H16" s="66">
        <f>'[1]Tourteaux de soja'!I15</f>
        <v>0</v>
      </c>
      <c r="I16" s="66">
        <f>'[1]Tourteaux de soja'!J15</f>
        <v>0</v>
      </c>
      <c r="J16" s="66">
        <f>'[1]Tourteaux de soja'!K15</f>
        <v>0</v>
      </c>
      <c r="K16" s="66">
        <f>'[1]Tourteaux de soja'!L15</f>
        <v>0</v>
      </c>
      <c r="L16" s="197">
        <f>'[1]Tourteaux de soja'!M15</f>
        <v>0</v>
      </c>
      <c r="M16" s="85">
        <f>'[1]Tourteaux de soja'!N15</f>
        <v>0</v>
      </c>
      <c r="N16" s="69">
        <f>'[1]Tourteaux de soja'!O15</f>
        <v>3628.3</v>
      </c>
      <c r="O16" s="70">
        <f>'[1]Tourteaux de soja'!P15</f>
        <v>3781.9</v>
      </c>
      <c r="P16" s="101">
        <f t="shared" si="0"/>
        <v>0.04233387536862991</v>
      </c>
      <c r="S16" s="141"/>
      <c r="T16" s="141"/>
      <c r="U16" s="141"/>
      <c r="V16" s="141"/>
      <c r="W16" s="141"/>
      <c r="X16" s="141"/>
      <c r="Y16" s="141"/>
      <c r="Z16" s="140"/>
      <c r="AA16" s="140"/>
      <c r="AB16" s="134" t="s">
        <v>49</v>
      </c>
      <c r="AC16" s="7">
        <f>'[5]FAB'!BZ16</f>
        <v>188343.96</v>
      </c>
      <c r="AD16" s="235">
        <f>'[5]FAB'!CA16</f>
        <v>0</v>
      </c>
      <c r="AE16" s="132">
        <v>0</v>
      </c>
      <c r="AF16" s="132"/>
      <c r="AG16" s="132"/>
      <c r="AH16" s="139"/>
      <c r="AI16" s="133"/>
      <c r="AJ16" s="133"/>
      <c r="AK16" s="133"/>
      <c r="AL16" s="133"/>
      <c r="AM16" s="140"/>
      <c r="AN16" s="141"/>
      <c r="AO16" s="141"/>
      <c r="AP16" s="137"/>
      <c r="AQ16" s="137"/>
      <c r="AR16" s="141"/>
      <c r="AS16" s="137"/>
      <c r="AT16" s="7"/>
      <c r="AU16" s="7"/>
      <c r="AV16" s="7"/>
      <c r="AW16" s="7"/>
      <c r="AX16" s="67"/>
    </row>
    <row r="17" spans="1:50" s="142" customFormat="1" ht="15.75" customHeight="1">
      <c r="A17" s="167" t="str">
        <f>'[1]Tourteaux de soja'!B16</f>
        <v>Pays-de-la-Loire</v>
      </c>
      <c r="B17" s="186">
        <f>'[1]Tourteaux de soja'!C16</f>
        <v>44482.7</v>
      </c>
      <c r="C17" s="186">
        <f>'[1]Tourteaux de soja'!D16</f>
        <v>42099</v>
      </c>
      <c r="D17" s="186">
        <f>'[1]Tourteaux de soja'!E16</f>
        <v>41948.6</v>
      </c>
      <c r="E17" s="186">
        <f>'[1]Tourteaux de soja'!F16</f>
        <v>46779</v>
      </c>
      <c r="F17" s="186">
        <f>'[1]Tourteaux de soja'!G16</f>
        <v>44431.8</v>
      </c>
      <c r="G17" s="186">
        <f>'[1]Tourteaux de soja'!H16</f>
        <v>42999.6</v>
      </c>
      <c r="H17" s="186">
        <f>'[1]Tourteaux de soja'!I16</f>
        <v>0</v>
      </c>
      <c r="I17" s="186">
        <f>'[1]Tourteaux de soja'!J16</f>
        <v>0</v>
      </c>
      <c r="J17" s="186">
        <f>'[1]Tourteaux de soja'!K16</f>
        <v>0</v>
      </c>
      <c r="K17" s="186">
        <f>'[1]Tourteaux de soja'!L16</f>
        <v>0</v>
      </c>
      <c r="L17" s="153">
        <f>'[1]Tourteaux de soja'!M16</f>
        <v>0</v>
      </c>
      <c r="M17" s="189">
        <f>'[1]Tourteaux de soja'!N16</f>
        <v>0</v>
      </c>
      <c r="N17" s="190">
        <f>'[1]Tourteaux de soja'!O16</f>
        <v>244444.7</v>
      </c>
      <c r="O17" s="191">
        <f>'[1]Tourteaux de soja'!P16</f>
        <v>262740.7</v>
      </c>
      <c r="P17" s="174">
        <f t="shared" si="0"/>
        <v>0.07484719447793305</v>
      </c>
      <c r="S17" s="137"/>
      <c r="T17" s="137"/>
      <c r="U17" s="137"/>
      <c r="V17" s="137"/>
      <c r="W17" s="137"/>
      <c r="X17" s="137"/>
      <c r="Y17" s="137"/>
      <c r="Z17" s="143"/>
      <c r="AA17" s="143"/>
      <c r="AB17" s="134" t="s">
        <v>50</v>
      </c>
      <c r="AC17" s="51">
        <f>'[5]FAB'!BZ17</f>
        <v>180050.68</v>
      </c>
      <c r="AD17" s="235">
        <f>'[5]FAB'!CA17</f>
        <v>0</v>
      </c>
      <c r="AE17" s="265">
        <v>0</v>
      </c>
      <c r="AF17" s="265"/>
      <c r="AG17" s="265"/>
      <c r="AH17" s="266"/>
      <c r="AI17" s="230"/>
      <c r="AJ17" s="136"/>
      <c r="AK17" s="136"/>
      <c r="AL17" s="136"/>
      <c r="AM17" s="143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99"/>
    </row>
    <row r="18" spans="1:50" s="199" customFormat="1" ht="15.75" customHeight="1">
      <c r="A18" s="167" t="str">
        <f>'[1]Tourteaux de soja'!B17</f>
        <v>Bretagne</v>
      </c>
      <c r="B18" s="186">
        <f>'[1]Tourteaux de soja'!C17</f>
        <v>86636.11</v>
      </c>
      <c r="C18" s="186">
        <f>'[1]Tourteaux de soja'!D17</f>
        <v>92082.3</v>
      </c>
      <c r="D18" s="186">
        <f>'[1]Tourteaux de soja'!E17</f>
        <v>89755.41</v>
      </c>
      <c r="E18" s="186">
        <f>'[1]Tourteaux de soja'!F17</f>
        <v>98528.41</v>
      </c>
      <c r="F18" s="186">
        <f>'[1]Tourteaux de soja'!G17</f>
        <v>88941.46</v>
      </c>
      <c r="G18" s="186">
        <f>'[1]Tourteaux de soja'!H17</f>
        <v>93580.52</v>
      </c>
      <c r="H18" s="186">
        <f>'[1]Tourteaux de soja'!I17</f>
        <v>0</v>
      </c>
      <c r="I18" s="186">
        <f>'[1]Tourteaux de soja'!J17</f>
        <v>0</v>
      </c>
      <c r="J18" s="186">
        <f>'[1]Tourteaux de soja'!K17</f>
        <v>0</v>
      </c>
      <c r="K18" s="186">
        <f>'[1]Tourteaux de soja'!L17</f>
        <v>0</v>
      </c>
      <c r="L18" s="153">
        <f>'[1]Tourteaux de soja'!M17</f>
        <v>0</v>
      </c>
      <c r="M18" s="189">
        <f>'[1]Tourteaux de soja'!N17</f>
        <v>0</v>
      </c>
      <c r="N18" s="190">
        <f>'[1]Tourteaux de soja'!O17</f>
        <v>513695.47</v>
      </c>
      <c r="O18" s="191">
        <f>'[1]Tourteaux de soja'!P17</f>
        <v>549524.21</v>
      </c>
      <c r="P18" s="174">
        <f t="shared" si="0"/>
        <v>0.06974704293187556</v>
      </c>
      <c r="S18" s="137"/>
      <c r="T18" s="137"/>
      <c r="U18" s="137"/>
      <c r="V18" s="137"/>
      <c r="W18" s="137"/>
      <c r="X18" s="137"/>
      <c r="Y18" s="137"/>
      <c r="Z18" s="143"/>
      <c r="AA18" s="143"/>
      <c r="AB18" s="134" t="s">
        <v>51</v>
      </c>
      <c r="AC18" s="137">
        <f>'[5]FAB'!BZ18</f>
        <v>166344.44</v>
      </c>
      <c r="AD18" s="267">
        <f>'[5]FAB'!CA18</f>
        <v>0</v>
      </c>
      <c r="AE18" s="230">
        <v>0</v>
      </c>
      <c r="AF18" s="230"/>
      <c r="AG18" s="230"/>
      <c r="AH18" s="266"/>
      <c r="AI18" s="230"/>
      <c r="AJ18" s="136"/>
      <c r="AK18" s="136"/>
      <c r="AL18" s="136"/>
      <c r="AM18" s="143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42"/>
    </row>
    <row r="19" spans="1:50" s="67" customFormat="1" ht="12.75" customHeight="1">
      <c r="A19" s="166" t="str">
        <f>'[1]Tourteaux de soja'!B18</f>
        <v>Poitou-Charentes</v>
      </c>
      <c r="B19" s="186">
        <f>'[1]Tourteaux de soja'!C18</f>
        <v>16911.5</v>
      </c>
      <c r="C19" s="186">
        <f>'[1]Tourteaux de soja'!D18</f>
        <v>15643.36</v>
      </c>
      <c r="D19" s="186">
        <f>'[1]Tourteaux de soja'!E18</f>
        <v>15689.87</v>
      </c>
      <c r="E19" s="186">
        <f>'[1]Tourteaux de soja'!F18</f>
        <v>17591.1</v>
      </c>
      <c r="F19" s="186">
        <f>'[1]Tourteaux de soja'!G18</f>
        <v>16176.16</v>
      </c>
      <c r="G19" s="186">
        <f>'[1]Tourteaux de soja'!H18</f>
        <v>16720</v>
      </c>
      <c r="H19" s="186">
        <f>'[1]Tourteaux de soja'!I18</f>
        <v>0</v>
      </c>
      <c r="I19" s="186">
        <f>'[1]Tourteaux de soja'!J18</f>
        <v>0</v>
      </c>
      <c r="J19" s="186">
        <f>'[1]Tourteaux de soja'!K18</f>
        <v>0</v>
      </c>
      <c r="K19" s="186">
        <f>'[1]Tourteaux de soja'!L18</f>
        <v>0</v>
      </c>
      <c r="L19" s="153">
        <f>'[1]Tourteaux de soja'!M18</f>
        <v>0</v>
      </c>
      <c r="M19" s="189">
        <f>'[1]Tourteaux de soja'!N18</f>
        <v>0</v>
      </c>
      <c r="N19" s="190">
        <f>'[1]Tourteaux de soja'!O18</f>
        <v>98854.78</v>
      </c>
      <c r="O19" s="191">
        <f>'[1]Tourteaux de soja'!P18</f>
        <v>98732</v>
      </c>
      <c r="P19" s="174">
        <f t="shared" si="0"/>
        <v>-0.0012420239061783239</v>
      </c>
      <c r="S19" s="7"/>
      <c r="T19" s="7"/>
      <c r="U19" s="7"/>
      <c r="V19" s="7"/>
      <c r="W19" s="7"/>
      <c r="X19" s="7"/>
      <c r="Y19" s="7"/>
      <c r="Z19" s="134"/>
      <c r="AA19" s="134"/>
      <c r="AB19" s="134"/>
      <c r="AC19" s="7">
        <f>'[5]FAB'!BZ19</f>
        <v>1126340.41</v>
      </c>
      <c r="AD19" s="138">
        <f>'[5]FAB'!CA19</f>
        <v>1162184.29</v>
      </c>
      <c r="AE19" s="133"/>
      <c r="AF19" s="133"/>
      <c r="AG19" s="133"/>
      <c r="AH19" s="139"/>
      <c r="AI19" s="230"/>
      <c r="AJ19" s="133"/>
      <c r="AK19" s="136"/>
      <c r="AL19" s="136"/>
      <c r="AM19" s="143"/>
      <c r="AN19" s="137"/>
      <c r="AO19" s="137"/>
      <c r="AP19" s="137"/>
      <c r="AQ19" s="137"/>
      <c r="AR19" s="141"/>
      <c r="AS19" s="141"/>
      <c r="AT19" s="141"/>
      <c r="AU19" s="141"/>
      <c r="AV19" s="141"/>
      <c r="AW19" s="141"/>
      <c r="AX19" s="63"/>
    </row>
    <row r="20" spans="1:50" s="67" customFormat="1" ht="12.75" customHeight="1">
      <c r="A20" s="116" t="str">
        <f>'[1]Tourteaux de soja'!B19</f>
        <v>Aquitaine</v>
      </c>
      <c r="B20" s="66">
        <f>'[1]Tourteaux de soja'!C19</f>
        <v>5245.32</v>
      </c>
      <c r="C20" s="66">
        <f>'[1]Tourteaux de soja'!D19</f>
        <v>4871.77</v>
      </c>
      <c r="D20" s="66">
        <f>'[1]Tourteaux de soja'!E19</f>
        <v>5337.14</v>
      </c>
      <c r="E20" s="66">
        <f>'[1]Tourteaux de soja'!F19</f>
        <v>6418.86</v>
      </c>
      <c r="F20" s="66">
        <f>'[1]Tourteaux de soja'!G19</f>
        <v>6065.28</v>
      </c>
      <c r="G20" s="66">
        <f>'[1]Tourteaux de soja'!H19</f>
        <v>4117.72</v>
      </c>
      <c r="H20" s="66">
        <f>'[1]Tourteaux de soja'!I19</f>
        <v>0</v>
      </c>
      <c r="I20" s="66">
        <f>'[1]Tourteaux de soja'!J19</f>
        <v>0</v>
      </c>
      <c r="J20" s="66">
        <f>'[1]Tourteaux de soja'!K19</f>
        <v>0</v>
      </c>
      <c r="K20" s="66">
        <f>'[1]Tourteaux de soja'!L19</f>
        <v>0</v>
      </c>
      <c r="L20" s="77">
        <f>'[1]Tourteaux de soja'!M19</f>
        <v>0</v>
      </c>
      <c r="M20" s="68">
        <f>'[1]Tourteaux de soja'!N19</f>
        <v>0</v>
      </c>
      <c r="N20" s="69">
        <f>'[1]Tourteaux de soja'!O19</f>
        <v>35345.54</v>
      </c>
      <c r="O20" s="70">
        <f>'[1]Tourteaux de soja'!P19</f>
        <v>32056.08</v>
      </c>
      <c r="P20" s="101">
        <f t="shared" si="0"/>
        <v>-0.09306577293768886</v>
      </c>
      <c r="S20" s="7"/>
      <c r="T20" s="7"/>
      <c r="U20" s="7"/>
      <c r="V20" s="7"/>
      <c r="W20" s="7"/>
      <c r="X20" s="7"/>
      <c r="Y20" s="7"/>
      <c r="Z20" s="134"/>
      <c r="AA20" s="134"/>
      <c r="AB20" s="134"/>
      <c r="AC20" s="7"/>
      <c r="AD20" s="138"/>
      <c r="AE20" s="133"/>
      <c r="AF20" s="133"/>
      <c r="AG20" s="133"/>
      <c r="AH20" s="139"/>
      <c r="AI20" s="230"/>
      <c r="AJ20" s="133"/>
      <c r="AK20" s="136"/>
      <c r="AL20" s="136"/>
      <c r="AM20" s="143"/>
      <c r="AN20" s="137"/>
      <c r="AO20" s="137"/>
      <c r="AP20" s="137"/>
      <c r="AQ20" s="137"/>
      <c r="AR20" s="141"/>
      <c r="AS20" s="141"/>
      <c r="AT20" s="141"/>
      <c r="AU20" s="141"/>
      <c r="AV20" s="141"/>
      <c r="AW20" s="141"/>
      <c r="AX20" s="63"/>
    </row>
    <row r="21" spans="1:49" s="144" customFormat="1" ht="12.75" customHeight="1">
      <c r="A21" s="116" t="str">
        <f>'[1]Tourteaux de soja'!B20</f>
        <v>Midi-Pyrénées</v>
      </c>
      <c r="B21" s="72">
        <f>'[1]Tourteaux de soja'!C20</f>
        <v>2246.4</v>
      </c>
      <c r="C21" s="72">
        <f>'[1]Tourteaux de soja'!D20</f>
        <v>2077.7</v>
      </c>
      <c r="D21" s="72">
        <f>'[1]Tourteaux de soja'!E20</f>
        <v>870.7</v>
      </c>
      <c r="E21" s="72">
        <f>'[1]Tourteaux de soja'!F20</f>
        <v>1401.5</v>
      </c>
      <c r="F21" s="72">
        <f>'[1]Tourteaux de soja'!G20</f>
        <v>1376.8</v>
      </c>
      <c r="G21" s="72">
        <f>'[1]Tourteaux de soja'!H20</f>
        <v>1416.2</v>
      </c>
      <c r="H21" s="72">
        <f>'[1]Tourteaux de soja'!I20</f>
        <v>0</v>
      </c>
      <c r="I21" s="72">
        <f>'[1]Tourteaux de soja'!J20</f>
        <v>0</v>
      </c>
      <c r="J21" s="72">
        <f>'[1]Tourteaux de soja'!K20</f>
        <v>0</v>
      </c>
      <c r="K21" s="72">
        <f>'[1]Tourteaux de soja'!L20</f>
        <v>0</v>
      </c>
      <c r="L21" s="73">
        <f>'[1]Tourteaux de soja'!M20</f>
        <v>0</v>
      </c>
      <c r="M21" s="74">
        <f>'[1]Tourteaux de soja'!N20</f>
        <v>0</v>
      </c>
      <c r="N21" s="75">
        <f>'[1]Tourteaux de soja'!O20</f>
        <v>18706.74</v>
      </c>
      <c r="O21" s="76">
        <f>'[1]Tourteaux de soja'!P20</f>
        <v>9389.3</v>
      </c>
      <c r="P21" s="101">
        <f t="shared" si="0"/>
        <v>-0.49807930189867405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235"/>
      <c r="AE21" s="230"/>
      <c r="AF21" s="230"/>
      <c r="AG21" s="230"/>
      <c r="AH21" s="230"/>
      <c r="AI21" s="230"/>
      <c r="AJ21" s="145"/>
      <c r="AK21" s="136"/>
      <c r="AL21" s="146"/>
      <c r="AM21" s="146"/>
      <c r="AN21" s="146"/>
      <c r="AO21" s="146"/>
      <c r="AP21" s="146"/>
      <c r="AQ21" s="146"/>
      <c r="AR21" s="146"/>
      <c r="AS21" s="146"/>
      <c r="AT21" s="143"/>
      <c r="AU21" s="143"/>
      <c r="AV21" s="143"/>
      <c r="AW21" s="143"/>
    </row>
    <row r="22" spans="1:49" s="144" customFormat="1" ht="12.75" customHeight="1">
      <c r="A22" s="116" t="str">
        <f>'[1]Tourteaux de soja'!B21</f>
        <v>Limousin</v>
      </c>
      <c r="B22" s="72">
        <f>'[1]Tourteaux de soja'!C21</f>
        <v>709.19</v>
      </c>
      <c r="C22" s="72">
        <f>'[1]Tourteaux de soja'!D21</f>
        <v>648.85</v>
      </c>
      <c r="D22" s="72">
        <f>'[1]Tourteaux de soja'!E21</f>
        <v>624.92</v>
      </c>
      <c r="E22" s="72">
        <f>'[1]Tourteaux de soja'!F21</f>
        <v>742.54</v>
      </c>
      <c r="F22" s="72">
        <f>'[1]Tourteaux de soja'!G21</f>
        <v>820.71</v>
      </c>
      <c r="G22" s="72">
        <f>'[1]Tourteaux de soja'!H21</f>
        <v>907.21</v>
      </c>
      <c r="H22" s="72">
        <f>'[1]Tourteaux de soja'!I21</f>
        <v>0</v>
      </c>
      <c r="I22" s="72">
        <f>'[1]Tourteaux de soja'!J21</f>
        <v>0</v>
      </c>
      <c r="J22" s="72">
        <f>'[1]Tourteaux de soja'!K21</f>
        <v>0</v>
      </c>
      <c r="K22" s="72">
        <f>'[1]Tourteaux de soja'!L21</f>
        <v>0</v>
      </c>
      <c r="L22" s="73">
        <f>'[1]Tourteaux de soja'!M21</f>
        <v>0</v>
      </c>
      <c r="M22" s="74">
        <f>'[1]Tourteaux de soja'!N21</f>
        <v>0</v>
      </c>
      <c r="N22" s="75">
        <f>'[1]Tourteaux de soja'!O21</f>
        <v>5588.71</v>
      </c>
      <c r="O22" s="76">
        <f>'[1]Tourteaux de soja'!P21</f>
        <v>4453.41</v>
      </c>
      <c r="P22" s="101">
        <f t="shared" si="0"/>
        <v>-0.20314169101635265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235"/>
      <c r="AE22" s="230"/>
      <c r="AF22" s="230"/>
      <c r="AG22" s="230"/>
      <c r="AH22" s="230"/>
      <c r="AI22" s="230"/>
      <c r="AJ22" s="147"/>
      <c r="AK22" s="136"/>
      <c r="AL22" s="136"/>
      <c r="AM22" s="136"/>
      <c r="AN22" s="136"/>
      <c r="AO22" s="136"/>
      <c r="AP22" s="136"/>
      <c r="AQ22" s="136"/>
      <c r="AR22" s="136"/>
      <c r="AS22" s="136"/>
      <c r="AT22" s="143"/>
      <c r="AU22" s="143"/>
      <c r="AV22" s="143"/>
      <c r="AW22" s="143"/>
    </row>
    <row r="23" spans="1:49" s="144" customFormat="1" ht="13.5" customHeight="1">
      <c r="A23" s="116" t="str">
        <f>'[1]Tourteaux de soja'!B22</f>
        <v>Rhône-Alpes</v>
      </c>
      <c r="B23" s="72">
        <f>'[1]Tourteaux de soja'!C22</f>
        <v>8234.72</v>
      </c>
      <c r="C23" s="72">
        <f>'[1]Tourteaux de soja'!D22</f>
        <v>7509.23</v>
      </c>
      <c r="D23" s="72">
        <f>'[1]Tourteaux de soja'!E22</f>
        <v>7151.41</v>
      </c>
      <c r="E23" s="72">
        <f>'[1]Tourteaux de soja'!F22</f>
        <v>8204.55</v>
      </c>
      <c r="F23" s="72">
        <f>'[1]Tourteaux de soja'!G22</f>
        <v>7354.32</v>
      </c>
      <c r="G23" s="72">
        <f>'[1]Tourteaux de soja'!H22</f>
        <v>6087.6</v>
      </c>
      <c r="H23" s="72">
        <f>'[1]Tourteaux de soja'!I22</f>
        <v>0</v>
      </c>
      <c r="I23" s="72">
        <f>'[1]Tourteaux de soja'!J22</f>
        <v>0</v>
      </c>
      <c r="J23" s="72">
        <f>'[1]Tourteaux de soja'!K22</f>
        <v>0</v>
      </c>
      <c r="K23" s="72">
        <f>'[1]Tourteaux de soja'!L22</f>
        <v>0</v>
      </c>
      <c r="L23" s="273">
        <f>'[1]Tourteaux de soja'!M22</f>
        <v>0</v>
      </c>
      <c r="M23" s="274">
        <f>'[1]Tourteaux de soja'!N22</f>
        <v>0</v>
      </c>
      <c r="N23" s="75">
        <f>'[1]Tourteaux de soja'!O22</f>
        <v>47958.87</v>
      </c>
      <c r="O23" s="76">
        <f>'[1]Tourteaux de soja'!P22</f>
        <v>44541.83</v>
      </c>
      <c r="P23" s="101">
        <f t="shared" si="0"/>
        <v>-0.07124938515023395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235"/>
      <c r="AE23" s="230"/>
      <c r="AF23" s="230"/>
      <c r="AG23" s="230"/>
      <c r="AH23" s="230"/>
      <c r="AI23" s="230"/>
      <c r="AJ23" s="147"/>
      <c r="AK23" s="136"/>
      <c r="AL23" s="136"/>
      <c r="AM23" s="136"/>
      <c r="AN23" s="136"/>
      <c r="AO23" s="136"/>
      <c r="AP23" s="136"/>
      <c r="AQ23" s="136"/>
      <c r="AR23" s="136"/>
      <c r="AS23" s="136"/>
      <c r="AT23" s="143"/>
      <c r="AU23" s="143"/>
      <c r="AV23" s="143"/>
      <c r="AW23" s="143"/>
    </row>
    <row r="24" spans="1:49" s="77" customFormat="1" ht="13.5" customHeight="1">
      <c r="A24" s="65" t="str">
        <f>'[1]Tourteaux de soja'!B23</f>
        <v>Auvergne</v>
      </c>
      <c r="B24" s="60">
        <f>'[1]Tourteaux de soja'!C23</f>
        <v>2858.15</v>
      </c>
      <c r="C24" s="60">
        <f>'[1]Tourteaux de soja'!D23</f>
        <v>2362.99</v>
      </c>
      <c r="D24" s="60">
        <f>'[1]Tourteaux de soja'!E23</f>
        <v>2289.83</v>
      </c>
      <c r="E24" s="60">
        <f>'[1]Tourteaux de soja'!F23</f>
        <v>3028.81</v>
      </c>
      <c r="F24" s="60">
        <f>'[1]Tourteaux de soja'!G23</f>
        <v>2858.81</v>
      </c>
      <c r="G24" s="60">
        <f>'[1]Tourteaux de soja'!H23</f>
        <v>3320.78</v>
      </c>
      <c r="H24" s="60">
        <f>'[1]Tourteaux de soja'!I23</f>
        <v>0</v>
      </c>
      <c r="I24" s="60">
        <f>'[1]Tourteaux de soja'!J23</f>
        <v>0</v>
      </c>
      <c r="J24" s="60">
        <f>'[1]Tourteaux de soja'!K23</f>
        <v>0</v>
      </c>
      <c r="K24" s="60">
        <f>'[1]Tourteaux de soja'!L23</f>
        <v>0</v>
      </c>
      <c r="L24" s="77">
        <f>'[1]Tourteaux de soja'!M23</f>
        <v>0</v>
      </c>
      <c r="M24" s="78">
        <f>'[1]Tourteaux de soja'!N23</f>
        <v>0</v>
      </c>
      <c r="N24" s="79">
        <f>'[1]Tourteaux de soja'!O23</f>
        <v>16794.55</v>
      </c>
      <c r="O24" s="80">
        <f>'[1]Tourteaux de soja'!P23</f>
        <v>16719.37</v>
      </c>
      <c r="P24" s="101">
        <f t="shared" si="0"/>
        <v>-0.004476452182404428</v>
      </c>
      <c r="S24" s="7"/>
      <c r="T24" s="7"/>
      <c r="U24" s="7"/>
      <c r="V24" s="7"/>
      <c r="W24" s="7"/>
      <c r="X24" s="7"/>
      <c r="Y24" s="7"/>
      <c r="Z24" s="134"/>
      <c r="AA24" s="134"/>
      <c r="AB24" s="134"/>
      <c r="AC24" s="7"/>
      <c r="AD24" s="138"/>
      <c r="AE24" s="133"/>
      <c r="AF24" s="133"/>
      <c r="AG24" s="133"/>
      <c r="AH24" s="133"/>
      <c r="AI24" s="133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7"/>
      <c r="AU24" s="7"/>
      <c r="AV24" s="7"/>
      <c r="AW24" s="7"/>
    </row>
    <row r="25" spans="1:49" s="77" customFormat="1" ht="20.25" customHeight="1">
      <c r="A25" s="65" t="str">
        <f>'[1]Tourteaux de soja'!B24</f>
        <v>Languedoc-Roussillon</v>
      </c>
      <c r="B25" s="60">
        <f>'[1]Tourteaux de soja'!C24</f>
        <v>0</v>
      </c>
      <c r="C25" s="60">
        <f>'[1]Tourteaux de soja'!D24</f>
        <v>0</v>
      </c>
      <c r="D25" s="60">
        <f>'[1]Tourteaux de soja'!E24</f>
        <v>0</v>
      </c>
      <c r="E25" s="60">
        <f>'[1]Tourteaux de soja'!F24</f>
        <v>0</v>
      </c>
      <c r="F25" s="60">
        <f>'[1]Tourteaux de soja'!G24</f>
        <v>0</v>
      </c>
      <c r="G25" s="60">
        <f>'[1]Tourteaux de soja'!H24</f>
        <v>0</v>
      </c>
      <c r="H25" s="60">
        <f>'[1]Tourteaux de soja'!I24</f>
        <v>0</v>
      </c>
      <c r="I25" s="60">
        <f>'[1]Tourteaux de soja'!J24</f>
        <v>0</v>
      </c>
      <c r="J25" s="60">
        <f>'[1]Tourteaux de soja'!K24</f>
        <v>0</v>
      </c>
      <c r="K25" s="60">
        <f>'[1]Tourteaux de soja'!L24</f>
        <v>0</v>
      </c>
      <c r="L25" s="77">
        <f>'[1]Tourteaux de soja'!M24</f>
        <v>0</v>
      </c>
      <c r="M25" s="78">
        <f>'[1]Tourteaux de soja'!N24</f>
        <v>0</v>
      </c>
      <c r="N25" s="79">
        <f>'[1]Tourteaux de soja'!O24</f>
        <v>530.12</v>
      </c>
      <c r="O25" s="80">
        <f>'[1]Tourteaux de soja'!P24</f>
        <v>0</v>
      </c>
      <c r="P25" s="101">
        <f t="shared" si="0"/>
        <v>-1</v>
      </c>
      <c r="S25" s="7"/>
      <c r="T25" s="7"/>
      <c r="U25" s="7"/>
      <c r="V25" s="7"/>
      <c r="W25" s="7"/>
      <c r="X25" s="7"/>
      <c r="Y25" s="7"/>
      <c r="Z25" s="134"/>
      <c r="AA25" s="134"/>
      <c r="AB25" s="134"/>
      <c r="AC25" s="7"/>
      <c r="AD25" s="138"/>
      <c r="AE25" s="133"/>
      <c r="AF25" s="133"/>
      <c r="AG25" s="133"/>
      <c r="AH25" s="133"/>
      <c r="AI25" s="133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7"/>
      <c r="AU25" s="7"/>
      <c r="AV25" s="7"/>
      <c r="AW25" s="7"/>
    </row>
    <row r="26" spans="1:49" s="63" customFormat="1" ht="13.5" customHeight="1">
      <c r="A26" s="65" t="str">
        <f>'[1]Tourteaux de soja'!B25</f>
        <v>Provence-Alpes-Côte d'Azur</v>
      </c>
      <c r="B26" s="81">
        <f>'[1]Tourteaux de soja'!C25</f>
        <v>572.5</v>
      </c>
      <c r="C26" s="81">
        <f>'[1]Tourteaux de soja'!D25</f>
        <v>493.6</v>
      </c>
      <c r="D26" s="81">
        <f>'[1]Tourteaux de soja'!E25</f>
        <v>453.8</v>
      </c>
      <c r="E26" s="81">
        <f>'[1]Tourteaux de soja'!F25</f>
        <v>483.5</v>
      </c>
      <c r="F26" s="81">
        <f>'[1]Tourteaux de soja'!G25</f>
        <v>425.5</v>
      </c>
      <c r="G26" s="81">
        <f>'[1]Tourteaux de soja'!H25</f>
        <v>506.9</v>
      </c>
      <c r="H26" s="81">
        <f>'[1]Tourteaux de soja'!I25</f>
        <v>0</v>
      </c>
      <c r="I26" s="81">
        <f>'[1]Tourteaux de soja'!J25</f>
        <v>0</v>
      </c>
      <c r="J26" s="81">
        <f>'[1]Tourteaux de soja'!K25</f>
        <v>0</v>
      </c>
      <c r="K26" s="81">
        <f>'[1]Tourteaux de soja'!L25</f>
        <v>0</v>
      </c>
      <c r="L26" s="197">
        <f>'[1]Tourteaux de soja'!M25</f>
        <v>0</v>
      </c>
      <c r="M26" s="85">
        <f>'[1]Tourteaux de soja'!N25</f>
        <v>0</v>
      </c>
      <c r="N26" s="82">
        <f>'[1]Tourteaux de soja'!O25</f>
        <v>3186.1</v>
      </c>
      <c r="O26" s="83">
        <f>'[1]Tourteaux de soja'!P25</f>
        <v>2935.8</v>
      </c>
      <c r="P26" s="101">
        <f t="shared" si="0"/>
        <v>-0.07855999497818641</v>
      </c>
      <c r="S26" s="141"/>
      <c r="T26" s="141"/>
      <c r="U26" s="141"/>
      <c r="V26" s="141"/>
      <c r="W26" s="141"/>
      <c r="X26" s="141"/>
      <c r="Y26" s="141"/>
      <c r="Z26" s="140"/>
      <c r="AA26" s="140"/>
      <c r="AB26" s="140"/>
      <c r="AC26" s="141"/>
      <c r="AD26" s="138"/>
      <c r="AE26" s="133"/>
      <c r="AF26" s="133"/>
      <c r="AG26" s="133"/>
      <c r="AH26" s="133"/>
      <c r="AI26" s="133"/>
      <c r="AJ26" s="133"/>
      <c r="AK26" s="133"/>
      <c r="AL26" s="136"/>
      <c r="AM26" s="136"/>
      <c r="AN26" s="136"/>
      <c r="AO26" s="136"/>
      <c r="AP26" s="136"/>
      <c r="AQ26" s="136"/>
      <c r="AR26" s="136"/>
      <c r="AS26" s="133"/>
      <c r="AT26" s="141"/>
      <c r="AU26" s="141"/>
      <c r="AV26" s="141"/>
      <c r="AW26" s="141"/>
    </row>
    <row r="27" spans="1:50" s="77" customFormat="1" ht="12.75" customHeight="1">
      <c r="A27" s="473" t="s">
        <v>32</v>
      </c>
      <c r="B27" s="469">
        <f aca="true" t="shared" si="1" ref="B27:M27">SUM(B8:B26)</f>
        <v>192209.72</v>
      </c>
      <c r="C27" s="469">
        <f t="shared" si="1"/>
        <v>189872.51</v>
      </c>
      <c r="D27" s="469">
        <f t="shared" si="1"/>
        <v>185444.06000000003</v>
      </c>
      <c r="E27" s="469">
        <f t="shared" si="1"/>
        <v>207980.83</v>
      </c>
      <c r="F27" s="469">
        <f t="shared" si="1"/>
        <v>191722.30000000002</v>
      </c>
      <c r="G27" s="469">
        <f t="shared" si="1"/>
        <v>194954.91</v>
      </c>
      <c r="H27" s="469">
        <f t="shared" si="1"/>
        <v>0</v>
      </c>
      <c r="I27" s="469">
        <f t="shared" si="1"/>
        <v>0</v>
      </c>
      <c r="J27" s="469">
        <f t="shared" si="1"/>
        <v>0</v>
      </c>
      <c r="K27" s="469">
        <f t="shared" si="1"/>
        <v>0</v>
      </c>
      <c r="L27" s="469">
        <f t="shared" si="1"/>
        <v>0</v>
      </c>
      <c r="M27" s="469">
        <f t="shared" si="1"/>
        <v>0</v>
      </c>
      <c r="N27" s="469">
        <f>SUM(N7:N26)</f>
        <v>1126340.4300000004</v>
      </c>
      <c r="O27" s="469">
        <f>SUM(O8:O26)</f>
        <v>1162184.3000000003</v>
      </c>
      <c r="P27" s="474">
        <f t="shared" si="0"/>
        <v>0.03182330052735465</v>
      </c>
      <c r="S27" s="7"/>
      <c r="T27" s="7"/>
      <c r="U27" s="7"/>
      <c r="V27" s="7"/>
      <c r="W27" s="7"/>
      <c r="X27" s="7"/>
      <c r="Y27" s="7"/>
      <c r="Z27" s="134"/>
      <c r="AA27" s="134"/>
      <c r="AB27" s="134"/>
      <c r="AC27" s="7"/>
      <c r="AD27" s="141"/>
      <c r="AE27" s="132"/>
      <c r="AF27" s="132"/>
      <c r="AG27" s="132"/>
      <c r="AH27" s="133"/>
      <c r="AI27" s="133"/>
      <c r="AJ27" s="51"/>
      <c r="AK27" s="51"/>
      <c r="AL27" s="51"/>
      <c r="AM27" s="51"/>
      <c r="AN27" s="51"/>
      <c r="AO27" s="51"/>
      <c r="AP27" s="136"/>
      <c r="AQ27" s="136"/>
      <c r="AR27" s="51"/>
      <c r="AS27" s="51"/>
      <c r="AT27" s="8"/>
      <c r="AU27" s="8"/>
      <c r="AV27" s="8"/>
      <c r="AW27" s="8"/>
      <c r="AX27" s="90"/>
    </row>
    <row r="28" spans="1:45" s="141" customFormat="1" ht="21" customHeight="1">
      <c r="A28" s="10" t="s">
        <v>19</v>
      </c>
      <c r="B28" s="7"/>
      <c r="C28" s="696"/>
      <c r="D28" s="696"/>
      <c r="E28" s="696"/>
      <c r="F28" s="8">
        <f>SUM(E8:E26)</f>
        <v>207980.83</v>
      </c>
      <c r="G28" s="8"/>
      <c r="H28" s="8"/>
      <c r="I28" s="8"/>
      <c r="J28" s="8"/>
      <c r="K28" s="8"/>
      <c r="L28" s="9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8"/>
      <c r="Z28" s="335"/>
      <c r="AA28" s="335"/>
      <c r="AB28" s="335"/>
      <c r="AC28" s="232"/>
      <c r="AD28" s="148"/>
      <c r="AE28" s="149"/>
      <c r="AF28" s="149"/>
      <c r="AG28" s="149"/>
      <c r="AH28" s="133"/>
      <c r="AI28" s="133"/>
      <c r="AJ28" s="133"/>
      <c r="AK28" s="133"/>
      <c r="AL28" s="133"/>
      <c r="AM28" s="133"/>
      <c r="AN28" s="133"/>
      <c r="AO28" s="133"/>
      <c r="AP28" s="136"/>
      <c r="AQ28" s="136"/>
      <c r="AR28" s="133"/>
      <c r="AS28" s="133"/>
    </row>
    <row r="29" ht="12" customHeight="1"/>
    <row r="33" spans="1:16" ht="20.25" customHeight="1">
      <c r="A33" s="702"/>
      <c r="B33" s="705" t="s">
        <v>57</v>
      </c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699" t="s">
        <v>257</v>
      </c>
      <c r="O33" s="699"/>
      <c r="P33" s="475"/>
    </row>
    <row r="34" spans="1:16" ht="12.75" customHeight="1">
      <c r="A34" s="703"/>
      <c r="B34" s="462" t="s">
        <v>24</v>
      </c>
      <c r="C34" s="476" t="s">
        <v>20</v>
      </c>
      <c r="D34" s="476" t="s">
        <v>25</v>
      </c>
      <c r="E34" s="476" t="s">
        <v>26</v>
      </c>
      <c r="F34" s="476" t="s">
        <v>27</v>
      </c>
      <c r="G34" s="476" t="s">
        <v>28</v>
      </c>
      <c r="H34" s="476" t="s">
        <v>29</v>
      </c>
      <c r="I34" s="476" t="s">
        <v>30</v>
      </c>
      <c r="J34" s="476" t="s">
        <v>21</v>
      </c>
      <c r="K34" s="476" t="s">
        <v>31</v>
      </c>
      <c r="L34" s="476" t="s">
        <v>22</v>
      </c>
      <c r="M34" s="476" t="s">
        <v>23</v>
      </c>
      <c r="N34" s="664" t="str">
        <f>N6</f>
        <v>2012/13</v>
      </c>
      <c r="O34" s="664" t="str">
        <f>O6</f>
        <v>2013/14</v>
      </c>
      <c r="P34" s="476" t="s">
        <v>0</v>
      </c>
    </row>
    <row r="35" spans="1:16" ht="11.25">
      <c r="A35" s="194" t="str">
        <f>'[8]Tourteaux de soja'!B7</f>
        <v>Picardie</v>
      </c>
      <c r="B35" s="87">
        <f>'[8]Tourteaux de soja'!C7</f>
        <v>407.27</v>
      </c>
      <c r="C35" s="87">
        <f>'[8]Tourteaux de soja'!D7</f>
        <v>450.32</v>
      </c>
      <c r="D35" s="87">
        <f>'[8]Tourteaux de soja'!E7</f>
        <v>387.56</v>
      </c>
      <c r="E35" s="87">
        <f>'[8]Tourteaux de soja'!F7</f>
        <v>353.81</v>
      </c>
      <c r="F35" s="87">
        <f>'[8]Tourteaux de soja'!G7</f>
        <v>557.65</v>
      </c>
      <c r="G35" s="87">
        <f>'[8]Tourteaux de soja'!H7</f>
        <v>523.27</v>
      </c>
      <c r="H35" s="87">
        <f>'[8]Tourteaux de soja'!I7</f>
        <v>0</v>
      </c>
      <c r="I35" s="87">
        <f>'[8]Tourteaux de soja'!J7</f>
        <v>0</v>
      </c>
      <c r="J35" s="87">
        <f>'[8]Tourteaux de soja'!K7</f>
        <v>0</v>
      </c>
      <c r="K35" s="87">
        <f>'[8]Tourteaux de soja'!L7</f>
        <v>0</v>
      </c>
      <c r="L35" s="87">
        <f>'[8]Tourteaux de soja'!M7</f>
        <v>0</v>
      </c>
      <c r="M35" s="88">
        <f>'[8]Tourteaux de soja'!N7</f>
        <v>0</v>
      </c>
      <c r="N35" s="89">
        <f>'[8]Tourteaux de soja'!O7</f>
        <v>642.02</v>
      </c>
      <c r="O35" s="88">
        <f>'[8]Tourteaux de soja'!P7</f>
        <v>523.27</v>
      </c>
      <c r="P35" s="101">
        <f>IF(N35&lt;&gt;0,(O35-N35)/N35,0)</f>
        <v>-0.18496308526214136</v>
      </c>
    </row>
    <row r="36" spans="1:16" ht="11.25">
      <c r="A36" s="65" t="str">
        <f>'[8]Tourteaux de soja'!B8</f>
        <v>Haute-Normandie</v>
      </c>
      <c r="B36" s="215">
        <f>'[8]Tourteaux de soja'!C8</f>
        <v>285</v>
      </c>
      <c r="C36" s="215">
        <f>'[8]Tourteaux de soja'!D8</f>
        <v>314.5</v>
      </c>
      <c r="D36" s="215">
        <f>'[8]Tourteaux de soja'!E8</f>
        <v>372.5</v>
      </c>
      <c r="E36" s="215">
        <f>'[8]Tourteaux de soja'!F8</f>
        <v>378.01</v>
      </c>
      <c r="F36" s="215">
        <f>'[8]Tourteaux de soja'!G8</f>
        <v>694.21</v>
      </c>
      <c r="G36" s="215">
        <f>'[8]Tourteaux de soja'!H8</f>
        <v>619.13</v>
      </c>
      <c r="H36" s="215">
        <f>'[8]Tourteaux de soja'!I8</f>
        <v>0</v>
      </c>
      <c r="I36" s="215">
        <f>'[8]Tourteaux de soja'!J8</f>
        <v>0</v>
      </c>
      <c r="J36" s="215">
        <f>'[8]Tourteaux de soja'!K8</f>
        <v>0</v>
      </c>
      <c r="K36" s="215">
        <f>'[8]Tourteaux de soja'!L8</f>
        <v>0</v>
      </c>
      <c r="L36" s="215">
        <f>'[8]Tourteaux de soja'!M8</f>
        <v>0</v>
      </c>
      <c r="M36" s="222">
        <f>'[8]Tourteaux de soja'!N8</f>
        <v>0</v>
      </c>
      <c r="N36" s="223">
        <f>'[8]Tourteaux de soja'!O8</f>
        <v>350.04</v>
      </c>
      <c r="O36" s="222">
        <f>'[8]Tourteaux de soja'!P8</f>
        <v>619.13</v>
      </c>
      <c r="P36" s="101">
        <f aca="true" t="shared" si="2" ref="P36:P53">IF(N36&lt;&gt;0,(O36-N36)/N36,0)</f>
        <v>0.7687407153468174</v>
      </c>
    </row>
    <row r="37" spans="1:16" ht="11.25">
      <c r="A37" s="65" t="str">
        <f>'[8]Tourteaux de soja'!B9</f>
        <v>Centre</v>
      </c>
      <c r="B37" s="215">
        <f>'[8]Tourteaux de soja'!C9</f>
        <v>785.1</v>
      </c>
      <c r="C37" s="215">
        <f>'[8]Tourteaux de soja'!D9</f>
        <v>593.8</v>
      </c>
      <c r="D37" s="215">
        <f>'[8]Tourteaux de soja'!E9</f>
        <v>777.2</v>
      </c>
      <c r="E37" s="215">
        <f>'[8]Tourteaux de soja'!F9</f>
        <v>546.2</v>
      </c>
      <c r="F37" s="215">
        <f>'[8]Tourteaux de soja'!G9</f>
        <v>670.6</v>
      </c>
      <c r="G37" s="215">
        <f>'[8]Tourteaux de soja'!H9</f>
        <v>601.5</v>
      </c>
      <c r="H37" s="215">
        <f>'[8]Tourteaux de soja'!I9</f>
        <v>0</v>
      </c>
      <c r="I37" s="215">
        <f>'[8]Tourteaux de soja'!J9</f>
        <v>0</v>
      </c>
      <c r="J37" s="215">
        <f>'[8]Tourteaux de soja'!K9</f>
        <v>0</v>
      </c>
      <c r="K37" s="215">
        <f>'[8]Tourteaux de soja'!L9</f>
        <v>0</v>
      </c>
      <c r="L37" s="215">
        <f>'[8]Tourteaux de soja'!M9</f>
        <v>0</v>
      </c>
      <c r="M37" s="222">
        <f>'[8]Tourteaux de soja'!N9</f>
        <v>0</v>
      </c>
      <c r="N37" s="223">
        <f>'[8]Tourteaux de soja'!O9</f>
        <v>710.2</v>
      </c>
      <c r="O37" s="222">
        <f>'[8]Tourteaux de soja'!P9</f>
        <v>601.5</v>
      </c>
      <c r="P37" s="101">
        <f t="shared" si="2"/>
        <v>-0.15305547733032954</v>
      </c>
    </row>
    <row r="38" spans="1:16" ht="11.25">
      <c r="A38" s="65" t="str">
        <f>'[8]Tourteaux de soja'!B10</f>
        <v>Basse-Normandie</v>
      </c>
      <c r="B38" s="215">
        <f>'[8]Tourteaux de soja'!C10</f>
        <v>429.3</v>
      </c>
      <c r="C38" s="215">
        <f>'[8]Tourteaux de soja'!D10</f>
        <v>619.7</v>
      </c>
      <c r="D38" s="215">
        <f>'[8]Tourteaux de soja'!E10</f>
        <v>654</v>
      </c>
      <c r="E38" s="215">
        <f>'[8]Tourteaux de soja'!F10</f>
        <v>664.5</v>
      </c>
      <c r="F38" s="215">
        <f>'[8]Tourteaux de soja'!G10</f>
        <v>871.6</v>
      </c>
      <c r="G38" s="215">
        <f>'[8]Tourteaux de soja'!H10</f>
        <v>702.9</v>
      </c>
      <c r="H38" s="215">
        <f>'[8]Tourteaux de soja'!I10</f>
        <v>0</v>
      </c>
      <c r="I38" s="215">
        <f>'[8]Tourteaux de soja'!J10</f>
        <v>0</v>
      </c>
      <c r="J38" s="215">
        <f>'[8]Tourteaux de soja'!K10</f>
        <v>0</v>
      </c>
      <c r="K38" s="215">
        <f>'[8]Tourteaux de soja'!L10</f>
        <v>0</v>
      </c>
      <c r="L38" s="215">
        <f>'[8]Tourteaux de soja'!M10</f>
        <v>0</v>
      </c>
      <c r="M38" s="222">
        <f>'[8]Tourteaux de soja'!N10</f>
        <v>0</v>
      </c>
      <c r="N38" s="223">
        <f>'[8]Tourteaux de soja'!O10</f>
        <v>631.8</v>
      </c>
      <c r="O38" s="222">
        <f>'[8]Tourteaux de soja'!P10</f>
        <v>702.9</v>
      </c>
      <c r="P38" s="101">
        <f t="shared" si="2"/>
        <v>0.11253561253561258</v>
      </c>
    </row>
    <row r="39" spans="1:16" ht="11.25">
      <c r="A39" s="65" t="str">
        <f>'[8]Tourteaux de soja'!B11</f>
        <v>Bourgogne</v>
      </c>
      <c r="B39" s="215">
        <f>'[8]Tourteaux de soja'!C11</f>
        <v>666.5</v>
      </c>
      <c r="C39" s="215">
        <f>'[8]Tourteaux de soja'!D11</f>
        <v>980.25</v>
      </c>
      <c r="D39" s="215">
        <f>'[8]Tourteaux de soja'!E11</f>
        <v>865.64</v>
      </c>
      <c r="E39" s="215">
        <f>'[8]Tourteaux de soja'!F11</f>
        <v>809.78</v>
      </c>
      <c r="F39" s="215">
        <f>'[8]Tourteaux de soja'!G11</f>
        <v>795.08</v>
      </c>
      <c r="G39" s="215">
        <f>'[8]Tourteaux de soja'!H11</f>
        <v>747.6</v>
      </c>
      <c r="H39" s="215">
        <f>'[8]Tourteaux de soja'!I11</f>
        <v>0</v>
      </c>
      <c r="I39" s="215">
        <f>'[8]Tourteaux de soja'!J11</f>
        <v>0</v>
      </c>
      <c r="J39" s="215">
        <f>'[8]Tourteaux de soja'!K11</f>
        <v>0</v>
      </c>
      <c r="K39" s="215">
        <f>'[8]Tourteaux de soja'!L11</f>
        <v>0</v>
      </c>
      <c r="L39" s="215">
        <f>'[8]Tourteaux de soja'!M11</f>
        <v>0</v>
      </c>
      <c r="M39" s="222">
        <f>'[8]Tourteaux de soja'!N11</f>
        <v>0</v>
      </c>
      <c r="N39" s="223">
        <f>'[8]Tourteaux de soja'!O11</f>
        <v>880.1</v>
      </c>
      <c r="O39" s="222">
        <f>'[8]Tourteaux de soja'!P11</f>
        <v>747.6</v>
      </c>
      <c r="P39" s="101">
        <f t="shared" si="2"/>
        <v>-0.15055107374162027</v>
      </c>
    </row>
    <row r="40" spans="1:16" ht="11.25">
      <c r="A40" s="65" t="str">
        <f>'[8]Tourteaux de soja'!B12</f>
        <v>Nord-Pas-de-Calais</v>
      </c>
      <c r="B40" s="215">
        <f>'[8]Tourteaux de soja'!C12</f>
        <v>1098.38</v>
      </c>
      <c r="C40" s="215">
        <f>'[8]Tourteaux de soja'!D12</f>
        <v>931.19</v>
      </c>
      <c r="D40" s="215">
        <f>'[8]Tourteaux de soja'!E12</f>
        <v>1246.58</v>
      </c>
      <c r="E40" s="215">
        <f>'[8]Tourteaux de soja'!F12</f>
        <v>1528.8</v>
      </c>
      <c r="F40" s="215">
        <f>'[8]Tourteaux de soja'!G12</f>
        <v>1023.26</v>
      </c>
      <c r="G40" s="215">
        <f>'[8]Tourteaux de soja'!H12</f>
        <v>1296.25</v>
      </c>
      <c r="H40" s="215">
        <f>'[8]Tourteaux de soja'!I12</f>
        <v>0</v>
      </c>
      <c r="I40" s="215">
        <f>'[8]Tourteaux de soja'!J12</f>
        <v>0</v>
      </c>
      <c r="J40" s="215">
        <f>'[8]Tourteaux de soja'!K12</f>
        <v>0</v>
      </c>
      <c r="K40" s="215">
        <f>'[8]Tourteaux de soja'!L12</f>
        <v>0</v>
      </c>
      <c r="L40" s="215">
        <f>'[8]Tourteaux de soja'!M12</f>
        <v>0</v>
      </c>
      <c r="M40" s="222">
        <f>'[8]Tourteaux de soja'!N12</f>
        <v>0</v>
      </c>
      <c r="N40" s="223">
        <f>'[8]Tourteaux de soja'!O12</f>
        <v>2197.92</v>
      </c>
      <c r="O40" s="222">
        <f>'[8]Tourteaux de soja'!P12</f>
        <v>1296.25</v>
      </c>
      <c r="P40" s="101">
        <f t="shared" si="2"/>
        <v>-0.410237861250637</v>
      </c>
    </row>
    <row r="41" spans="1:16" ht="11.25">
      <c r="A41" s="65" t="str">
        <f>'[8]Tourteaux de soja'!B13</f>
        <v>Lorraine</v>
      </c>
      <c r="B41" s="215">
        <f>'[8]Tourteaux de soja'!C13</f>
        <v>264.2</v>
      </c>
      <c r="C41" s="215">
        <f>'[8]Tourteaux de soja'!D13</f>
        <v>34.2</v>
      </c>
      <c r="D41" s="215">
        <f>'[8]Tourteaux de soja'!E13</f>
        <v>264.2</v>
      </c>
      <c r="E41" s="215">
        <f>'[8]Tourteaux de soja'!F13</f>
        <v>0</v>
      </c>
      <c r="F41" s="215">
        <f>'[8]Tourteaux de soja'!G13</f>
        <v>0</v>
      </c>
      <c r="G41" s="215">
        <f>'[8]Tourteaux de soja'!H13</f>
        <v>0</v>
      </c>
      <c r="H41" s="215">
        <f>'[8]Tourteaux de soja'!I13</f>
        <v>0</v>
      </c>
      <c r="I41" s="215">
        <f>'[8]Tourteaux de soja'!J13</f>
        <v>0</v>
      </c>
      <c r="J41" s="215">
        <f>'[8]Tourteaux de soja'!K13</f>
        <v>0</v>
      </c>
      <c r="K41" s="215">
        <f>'[8]Tourteaux de soja'!L13</f>
        <v>0</v>
      </c>
      <c r="L41" s="215">
        <f>'[8]Tourteaux de soja'!M13</f>
        <v>0</v>
      </c>
      <c r="M41" s="222">
        <f>'[8]Tourteaux de soja'!N13</f>
        <v>0</v>
      </c>
      <c r="N41" s="223">
        <f>'[8]Tourteaux de soja'!O13</f>
        <v>264.2</v>
      </c>
      <c r="O41" s="222">
        <f>'[8]Tourteaux de soja'!P13</f>
        <v>0</v>
      </c>
      <c r="P41" s="101">
        <f t="shared" si="2"/>
        <v>-1</v>
      </c>
    </row>
    <row r="42" spans="1:16" ht="11.25">
      <c r="A42" s="65" t="str">
        <f>'[8]Tourteaux de soja'!B14</f>
        <v>Alsace</v>
      </c>
      <c r="B42" s="215">
        <f>'[8]Tourteaux de soja'!C14</f>
        <v>608.1</v>
      </c>
      <c r="C42" s="215">
        <f>'[8]Tourteaux de soja'!D14</f>
        <v>651.4</v>
      </c>
      <c r="D42" s="215">
        <f>'[8]Tourteaux de soja'!E14</f>
        <v>201.5</v>
      </c>
      <c r="E42" s="215">
        <f>'[8]Tourteaux de soja'!F14</f>
        <v>297</v>
      </c>
      <c r="F42" s="215">
        <f>'[8]Tourteaux de soja'!G14</f>
        <v>426.9</v>
      </c>
      <c r="G42" s="215">
        <f>'[8]Tourteaux de soja'!H14</f>
        <v>228.6</v>
      </c>
      <c r="H42" s="215">
        <f>'[8]Tourteaux de soja'!I14</f>
        <v>0</v>
      </c>
      <c r="I42" s="215">
        <f>'[8]Tourteaux de soja'!J14</f>
        <v>0</v>
      </c>
      <c r="J42" s="215">
        <f>'[8]Tourteaux de soja'!K14</f>
        <v>0</v>
      </c>
      <c r="K42" s="215">
        <f>'[8]Tourteaux de soja'!L14</f>
        <v>0</v>
      </c>
      <c r="L42" s="215">
        <f>'[8]Tourteaux de soja'!M14</f>
        <v>0</v>
      </c>
      <c r="M42" s="222">
        <f>'[8]Tourteaux de soja'!N14</f>
        <v>0</v>
      </c>
      <c r="N42" s="223">
        <f>'[8]Tourteaux de soja'!O14</f>
        <v>182.4</v>
      </c>
      <c r="O42" s="222">
        <f>'[8]Tourteaux de soja'!P14</f>
        <v>228.6</v>
      </c>
      <c r="P42" s="101">
        <f t="shared" si="2"/>
        <v>0.25328947368421045</v>
      </c>
    </row>
    <row r="43" spans="1:16" ht="11.25">
      <c r="A43" s="65" t="str">
        <f>'[8]Tourteaux de soja'!B15</f>
        <v>Franche-Comté</v>
      </c>
      <c r="B43" s="215">
        <f>'[8]Tourteaux de soja'!C15</f>
        <v>121.9</v>
      </c>
      <c r="C43" s="215">
        <f>'[8]Tourteaux de soja'!D15</f>
        <v>88.9</v>
      </c>
      <c r="D43" s="215">
        <f>'[8]Tourteaux de soja'!E15</f>
        <v>95.2</v>
      </c>
      <c r="E43" s="215">
        <f>'[8]Tourteaux de soja'!F15</f>
        <v>58.3</v>
      </c>
      <c r="F43" s="215">
        <f>'[8]Tourteaux de soja'!G15</f>
        <v>239.2</v>
      </c>
      <c r="G43" s="215">
        <f>'[8]Tourteaux de soja'!H15</f>
        <v>254.4</v>
      </c>
      <c r="H43" s="215">
        <f>'[8]Tourteaux de soja'!I15</f>
        <v>0</v>
      </c>
      <c r="I43" s="215">
        <f>'[8]Tourteaux de soja'!J15</f>
        <v>0</v>
      </c>
      <c r="J43" s="215">
        <f>'[8]Tourteaux de soja'!K15</f>
        <v>0</v>
      </c>
      <c r="K43" s="215">
        <f>'[8]Tourteaux de soja'!L15</f>
        <v>0</v>
      </c>
      <c r="L43" s="215">
        <f>'[8]Tourteaux de soja'!M15</f>
        <v>0</v>
      </c>
      <c r="M43" s="222">
        <f>'[8]Tourteaux de soja'!N15</f>
        <v>0</v>
      </c>
      <c r="N43" s="223">
        <f>'[8]Tourteaux de soja'!O15</f>
        <v>190.2</v>
      </c>
      <c r="O43" s="222">
        <f>'[8]Tourteaux de soja'!P15</f>
        <v>254.4</v>
      </c>
      <c r="P43" s="101">
        <f t="shared" si="2"/>
        <v>0.3375394321766563</v>
      </c>
    </row>
    <row r="44" spans="1:16" ht="12.75">
      <c r="A44" s="605" t="str">
        <f>'[8]Tourteaux de soja'!B16</f>
        <v>Pays-de-la-Loire</v>
      </c>
      <c r="B44" s="188">
        <f>'[8]Tourteaux de soja'!C16</f>
        <v>8814.2</v>
      </c>
      <c r="C44" s="188">
        <f>'[8]Tourteaux de soja'!D16</f>
        <v>8829.8</v>
      </c>
      <c r="D44" s="188">
        <f>'[8]Tourteaux de soja'!E16</f>
        <v>8931.7</v>
      </c>
      <c r="E44" s="188">
        <f>'[8]Tourteaux de soja'!F16</f>
        <v>7977.3</v>
      </c>
      <c r="F44" s="188">
        <f>'[8]Tourteaux de soja'!G16</f>
        <v>8332.3</v>
      </c>
      <c r="G44" s="188">
        <f>'[8]Tourteaux de soja'!H16</f>
        <v>9226.6</v>
      </c>
      <c r="H44" s="188">
        <f>'[8]Tourteaux de soja'!I16</f>
        <v>0</v>
      </c>
      <c r="I44" s="188">
        <f>'[8]Tourteaux de soja'!J16</f>
        <v>0</v>
      </c>
      <c r="J44" s="188">
        <f>'[8]Tourteaux de soja'!K16</f>
        <v>0</v>
      </c>
      <c r="K44" s="188">
        <f>'[8]Tourteaux de soja'!L16</f>
        <v>0</v>
      </c>
      <c r="L44" s="188">
        <f>'[8]Tourteaux de soja'!M16</f>
        <v>0</v>
      </c>
      <c r="M44" s="224">
        <f>'[8]Tourteaux de soja'!N16</f>
        <v>0</v>
      </c>
      <c r="N44" s="225">
        <f>'[8]Tourteaux de soja'!O16</f>
        <v>8385.3</v>
      </c>
      <c r="O44" s="224">
        <f>'[8]Tourteaux de soja'!P16</f>
        <v>9226.6</v>
      </c>
      <c r="P44" s="101">
        <f t="shared" si="2"/>
        <v>0.10033033999976163</v>
      </c>
    </row>
    <row r="45" spans="1:16" ht="12.75">
      <c r="A45" s="167" t="str">
        <f>'[8]Tourteaux de soja'!B17</f>
        <v>Bretagne</v>
      </c>
      <c r="B45" s="218">
        <f>'[8]Tourteaux de soja'!C17</f>
        <v>15169.45</v>
      </c>
      <c r="C45" s="218">
        <f>'[8]Tourteaux de soja'!D17</f>
        <v>11662.87</v>
      </c>
      <c r="D45" s="218">
        <f>'[8]Tourteaux de soja'!E17</f>
        <v>12954.98</v>
      </c>
      <c r="E45" s="218">
        <f>'[8]Tourteaux de soja'!F17</f>
        <v>14631.94</v>
      </c>
      <c r="F45" s="218">
        <f>'[8]Tourteaux de soja'!G17</f>
        <v>11475.86</v>
      </c>
      <c r="G45" s="218">
        <f>'[8]Tourteaux de soja'!H17</f>
        <v>13527.23</v>
      </c>
      <c r="H45" s="218">
        <f>'[8]Tourteaux de soja'!I17</f>
        <v>0</v>
      </c>
      <c r="I45" s="218">
        <f>'[8]Tourteaux de soja'!J17</f>
        <v>0</v>
      </c>
      <c r="J45" s="218">
        <f>'[8]Tourteaux de soja'!K17</f>
        <v>0</v>
      </c>
      <c r="K45" s="218">
        <f>'[8]Tourteaux de soja'!L17</f>
        <v>0</v>
      </c>
      <c r="L45" s="218">
        <f>'[8]Tourteaux de soja'!M17</f>
        <v>0</v>
      </c>
      <c r="M45" s="189">
        <f>'[8]Tourteaux de soja'!N17</f>
        <v>0</v>
      </c>
      <c r="N45" s="221">
        <f>'[8]Tourteaux de soja'!O17</f>
        <v>16146.14</v>
      </c>
      <c r="O45" s="189">
        <f>'[8]Tourteaux de soja'!P17</f>
        <v>13527.23</v>
      </c>
      <c r="P45" s="174">
        <f t="shared" si="2"/>
        <v>-0.1622003773038014</v>
      </c>
    </row>
    <row r="46" spans="1:16" ht="12.75">
      <c r="A46" s="166" t="str">
        <f>'[8]Tourteaux de soja'!B18</f>
        <v>Poitou-Charentes</v>
      </c>
      <c r="B46" s="186">
        <f>'[8]Tourteaux de soja'!C18</f>
        <v>2415.24</v>
      </c>
      <c r="C46" s="186">
        <f>'[8]Tourteaux de soja'!D18</f>
        <v>2175.06</v>
      </c>
      <c r="D46" s="186">
        <f>'[8]Tourteaux de soja'!E18</f>
        <v>2378.79</v>
      </c>
      <c r="E46" s="186">
        <f>'[8]Tourteaux de soja'!F18</f>
        <v>2867.2</v>
      </c>
      <c r="F46" s="186">
        <f>'[8]Tourteaux de soja'!G18</f>
        <v>2444.76</v>
      </c>
      <c r="G46" s="186">
        <f>'[8]Tourteaux de soja'!H18</f>
        <v>2417.94</v>
      </c>
      <c r="H46" s="186">
        <f>'[8]Tourteaux de soja'!I18</f>
        <v>0</v>
      </c>
      <c r="I46" s="186">
        <f>'[8]Tourteaux de soja'!J18</f>
        <v>0</v>
      </c>
      <c r="J46" s="186">
        <f>'[8]Tourteaux de soja'!K18</f>
        <v>0</v>
      </c>
      <c r="K46" s="186">
        <f>'[8]Tourteaux de soja'!L18</f>
        <v>0</v>
      </c>
      <c r="L46" s="153">
        <f>'[8]Tourteaux de soja'!M18</f>
        <v>0</v>
      </c>
      <c r="M46" s="189">
        <f>'[8]Tourteaux de soja'!N18</f>
        <v>0</v>
      </c>
      <c r="N46" s="190">
        <f>'[8]Tourteaux de soja'!O18</f>
        <v>2914.81</v>
      </c>
      <c r="O46" s="191">
        <f>'[8]Tourteaux de soja'!P18</f>
        <v>2417.94</v>
      </c>
      <c r="P46" s="332">
        <f t="shared" si="2"/>
        <v>-0.17046394104590004</v>
      </c>
    </row>
    <row r="47" spans="1:16" ht="11.25">
      <c r="A47" s="116" t="str">
        <f>'[8]Tourteaux de soja'!B19</f>
        <v>Aquitaine</v>
      </c>
      <c r="B47" s="90">
        <f>'[8]Tourteaux de soja'!C19</f>
        <v>1720.01</v>
      </c>
      <c r="C47" s="90">
        <f>'[8]Tourteaux de soja'!D19</f>
        <v>1835.58</v>
      </c>
      <c r="D47" s="90">
        <f>'[8]Tourteaux de soja'!E19</f>
        <v>1926.74</v>
      </c>
      <c r="E47" s="90">
        <f>'[8]Tourteaux de soja'!F19</f>
        <v>1780.34</v>
      </c>
      <c r="F47" s="90">
        <f>'[8]Tourteaux de soja'!G19</f>
        <v>1692.04</v>
      </c>
      <c r="G47" s="90">
        <f>'[8]Tourteaux de soja'!H19</f>
        <v>1364.66</v>
      </c>
      <c r="H47" s="90">
        <f>'[8]Tourteaux de soja'!I19</f>
        <v>0</v>
      </c>
      <c r="I47" s="90">
        <f>'[8]Tourteaux de soja'!J19</f>
        <v>0</v>
      </c>
      <c r="J47" s="90">
        <f>'[8]Tourteaux de soja'!K19</f>
        <v>0</v>
      </c>
      <c r="K47" s="90">
        <f>'[8]Tourteaux de soja'!L19</f>
        <v>0</v>
      </c>
      <c r="L47" s="90">
        <f>'[8]Tourteaux de soja'!M19</f>
        <v>0</v>
      </c>
      <c r="M47" s="78">
        <f>'[8]Tourteaux de soja'!N19</f>
        <v>0</v>
      </c>
      <c r="N47" s="91">
        <f>'[8]Tourteaux de soja'!O19</f>
        <v>1787.95</v>
      </c>
      <c r="O47" s="78">
        <f>'[8]Tourteaux de soja'!P19</f>
        <v>1364.66</v>
      </c>
      <c r="P47" s="332">
        <f t="shared" si="2"/>
        <v>-0.23674599401549257</v>
      </c>
    </row>
    <row r="48" spans="1:16" ht="11.25">
      <c r="A48" s="116" t="str">
        <f>'[8]Tourteaux de soja'!B20</f>
        <v>Midi-Pyrénées</v>
      </c>
      <c r="B48" s="60">
        <f>'[8]Tourteaux de soja'!C20</f>
        <v>739.1</v>
      </c>
      <c r="C48" s="60">
        <f>'[8]Tourteaux de soja'!D20</f>
        <v>808.4</v>
      </c>
      <c r="D48" s="60">
        <f>'[8]Tourteaux de soja'!E20</f>
        <v>334.7</v>
      </c>
      <c r="E48" s="60">
        <f>'[8]Tourteaux de soja'!F20</f>
        <v>521.4</v>
      </c>
      <c r="F48" s="60">
        <f>'[8]Tourteaux de soja'!G20</f>
        <v>374</v>
      </c>
      <c r="G48" s="60">
        <f>'[8]Tourteaux de soja'!H20</f>
        <v>304.7</v>
      </c>
      <c r="H48" s="60">
        <f>'[8]Tourteaux de soja'!I20</f>
        <v>0</v>
      </c>
      <c r="I48" s="60">
        <f>'[8]Tourteaux de soja'!J20</f>
        <v>0</v>
      </c>
      <c r="J48" s="60">
        <f>'[8]Tourteaux de soja'!K20</f>
        <v>0</v>
      </c>
      <c r="K48" s="60">
        <f>'[8]Tourteaux de soja'!L20</f>
        <v>0</v>
      </c>
      <c r="L48" s="60">
        <f>'[8]Tourteaux de soja'!M20</f>
        <v>0</v>
      </c>
      <c r="M48" s="80">
        <f>'[8]Tourteaux de soja'!N20</f>
        <v>0</v>
      </c>
      <c r="N48" s="79">
        <f>'[8]Tourteaux de soja'!O20</f>
        <v>1173.35</v>
      </c>
      <c r="O48" s="80">
        <f>'[8]Tourteaux de soja'!P20</f>
        <v>304.7</v>
      </c>
      <c r="P48" s="101">
        <f t="shared" si="2"/>
        <v>-0.7403161886905015</v>
      </c>
    </row>
    <row r="49" spans="1:16" ht="11.25">
      <c r="A49" s="116" t="str">
        <f>'[8]Tourteaux de soja'!B21</f>
        <v>Limousin</v>
      </c>
      <c r="B49" s="60">
        <f>'[8]Tourteaux de soja'!C21</f>
        <v>257.59</v>
      </c>
      <c r="C49" s="60">
        <f>'[8]Tourteaux de soja'!D21</f>
        <v>220.86</v>
      </c>
      <c r="D49" s="60">
        <f>'[8]Tourteaux de soja'!E21</f>
        <v>200.54</v>
      </c>
      <c r="E49" s="60">
        <f>'[8]Tourteaux de soja'!F21</f>
        <v>215.53</v>
      </c>
      <c r="F49" s="60">
        <f>'[8]Tourteaux de soja'!G21</f>
        <v>221.42</v>
      </c>
      <c r="G49" s="60">
        <f>'[8]Tourteaux de soja'!H21</f>
        <v>299.09</v>
      </c>
      <c r="H49" s="60">
        <f>'[8]Tourteaux de soja'!I21</f>
        <v>0</v>
      </c>
      <c r="I49" s="60">
        <f>'[8]Tourteaux de soja'!J21</f>
        <v>0</v>
      </c>
      <c r="J49" s="60">
        <f>'[8]Tourteaux de soja'!K21</f>
        <v>0</v>
      </c>
      <c r="K49" s="60">
        <f>'[8]Tourteaux de soja'!L21</f>
        <v>0</v>
      </c>
      <c r="L49" s="60">
        <f>'[8]Tourteaux de soja'!M21</f>
        <v>0</v>
      </c>
      <c r="M49" s="80">
        <f>'[8]Tourteaux de soja'!N21</f>
        <v>0</v>
      </c>
      <c r="N49" s="79">
        <f>'[8]Tourteaux de soja'!O21</f>
        <v>367.92</v>
      </c>
      <c r="O49" s="80">
        <f>'[8]Tourteaux de soja'!P21</f>
        <v>299.09</v>
      </c>
      <c r="P49" s="101">
        <f t="shared" si="2"/>
        <v>-0.18707871276364438</v>
      </c>
    </row>
    <row r="50" spans="1:16" ht="11.25">
      <c r="A50" s="116" t="str">
        <f>'[8]Tourteaux de soja'!B22</f>
        <v>Rhône-Alpes</v>
      </c>
      <c r="B50" s="60">
        <f>'[8]Tourteaux de soja'!C22</f>
        <v>2925.52</v>
      </c>
      <c r="C50" s="60">
        <f>'[8]Tourteaux de soja'!D22</f>
        <v>2762.13</v>
      </c>
      <c r="D50" s="60">
        <f>'[8]Tourteaux de soja'!E22</f>
        <v>2833.52</v>
      </c>
      <c r="E50" s="60">
        <f>'[8]Tourteaux de soja'!F22</f>
        <v>2310.01</v>
      </c>
      <c r="F50" s="60">
        <f>'[8]Tourteaux de soja'!G22</f>
        <v>2240.1</v>
      </c>
      <c r="G50" s="60">
        <f>'[8]Tourteaux de soja'!H22</f>
        <v>1611.9</v>
      </c>
      <c r="H50" s="60">
        <f>'[8]Tourteaux de soja'!I22</f>
        <v>0</v>
      </c>
      <c r="I50" s="60">
        <f>'[8]Tourteaux de soja'!J22</f>
        <v>0</v>
      </c>
      <c r="J50" s="60">
        <f>'[8]Tourteaux de soja'!K22</f>
        <v>0</v>
      </c>
      <c r="K50" s="60">
        <f>'[8]Tourteaux de soja'!L22</f>
        <v>0</v>
      </c>
      <c r="L50" s="60">
        <f>'[8]Tourteaux de soja'!M22</f>
        <v>0</v>
      </c>
      <c r="M50" s="80">
        <f>'[8]Tourteaux de soja'!N22</f>
        <v>0</v>
      </c>
      <c r="N50" s="79">
        <f>'[8]Tourteaux de soja'!O22</f>
        <v>2093.47</v>
      </c>
      <c r="O50" s="80">
        <f>'[8]Tourteaux de soja'!P22</f>
        <v>1611.9</v>
      </c>
      <c r="P50" s="101">
        <f t="shared" si="2"/>
        <v>-0.23003434489149582</v>
      </c>
    </row>
    <row r="51" spans="1:16" ht="11.25">
      <c r="A51" s="116" t="str">
        <f>'[8]Tourteaux de soja'!B23</f>
        <v>Auvergne</v>
      </c>
      <c r="B51" s="60">
        <f>'[8]Tourteaux de soja'!C23</f>
        <v>1422.08</v>
      </c>
      <c r="C51" s="60">
        <f>'[8]Tourteaux de soja'!D23</f>
        <v>1319.07</v>
      </c>
      <c r="D51" s="60">
        <f>'[8]Tourteaux de soja'!E23</f>
        <v>1339.6</v>
      </c>
      <c r="E51" s="60">
        <f>'[8]Tourteaux de soja'!F23</f>
        <v>1149.91</v>
      </c>
      <c r="F51" s="60">
        <f>'[8]Tourteaux de soja'!G23</f>
        <v>1098.84</v>
      </c>
      <c r="G51" s="60">
        <f>'[8]Tourteaux de soja'!H23</f>
        <v>1031.92</v>
      </c>
      <c r="H51" s="60">
        <f>'[8]Tourteaux de soja'!I23</f>
        <v>0</v>
      </c>
      <c r="I51" s="60">
        <f>'[8]Tourteaux de soja'!J23</f>
        <v>0</v>
      </c>
      <c r="J51" s="60">
        <f>'[8]Tourteaux de soja'!K23</f>
        <v>0</v>
      </c>
      <c r="K51" s="60">
        <f>'[8]Tourteaux de soja'!L23</f>
        <v>0</v>
      </c>
      <c r="L51" s="60">
        <f>'[8]Tourteaux de soja'!M23</f>
        <v>0</v>
      </c>
      <c r="M51" s="80">
        <f>'[8]Tourteaux de soja'!N23</f>
        <v>0</v>
      </c>
      <c r="N51" s="79">
        <f>'[8]Tourteaux de soja'!O23</f>
        <v>893.03</v>
      </c>
      <c r="O51" s="80">
        <f>'[8]Tourteaux de soja'!P23</f>
        <v>1031.92</v>
      </c>
      <c r="P51" s="101">
        <f t="shared" si="2"/>
        <v>0.15552669003280978</v>
      </c>
    </row>
    <row r="52" spans="1:16" ht="11.25">
      <c r="A52" s="65" t="str">
        <f>'[8]Tourteaux de soja'!B24</f>
        <v>Languedoc-Roussillon</v>
      </c>
      <c r="B52" s="60">
        <f>'[8]Tourteaux de soja'!C24</f>
        <v>0</v>
      </c>
      <c r="C52" s="60">
        <f>'[8]Tourteaux de soja'!D24</f>
        <v>0</v>
      </c>
      <c r="D52" s="60">
        <f>'[8]Tourteaux de soja'!E24</f>
        <v>0</v>
      </c>
      <c r="E52" s="60">
        <f>'[8]Tourteaux de soja'!F24</f>
        <v>0</v>
      </c>
      <c r="F52" s="60">
        <f>'[8]Tourteaux de soja'!G24</f>
        <v>0</v>
      </c>
      <c r="G52" s="60">
        <f>'[8]Tourteaux de soja'!H24</f>
        <v>0</v>
      </c>
      <c r="H52" s="60">
        <f>'[8]Tourteaux de soja'!I24</f>
        <v>0</v>
      </c>
      <c r="I52" s="60">
        <f>'[8]Tourteaux de soja'!J24</f>
        <v>0</v>
      </c>
      <c r="J52" s="60">
        <f>'[8]Tourteaux de soja'!K24</f>
        <v>0</v>
      </c>
      <c r="K52" s="60">
        <f>'[8]Tourteaux de soja'!L24</f>
        <v>0</v>
      </c>
      <c r="L52" s="60">
        <f>'[8]Tourteaux de soja'!M24</f>
        <v>0</v>
      </c>
      <c r="M52" s="80">
        <f>'[8]Tourteaux de soja'!N24</f>
        <v>0</v>
      </c>
      <c r="N52" s="79">
        <f>'[8]Tourteaux de soja'!O24</f>
        <v>28.33</v>
      </c>
      <c r="O52" s="80">
        <f>'[8]Tourteaux de soja'!P24</f>
        <v>0</v>
      </c>
      <c r="P52" s="101">
        <f t="shared" si="2"/>
        <v>-1</v>
      </c>
    </row>
    <row r="53" spans="1:16" ht="11.25">
      <c r="A53" s="65" t="str">
        <f>'[8]Tourteaux de soja'!B25</f>
        <v>Provence-Alpes-Côte d'Azur</v>
      </c>
      <c r="B53" s="60">
        <f>'[8]Tourteaux de soja'!C25</f>
        <v>180.8</v>
      </c>
      <c r="C53" s="60">
        <f>'[8]Tourteaux de soja'!D25</f>
        <v>229.4</v>
      </c>
      <c r="D53" s="60">
        <f>'[8]Tourteaux de soja'!E25</f>
        <v>256.3</v>
      </c>
      <c r="E53" s="60">
        <f>'[8]Tourteaux de soja'!F25</f>
        <v>213.8</v>
      </c>
      <c r="F53" s="60">
        <f>'[8]Tourteaux de soja'!G25</f>
        <v>219.9</v>
      </c>
      <c r="G53" s="60">
        <f>'[8]Tourteaux de soja'!H25</f>
        <v>193.1</v>
      </c>
      <c r="H53" s="60">
        <f>'[8]Tourteaux de soja'!I25</f>
        <v>0</v>
      </c>
      <c r="I53" s="60">
        <f>'[8]Tourteaux de soja'!J25</f>
        <v>0</v>
      </c>
      <c r="J53" s="60">
        <f>'[8]Tourteaux de soja'!K25</f>
        <v>0</v>
      </c>
      <c r="K53" s="60">
        <f>'[8]Tourteaux de soja'!L25</f>
        <v>0</v>
      </c>
      <c r="L53" s="60">
        <f>'[8]Tourteaux de soja'!M25</f>
        <v>0</v>
      </c>
      <c r="M53" s="80">
        <f>'[8]Tourteaux de soja'!N25</f>
        <v>0</v>
      </c>
      <c r="N53" s="79">
        <f>'[8]Tourteaux de soja'!O25</f>
        <v>288.1</v>
      </c>
      <c r="O53" s="80">
        <f>'[8]Tourteaux de soja'!P25</f>
        <v>193.1</v>
      </c>
      <c r="P53" s="101">
        <f t="shared" si="2"/>
        <v>-0.3297466157584173</v>
      </c>
    </row>
    <row r="54" spans="1:16" ht="11.25">
      <c r="A54" s="65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80"/>
      <c r="N54" s="79"/>
      <c r="O54" s="80"/>
      <c r="P54" s="101"/>
    </row>
    <row r="55" spans="1:16" ht="11.25">
      <c r="A55" s="473" t="s">
        <v>32</v>
      </c>
      <c r="B55" s="480">
        <f>SUM(B35:B54)</f>
        <v>38309.74</v>
      </c>
      <c r="C55" s="480">
        <f aca="true" t="shared" si="3" ref="C55:O55">SUM(C35:C54)</f>
        <v>34507.43</v>
      </c>
      <c r="D55" s="480">
        <f t="shared" si="3"/>
        <v>36021.25</v>
      </c>
      <c r="E55" s="480">
        <f t="shared" si="3"/>
        <v>36303.83000000001</v>
      </c>
      <c r="F55" s="480">
        <f t="shared" si="3"/>
        <v>33377.719999999994</v>
      </c>
      <c r="G55" s="480">
        <f t="shared" si="3"/>
        <v>34950.78999999999</v>
      </c>
      <c r="H55" s="480">
        <f t="shared" si="3"/>
        <v>0</v>
      </c>
      <c r="I55" s="480">
        <f t="shared" si="3"/>
        <v>0</v>
      </c>
      <c r="J55" s="480">
        <f t="shared" si="3"/>
        <v>0</v>
      </c>
      <c r="K55" s="480">
        <f t="shared" si="3"/>
        <v>0</v>
      </c>
      <c r="L55" s="480">
        <f t="shared" si="3"/>
        <v>0</v>
      </c>
      <c r="M55" s="480">
        <f t="shared" si="3"/>
        <v>0</v>
      </c>
      <c r="N55" s="480">
        <f t="shared" si="3"/>
        <v>40127.27999999999</v>
      </c>
      <c r="O55" s="480">
        <f t="shared" si="3"/>
        <v>34950.78999999999</v>
      </c>
      <c r="P55" s="474">
        <f>IF(N55&lt;&gt;0,(O55-N55)/N55,0)</f>
        <v>-0.1290017663793808</v>
      </c>
    </row>
    <row r="59" spans="3:10" ht="15">
      <c r="C59" s="701" t="s">
        <v>235</v>
      </c>
      <c r="D59" s="701"/>
      <c r="E59" s="701"/>
      <c r="F59" s="701"/>
      <c r="G59" s="701"/>
      <c r="H59" s="701"/>
      <c r="I59" s="701"/>
      <c r="J59" s="701"/>
    </row>
    <row r="76" spans="11:17" ht="11.25">
      <c r="K76" s="333"/>
      <c r="L76" s="333"/>
      <c r="M76" s="333"/>
      <c r="N76" s="231"/>
      <c r="O76" s="231"/>
      <c r="P76" s="231"/>
      <c r="Q76" s="231"/>
    </row>
    <row r="88" spans="9:20" ht="15">
      <c r="I88" s="693" t="s">
        <v>252</v>
      </c>
      <c r="J88" s="693"/>
      <c r="K88" s="693"/>
      <c r="L88" s="693"/>
      <c r="M88" s="693"/>
      <c r="N88" s="693"/>
      <c r="O88" s="693"/>
      <c r="P88" s="693"/>
      <c r="Q88" s="693"/>
      <c r="R88" s="693"/>
      <c r="S88" s="693"/>
      <c r="T88" s="693"/>
    </row>
  </sheetData>
  <mergeCells count="11">
    <mergeCell ref="I88:T88"/>
    <mergeCell ref="C59:J59"/>
    <mergeCell ref="A2:P2"/>
    <mergeCell ref="A5:A6"/>
    <mergeCell ref="A33:A34"/>
    <mergeCell ref="C28:E28"/>
    <mergeCell ref="B33:M33"/>
    <mergeCell ref="N33:O33"/>
    <mergeCell ref="N5:O5"/>
    <mergeCell ref="C3:N3"/>
    <mergeCell ref="B5:M5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X87"/>
  <sheetViews>
    <sheetView showGridLines="0" showZeros="0" workbookViewId="0" topLeftCell="A1">
      <selection activeCell="N19" sqref="N19:O19"/>
    </sheetView>
  </sheetViews>
  <sheetFormatPr defaultColWidth="11.421875" defaultRowHeight="12.75"/>
  <cols>
    <col min="1" max="1" width="16.28125" style="96" customWidth="1"/>
    <col min="2" max="13" width="5.28125" style="96" customWidth="1"/>
    <col min="14" max="14" width="7.421875" style="96" customWidth="1"/>
    <col min="15" max="15" width="8.140625" style="96" customWidth="1"/>
    <col min="16" max="18" width="5.28125" style="96" customWidth="1"/>
    <col min="19" max="25" width="5.28125" style="231" customWidth="1"/>
    <col min="26" max="27" width="5.28125" style="333" customWidth="1"/>
    <col min="28" max="28" width="7.57421875" style="333" customWidth="1"/>
    <col min="29" max="29" width="6.57421875" style="231" customWidth="1"/>
    <col min="30" max="30" width="7.140625" style="231" customWidth="1"/>
    <col min="31" max="49" width="5.28125" style="231" customWidth="1"/>
    <col min="50" max="16384" width="5.28125" style="96" customWidth="1"/>
  </cols>
  <sheetData>
    <row r="2" spans="1:16" ht="33.75" customHeight="1">
      <c r="A2" s="695" t="str">
        <f>colza!$A$2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</row>
    <row r="3" spans="3:30" ht="15"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AC3" s="261" t="str">
        <f>colza!AC4</f>
        <v>2012/13</v>
      </c>
      <c r="AD3" s="260" t="str">
        <f>colza!AD4</f>
        <v>2013/14</v>
      </c>
    </row>
    <row r="4" spans="17:49" s="63" customFormat="1" ht="21.75" customHeight="1">
      <c r="Q4" s="150"/>
      <c r="R4" s="150"/>
      <c r="S4" s="233"/>
      <c r="T4" s="233"/>
      <c r="U4" s="233"/>
      <c r="V4" s="233"/>
      <c r="W4" s="233"/>
      <c r="X4" s="233"/>
      <c r="Y4" s="233"/>
      <c r="Z4" s="334"/>
      <c r="AA4" s="337"/>
      <c r="AB4" s="140" t="s">
        <v>63</v>
      </c>
      <c r="AC4" s="228">
        <f>'[5]FAB'!CH7</f>
        <v>264.07</v>
      </c>
      <c r="AD4" s="652">
        <f>'[5]FAB'!CI7</f>
        <v>243.88</v>
      </c>
      <c r="AE4" s="133">
        <v>0</v>
      </c>
      <c r="AF4" s="133"/>
      <c r="AG4" s="133"/>
      <c r="AH4" s="133"/>
      <c r="AI4" s="133"/>
      <c r="AJ4" s="133"/>
      <c r="AK4" s="133"/>
      <c r="AL4" s="133"/>
      <c r="AM4" s="140"/>
      <c r="AN4" s="141"/>
      <c r="AO4" s="141"/>
      <c r="AP4" s="141"/>
      <c r="AQ4" s="141"/>
      <c r="AR4" s="141"/>
      <c r="AS4" s="141"/>
      <c r="AT4" s="141"/>
      <c r="AU4" s="141"/>
      <c r="AV4" s="141"/>
      <c r="AW4" s="141"/>
    </row>
    <row r="5" spans="1:49" s="63" customFormat="1" ht="20.25" customHeight="1">
      <c r="A5" s="702"/>
      <c r="B5" s="705" t="s">
        <v>236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699" t="s">
        <v>257</v>
      </c>
      <c r="O5" s="699"/>
      <c r="P5" s="622"/>
      <c r="S5" s="141"/>
      <c r="T5" s="141"/>
      <c r="U5" s="141"/>
      <c r="V5" s="141"/>
      <c r="W5" s="141"/>
      <c r="X5" s="141"/>
      <c r="Y5" s="141"/>
      <c r="Z5" s="140"/>
      <c r="AA5" s="140"/>
      <c r="AB5" s="140" t="s">
        <v>20</v>
      </c>
      <c r="AC5" s="653">
        <f>'[5]FAB'!CH8</f>
        <v>257.92</v>
      </c>
      <c r="AD5" s="653">
        <f>'[5]FAB'!CI8</f>
        <v>228.3</v>
      </c>
      <c r="AE5" s="132">
        <v>0</v>
      </c>
      <c r="AF5" s="132"/>
      <c r="AG5" s="132"/>
      <c r="AH5" s="132"/>
      <c r="AI5" s="132"/>
      <c r="AJ5" s="133"/>
      <c r="AK5" s="133"/>
      <c r="AL5" s="51"/>
      <c r="AM5" s="134"/>
      <c r="AN5" s="7"/>
      <c r="AO5" s="7"/>
      <c r="AP5" s="7"/>
      <c r="AQ5" s="137"/>
      <c r="AR5" s="137"/>
      <c r="AS5" s="141"/>
      <c r="AT5" s="18"/>
      <c r="AU5" s="141"/>
      <c r="AV5" s="141"/>
      <c r="AW5" s="141"/>
    </row>
    <row r="6" spans="1:46" s="7" customFormat="1" ht="14.25" customHeight="1">
      <c r="A6" s="703"/>
      <c r="B6" s="462" t="s">
        <v>24</v>
      </c>
      <c r="C6" s="462" t="s">
        <v>20</v>
      </c>
      <c r="D6" s="462" t="s">
        <v>25</v>
      </c>
      <c r="E6" s="462" t="s">
        <v>26</v>
      </c>
      <c r="F6" s="462" t="s">
        <v>27</v>
      </c>
      <c r="G6" s="462" t="s">
        <v>28</v>
      </c>
      <c r="H6" s="462" t="s">
        <v>29</v>
      </c>
      <c r="I6" s="462" t="s">
        <v>30</v>
      </c>
      <c r="J6" s="462" t="s">
        <v>21</v>
      </c>
      <c r="K6" s="462" t="s">
        <v>31</v>
      </c>
      <c r="L6" s="462" t="s">
        <v>22</v>
      </c>
      <c r="M6" s="462" t="s">
        <v>23</v>
      </c>
      <c r="N6" s="663" t="str">
        <f>colza!N29</f>
        <v>2012/13</v>
      </c>
      <c r="O6" s="663" t="str">
        <f>colza!O29</f>
        <v>2013/14</v>
      </c>
      <c r="P6" s="462" t="s">
        <v>0</v>
      </c>
      <c r="Z6" s="134"/>
      <c r="AA6" s="140"/>
      <c r="AB6" s="140" t="s">
        <v>64</v>
      </c>
      <c r="AC6" s="653">
        <f>'[5]FAB'!CH9</f>
        <v>237.31</v>
      </c>
      <c r="AD6" s="653">
        <f>'[5]FAB'!CI9</f>
        <v>210.76</v>
      </c>
      <c r="AE6" s="132">
        <v>0</v>
      </c>
      <c r="AF6" s="132"/>
      <c r="AG6" s="132"/>
      <c r="AH6" s="132"/>
      <c r="AI6" s="132"/>
      <c r="AJ6" s="136"/>
      <c r="AK6" s="51"/>
      <c r="AL6" s="51"/>
      <c r="AM6" s="134"/>
      <c r="AQ6" s="137"/>
      <c r="AR6" s="137"/>
      <c r="AT6" s="8"/>
    </row>
    <row r="7" spans="1:50" s="63" customFormat="1" ht="15.75" customHeight="1">
      <c r="A7" s="86" t="str">
        <f>'[1]Tourteaux de lin'!B10</f>
        <v>Basse-Normandie</v>
      </c>
      <c r="B7" s="102">
        <f>'[1]Tourteaux de lin'!C10</f>
        <v>21</v>
      </c>
      <c r="C7" s="102">
        <f>'[1]Tourteaux de lin'!D10</f>
        <v>20.6</v>
      </c>
      <c r="D7" s="102">
        <f>'[1]Tourteaux de lin'!E10</f>
        <v>24.9</v>
      </c>
      <c r="E7" s="102">
        <f>'[1]Tourteaux de lin'!F10</f>
        <v>25.8</v>
      </c>
      <c r="F7" s="102">
        <f>'[1]Tourteaux de lin'!G10</f>
        <v>14.8</v>
      </c>
      <c r="G7" s="102">
        <f>'[1]Tourteaux de lin'!H10</f>
        <v>14.2</v>
      </c>
      <c r="H7" s="102">
        <f>'[1]Tourteaux de lin'!I10</f>
        <v>0</v>
      </c>
      <c r="I7" s="102">
        <f>'[1]Tourteaux de lin'!J10</f>
        <v>0</v>
      </c>
      <c r="J7" s="102">
        <f>'[1]Tourteaux de lin'!K10</f>
        <v>0</v>
      </c>
      <c r="K7" s="102">
        <f>'[1]Tourteaux de lin'!L10</f>
        <v>0</v>
      </c>
      <c r="L7" s="107">
        <f>'[1]Tourteaux de lin'!M10</f>
        <v>0</v>
      </c>
      <c r="M7" s="108">
        <f>'[1]Tourteaux de lin'!N10</f>
        <v>0</v>
      </c>
      <c r="N7" s="104">
        <f>'[1]Tourteaux de lin'!O10</f>
        <v>257.5</v>
      </c>
      <c r="O7" s="105">
        <f>'[1]Tourteaux de lin'!P10</f>
        <v>121.3</v>
      </c>
      <c r="P7" s="101">
        <f>IF(O7&lt;&gt;0,(N7-O7)/O7,0)</f>
        <v>1.122835943940643</v>
      </c>
      <c r="S7" s="141"/>
      <c r="T7" s="141"/>
      <c r="U7" s="141"/>
      <c r="V7" s="141"/>
      <c r="W7" s="141"/>
      <c r="X7" s="141"/>
      <c r="Y7" s="141"/>
      <c r="Z7" s="140"/>
      <c r="AA7" s="140"/>
      <c r="AB7" s="140" t="s">
        <v>65</v>
      </c>
      <c r="AC7" s="653">
        <f>'[5]FAB'!CH10</f>
        <v>277.46</v>
      </c>
      <c r="AD7" s="653">
        <f>'[5]FAB'!CI10</f>
        <v>221.78</v>
      </c>
      <c r="AE7" s="132">
        <v>0</v>
      </c>
      <c r="AF7" s="132"/>
      <c r="AG7" s="132"/>
      <c r="AH7" s="139"/>
      <c r="AI7" s="133"/>
      <c r="AJ7" s="133"/>
      <c r="AK7" s="133"/>
      <c r="AL7" s="133"/>
      <c r="AM7" s="140"/>
      <c r="AN7" s="141"/>
      <c r="AO7" s="141"/>
      <c r="AP7" s="137"/>
      <c r="AQ7" s="137"/>
      <c r="AR7" s="141"/>
      <c r="AS7" s="137"/>
      <c r="AT7" s="7"/>
      <c r="AU7" s="7"/>
      <c r="AV7" s="7"/>
      <c r="AW7" s="7"/>
      <c r="AX7" s="67"/>
    </row>
    <row r="8" spans="1:50" s="63" customFormat="1" ht="15.75" customHeight="1">
      <c r="A8" s="167" t="str">
        <f>'[1]Tourteaux de lin'!B16</f>
        <v>Pays-de-la-Loire</v>
      </c>
      <c r="B8" s="200">
        <f>'[1]Tourteaux de lin'!C16</f>
        <v>184.2</v>
      </c>
      <c r="C8" s="200">
        <f>'[1]Tourteaux de lin'!D16</f>
        <v>205.2</v>
      </c>
      <c r="D8" s="200">
        <f>'[1]Tourteaux de lin'!E16</f>
        <v>177.7</v>
      </c>
      <c r="E8" s="200">
        <f>'[1]Tourteaux de lin'!F16</f>
        <v>187.1</v>
      </c>
      <c r="F8" s="200">
        <f>'[1]Tourteaux de lin'!G16</f>
        <v>157.9</v>
      </c>
      <c r="G8" s="200">
        <f>'[1]Tourteaux de lin'!H16</f>
        <v>189.3</v>
      </c>
      <c r="H8" s="200">
        <f>'[1]Tourteaux de lin'!I16</f>
        <v>0</v>
      </c>
      <c r="I8" s="200">
        <f>'[1]Tourteaux de lin'!J16</f>
        <v>0</v>
      </c>
      <c r="J8" s="200">
        <f>'[1]Tourteaux de lin'!K16</f>
        <v>0</v>
      </c>
      <c r="K8" s="200">
        <f>'[1]Tourteaux de lin'!L16</f>
        <v>0</v>
      </c>
      <c r="L8" s="201">
        <f>'[1]Tourteaux de lin'!M16</f>
        <v>0</v>
      </c>
      <c r="M8" s="202">
        <f>'[1]Tourteaux de lin'!N16</f>
        <v>0</v>
      </c>
      <c r="N8" s="203">
        <f>'[1]Tourteaux de lin'!O16</f>
        <v>1193.7</v>
      </c>
      <c r="O8" s="204">
        <f>'[1]Tourteaux de lin'!P16</f>
        <v>1101.4</v>
      </c>
      <c r="P8" s="205">
        <f>IF(O8&lt;&gt;0,(N8-O8)/O8,0)</f>
        <v>0.08380243326675135</v>
      </c>
      <c r="S8" s="141"/>
      <c r="T8" s="141"/>
      <c r="U8" s="141"/>
      <c r="V8" s="141"/>
      <c r="W8" s="141"/>
      <c r="X8" s="141"/>
      <c r="Y8" s="141"/>
      <c r="Z8" s="140"/>
      <c r="AA8" s="140"/>
      <c r="AB8" s="140" t="s">
        <v>66</v>
      </c>
      <c r="AC8" s="653">
        <f>'[5]FAB'!CH11</f>
        <v>270.73</v>
      </c>
      <c r="AD8" s="653">
        <f>'[5]FAB'!CI11</f>
        <v>191.59</v>
      </c>
      <c r="AE8" s="132">
        <v>0</v>
      </c>
      <c r="AF8" s="132"/>
      <c r="AG8" s="132"/>
      <c r="AH8" s="139"/>
      <c r="AI8" s="133"/>
      <c r="AJ8" s="133"/>
      <c r="AK8" s="133"/>
      <c r="AL8" s="133"/>
      <c r="AM8" s="140"/>
      <c r="AN8" s="141"/>
      <c r="AO8" s="141"/>
      <c r="AP8" s="137"/>
      <c r="AQ8" s="137"/>
      <c r="AR8" s="141"/>
      <c r="AS8" s="137"/>
      <c r="AT8" s="7"/>
      <c r="AU8" s="7"/>
      <c r="AV8" s="7"/>
      <c r="AW8" s="7"/>
      <c r="AX8" s="67"/>
    </row>
    <row r="9" spans="1:50" s="63" customFormat="1" ht="15.75" customHeight="1">
      <c r="A9" s="167" t="str">
        <f>'[1]Tourteaux de lin'!B20</f>
        <v>Midi-Pyrénées</v>
      </c>
      <c r="B9" s="200">
        <f>'[1]Tourteaux de lin'!C20</f>
        <v>36.7</v>
      </c>
      <c r="C9" s="200">
        <f>'[1]Tourteaux de lin'!D20</f>
        <v>0</v>
      </c>
      <c r="D9" s="200">
        <f>'[1]Tourteaux de lin'!E20</f>
        <v>0</v>
      </c>
      <c r="E9" s="200">
        <f>'[1]Tourteaux de lin'!F20</f>
        <v>0</v>
      </c>
      <c r="F9" s="200">
        <f>'[1]Tourteaux de lin'!G20</f>
        <v>0</v>
      </c>
      <c r="G9" s="200">
        <f>'[1]Tourteaux de lin'!H20</f>
        <v>0</v>
      </c>
      <c r="H9" s="200">
        <f>'[1]Tourteaux de lin'!I20</f>
        <v>0</v>
      </c>
      <c r="I9" s="200">
        <f>'[1]Tourteaux de lin'!J20</f>
        <v>0</v>
      </c>
      <c r="J9" s="200">
        <f>'[1]Tourteaux de lin'!K20</f>
        <v>0</v>
      </c>
      <c r="K9" s="200">
        <f>'[1]Tourteaux de lin'!L20</f>
        <v>0</v>
      </c>
      <c r="L9" s="201">
        <f>'[1]Tourteaux de lin'!M20</f>
        <v>0</v>
      </c>
      <c r="M9" s="202">
        <f>'[1]Tourteaux de lin'!N20</f>
        <v>0</v>
      </c>
      <c r="N9" s="203">
        <f>'[1]Tourteaux de lin'!O20</f>
        <v>0</v>
      </c>
      <c r="O9" s="204">
        <f>'[1]Tourteaux de lin'!P20</f>
        <v>36.7</v>
      </c>
      <c r="P9" s="205"/>
      <c r="S9" s="141"/>
      <c r="T9" s="141"/>
      <c r="U9" s="141"/>
      <c r="V9" s="141"/>
      <c r="W9" s="141"/>
      <c r="X9" s="141"/>
      <c r="Y9" s="141"/>
      <c r="Z9" s="140"/>
      <c r="AA9" s="140"/>
      <c r="AB9" s="140" t="s">
        <v>67</v>
      </c>
      <c r="AC9" s="653">
        <f>'[5]FAB'!CH12</f>
        <v>228.06</v>
      </c>
      <c r="AD9" s="653">
        <f>'[5]FAB'!CI12</f>
        <v>205.07</v>
      </c>
      <c r="AE9" s="132"/>
      <c r="AF9" s="132"/>
      <c r="AG9" s="132"/>
      <c r="AH9" s="139"/>
      <c r="AI9" s="133"/>
      <c r="AJ9" s="133"/>
      <c r="AK9" s="133"/>
      <c r="AL9" s="133"/>
      <c r="AM9" s="140"/>
      <c r="AN9" s="141"/>
      <c r="AO9" s="141"/>
      <c r="AP9" s="137"/>
      <c r="AQ9" s="137"/>
      <c r="AR9" s="141"/>
      <c r="AS9" s="137"/>
      <c r="AT9" s="7"/>
      <c r="AU9" s="7"/>
      <c r="AV9" s="7"/>
      <c r="AW9" s="7"/>
      <c r="AX9" s="67"/>
    </row>
    <row r="10" spans="1:50" s="67" customFormat="1" ht="15.75" customHeight="1">
      <c r="A10" s="65" t="str">
        <f>'[1]Tourteaux de lin'!B22</f>
        <v>Rhône-Alpes</v>
      </c>
      <c r="B10" s="102">
        <f>'[1]Tourteaux de lin'!C22</f>
        <v>1.6</v>
      </c>
      <c r="C10" s="102">
        <f>'[1]Tourteaux de lin'!D22</f>
        <v>2.5</v>
      </c>
      <c r="D10" s="102">
        <f>'[1]Tourteaux de lin'!E22</f>
        <v>7.4</v>
      </c>
      <c r="E10" s="102">
        <f>'[1]Tourteaux de lin'!F22</f>
        <v>8.2</v>
      </c>
      <c r="F10" s="102">
        <f>'[1]Tourteaux de lin'!G22</f>
        <v>18</v>
      </c>
      <c r="G10" s="102">
        <f>'[1]Tourteaux de lin'!H22</f>
        <v>0</v>
      </c>
      <c r="H10" s="102">
        <f>'[1]Tourteaux de lin'!I22</f>
        <v>0</v>
      </c>
      <c r="I10" s="102">
        <f>'[1]Tourteaux de lin'!J22</f>
        <v>0</v>
      </c>
      <c r="J10" s="102">
        <f>'[1]Tourteaux de lin'!K22</f>
        <v>0</v>
      </c>
      <c r="K10" s="102">
        <f>'[1]Tourteaux de lin'!L22</f>
        <v>0</v>
      </c>
      <c r="L10" s="107">
        <f>'[1]Tourteaux de lin'!M22</f>
        <v>0</v>
      </c>
      <c r="M10" s="108">
        <f>'[1]Tourteaux de lin'!N22</f>
        <v>0</v>
      </c>
      <c r="N10" s="104">
        <f>'[1]Tourteaux de lin'!O22</f>
        <v>79.6</v>
      </c>
      <c r="O10" s="105">
        <f>'[1]Tourteaux de lin'!P22</f>
        <v>37.7</v>
      </c>
      <c r="P10" s="101">
        <f>IF(O10&lt;&gt;0,(N10-O10)/O10,0)</f>
        <v>1.1114058355437664</v>
      </c>
      <c r="S10" s="7"/>
      <c r="T10" s="7"/>
      <c r="U10" s="7"/>
      <c r="V10" s="7"/>
      <c r="W10" s="7"/>
      <c r="X10" s="7"/>
      <c r="Y10" s="7"/>
      <c r="Z10" s="134"/>
      <c r="AA10" s="140"/>
      <c r="AB10" s="140" t="s">
        <v>68</v>
      </c>
      <c r="AC10" s="653">
        <f>'[5]FAB'!CH13</f>
        <v>256.92</v>
      </c>
      <c r="AD10" s="654"/>
      <c r="AE10" s="133">
        <v>0</v>
      </c>
      <c r="AF10" s="133"/>
      <c r="AG10" s="133"/>
      <c r="AH10" s="139"/>
      <c r="AI10" s="230"/>
      <c r="AJ10" s="133"/>
      <c r="AK10" s="133"/>
      <c r="AL10" s="133"/>
      <c r="AM10" s="140"/>
      <c r="AN10" s="141"/>
      <c r="AO10" s="141"/>
      <c r="AP10" s="137"/>
      <c r="AQ10" s="137"/>
      <c r="AR10" s="141"/>
      <c r="AS10" s="141"/>
      <c r="AT10" s="141"/>
      <c r="AU10" s="141"/>
      <c r="AV10" s="141"/>
      <c r="AW10" s="141"/>
      <c r="AX10" s="63"/>
    </row>
    <row r="11" spans="1:50" s="67" customFormat="1" ht="12.75" customHeight="1">
      <c r="A11" s="116" t="str">
        <f>'[1]Tourteaux de lin'!B23</f>
        <v>Auvergne</v>
      </c>
      <c r="B11" s="102">
        <f>'[1]Tourteaux de lin'!C23</f>
        <v>0.38</v>
      </c>
      <c r="C11" s="102">
        <f>'[1]Tourteaux de lin'!D23</f>
        <v>0</v>
      </c>
      <c r="D11" s="102">
        <f>'[1]Tourteaux de lin'!E23</f>
        <v>0.76</v>
      </c>
      <c r="E11" s="102">
        <f>'[1]Tourteaux de lin'!F23</f>
        <v>0.56</v>
      </c>
      <c r="F11" s="102">
        <f>'[1]Tourteaux de lin'!G23</f>
        <v>0.89</v>
      </c>
      <c r="G11" s="102">
        <f>'[1]Tourteaux de lin'!H23</f>
        <v>1.48</v>
      </c>
      <c r="H11" s="102">
        <f>'[1]Tourteaux de lin'!I23</f>
        <v>0</v>
      </c>
      <c r="I11" s="102">
        <f>'[1]Tourteaux de lin'!J23</f>
        <v>0</v>
      </c>
      <c r="J11" s="102">
        <f>'[1]Tourteaux de lin'!K23</f>
        <v>0</v>
      </c>
      <c r="K11" s="102">
        <f>'[1]Tourteaux de lin'!L23</f>
        <v>0</v>
      </c>
      <c r="L11" s="107">
        <f>'[1]Tourteaux de lin'!M23</f>
        <v>0</v>
      </c>
      <c r="M11" s="108">
        <f>'[1]Tourteaux de lin'!N23</f>
        <v>0</v>
      </c>
      <c r="N11" s="104">
        <f>'[1]Tourteaux de lin'!O23</f>
        <v>4.75</v>
      </c>
      <c r="O11" s="105">
        <f>'[1]Tourteaux de lin'!P23</f>
        <v>4.07</v>
      </c>
      <c r="P11" s="101">
        <f>IF(O11&lt;&gt;0,(N11-O11)/O11,0)</f>
        <v>0.167076167076167</v>
      </c>
      <c r="S11" s="7"/>
      <c r="T11" s="7"/>
      <c r="U11" s="7"/>
      <c r="V11" s="7"/>
      <c r="W11" s="7"/>
      <c r="X11" s="7"/>
      <c r="Y11" s="7"/>
      <c r="Z11" s="134"/>
      <c r="AA11" s="140"/>
      <c r="AB11" s="140" t="s">
        <v>69</v>
      </c>
      <c r="AC11" s="653">
        <f>'[5]FAB'!CH14</f>
        <v>209.03</v>
      </c>
      <c r="AD11" s="652">
        <f>'[5]FAB'!CI13</f>
        <v>0</v>
      </c>
      <c r="AE11" s="133">
        <v>0</v>
      </c>
      <c r="AF11" s="133"/>
      <c r="AG11" s="133"/>
      <c r="AH11" s="139"/>
      <c r="AI11" s="230"/>
      <c r="AJ11" s="133"/>
      <c r="AK11" s="136"/>
      <c r="AL11" s="136"/>
      <c r="AM11" s="143"/>
      <c r="AN11" s="137"/>
      <c r="AO11" s="137"/>
      <c r="AP11" s="137"/>
      <c r="AQ11" s="137"/>
      <c r="AR11" s="141"/>
      <c r="AS11" s="141"/>
      <c r="AT11" s="141"/>
      <c r="AU11" s="141"/>
      <c r="AV11" s="141"/>
      <c r="AW11" s="141"/>
      <c r="AX11" s="63"/>
    </row>
    <row r="12" spans="1:50" s="77" customFormat="1" ht="12.75" customHeight="1">
      <c r="A12" s="473" t="s">
        <v>32</v>
      </c>
      <c r="B12" s="469">
        <f aca="true" t="shared" si="0" ref="B12:O12">SUM(B7:B11)</f>
        <v>243.87999999999997</v>
      </c>
      <c r="C12" s="469">
        <f t="shared" si="0"/>
        <v>228.29999999999998</v>
      </c>
      <c r="D12" s="469">
        <f t="shared" si="0"/>
        <v>210.76</v>
      </c>
      <c r="E12" s="469">
        <f t="shared" si="0"/>
        <v>221.66</v>
      </c>
      <c r="F12" s="469">
        <f t="shared" si="0"/>
        <v>191.59</v>
      </c>
      <c r="G12" s="469">
        <f t="shared" si="0"/>
        <v>204.98</v>
      </c>
      <c r="H12" s="469">
        <f t="shared" si="0"/>
        <v>0</v>
      </c>
      <c r="I12" s="469">
        <f t="shared" si="0"/>
        <v>0</v>
      </c>
      <c r="J12" s="469">
        <f t="shared" si="0"/>
        <v>0</v>
      </c>
      <c r="K12" s="469">
        <f t="shared" si="0"/>
        <v>0</v>
      </c>
      <c r="L12" s="469">
        <f t="shared" si="0"/>
        <v>0</v>
      </c>
      <c r="M12" s="469">
        <f t="shared" si="0"/>
        <v>0</v>
      </c>
      <c r="N12" s="469">
        <f t="shared" si="0"/>
        <v>1535.55</v>
      </c>
      <c r="O12" s="469">
        <f t="shared" si="0"/>
        <v>1301.17</v>
      </c>
      <c r="P12" s="477">
        <f>IF(O12&lt;&gt;0,(N12-O12)/O12,0)</f>
        <v>0.18013019052083884</v>
      </c>
      <c r="S12" s="7"/>
      <c r="T12" s="7"/>
      <c r="U12" s="7"/>
      <c r="V12" s="7"/>
      <c r="W12" s="7"/>
      <c r="X12" s="7"/>
      <c r="Y12" s="7"/>
      <c r="Z12" s="134"/>
      <c r="AA12" s="140"/>
      <c r="AB12" s="140" t="s">
        <v>21</v>
      </c>
      <c r="AC12" s="232">
        <f>'[5]FAB'!CH15</f>
        <v>240.99</v>
      </c>
      <c r="AD12" s="653">
        <f>'[5]FAB'!CI14</f>
        <v>0</v>
      </c>
      <c r="AE12" s="132">
        <v>0</v>
      </c>
      <c r="AF12" s="132"/>
      <c r="AG12" s="132"/>
      <c r="AH12" s="133"/>
      <c r="AI12" s="133"/>
      <c r="AJ12" s="51"/>
      <c r="AK12" s="51"/>
      <c r="AL12" s="51"/>
      <c r="AM12" s="51"/>
      <c r="AN12" s="51"/>
      <c r="AO12" s="51"/>
      <c r="AP12" s="136"/>
      <c r="AQ12" s="136"/>
      <c r="AR12" s="51"/>
      <c r="AS12" s="51"/>
      <c r="AT12" s="8"/>
      <c r="AU12" s="8"/>
      <c r="AV12" s="8"/>
      <c r="AW12" s="8"/>
      <c r="AX12" s="90"/>
    </row>
    <row r="13" spans="1:45" s="141" customFormat="1" ht="12" customHeight="1">
      <c r="A13" s="10" t="s">
        <v>19</v>
      </c>
      <c r="B13" s="7"/>
      <c r="C13" s="696"/>
      <c r="D13" s="696"/>
      <c r="E13" s="696"/>
      <c r="F13" s="8">
        <f>SUM(E7:E11)</f>
        <v>221.66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48"/>
      <c r="Z13" s="335"/>
      <c r="AA13" s="335"/>
      <c r="AB13" s="140" t="s">
        <v>70</v>
      </c>
      <c r="AC13" s="653">
        <f>'[5]FAB'!CH16</f>
        <v>243.19</v>
      </c>
      <c r="AD13" s="148">
        <f>'[5]FAB'!CI15</f>
        <v>0</v>
      </c>
      <c r="AE13" s="149">
        <v>0</v>
      </c>
      <c r="AF13" s="149"/>
      <c r="AG13" s="149"/>
      <c r="AH13" s="133"/>
      <c r="AI13" s="133"/>
      <c r="AJ13" s="133"/>
      <c r="AK13" s="133"/>
      <c r="AL13" s="133"/>
      <c r="AM13" s="133"/>
      <c r="AN13" s="133"/>
      <c r="AO13" s="133"/>
      <c r="AP13" s="136"/>
      <c r="AQ13" s="136"/>
      <c r="AR13" s="133"/>
      <c r="AS13" s="133"/>
    </row>
    <row r="14" spans="28:31" ht="11.25">
      <c r="AB14" s="140" t="s">
        <v>22</v>
      </c>
      <c r="AC14" s="652">
        <f>'[5]FAB'!CH17</f>
        <v>245.1</v>
      </c>
      <c r="AD14" s="653">
        <f>'[5]FAB'!CI16</f>
        <v>0</v>
      </c>
      <c r="AE14" s="231">
        <v>0</v>
      </c>
    </row>
    <row r="15" spans="28:31" ht="11.25">
      <c r="AB15" s="140" t="s">
        <v>23</v>
      </c>
      <c r="AC15" s="653">
        <f>'[5]FAB'!CH18</f>
        <v>192.86</v>
      </c>
      <c r="AD15" s="653">
        <f>'[5]FAB'!CI17</f>
        <v>0</v>
      </c>
      <c r="AE15" s="231">
        <v>0</v>
      </c>
    </row>
    <row r="16" spans="30:31" ht="11.25">
      <c r="AD16" s="141">
        <f>'[5]FAB'!CI18</f>
        <v>0</v>
      </c>
      <c r="AE16" s="231">
        <v>0</v>
      </c>
    </row>
    <row r="17" spans="29:30" ht="11.25">
      <c r="AC17" s="231">
        <f>'[5]FAB'!CH19</f>
        <v>1535.55</v>
      </c>
      <c r="AD17" s="231">
        <f>'[5]FAB'!CI19</f>
        <v>1301.38</v>
      </c>
    </row>
    <row r="18" spans="1:16" ht="20.25" customHeight="1">
      <c r="A18" s="702"/>
      <c r="B18" s="705" t="s">
        <v>58</v>
      </c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699" t="s">
        <v>257</v>
      </c>
      <c r="O18" s="699"/>
      <c r="P18" s="475"/>
    </row>
    <row r="19" spans="1:16" ht="12" customHeight="1">
      <c r="A19" s="703"/>
      <c r="B19" s="462" t="s">
        <v>24</v>
      </c>
      <c r="C19" s="476" t="s">
        <v>20</v>
      </c>
      <c r="D19" s="476" t="s">
        <v>25</v>
      </c>
      <c r="E19" s="476" t="s">
        <v>26</v>
      </c>
      <c r="F19" s="476" t="s">
        <v>27</v>
      </c>
      <c r="G19" s="476" t="s">
        <v>28</v>
      </c>
      <c r="H19" s="476" t="s">
        <v>29</v>
      </c>
      <c r="I19" s="476" t="s">
        <v>30</v>
      </c>
      <c r="J19" s="476" t="s">
        <v>21</v>
      </c>
      <c r="K19" s="476" t="s">
        <v>31</v>
      </c>
      <c r="L19" s="476" t="s">
        <v>22</v>
      </c>
      <c r="M19" s="476" t="s">
        <v>23</v>
      </c>
      <c r="N19" s="664" t="str">
        <f>N6</f>
        <v>2012/13</v>
      </c>
      <c r="O19" s="664" t="str">
        <f>O6</f>
        <v>2013/14</v>
      </c>
      <c r="P19" s="478" t="s">
        <v>0</v>
      </c>
    </row>
    <row r="20" spans="1:16" ht="11.25">
      <c r="A20" s="116" t="str">
        <f>'[8]Tourteaux de lin'!B10</f>
        <v>Basse-Normandie</v>
      </c>
      <c r="B20" s="60">
        <f>'[8]Tourteaux de lin'!C10</f>
        <v>35.2</v>
      </c>
      <c r="C20" s="60">
        <f>'[8]Tourteaux de lin'!D10</f>
        <v>20.9</v>
      </c>
      <c r="D20" s="60">
        <f>'[8]Tourteaux de lin'!E10</f>
        <v>15.7</v>
      </c>
      <c r="E20" s="60">
        <f>'[8]Tourteaux de lin'!F10</f>
        <v>27.9</v>
      </c>
      <c r="F20" s="60">
        <f>'[8]Tourteaux de lin'!G10</f>
        <v>34.9</v>
      </c>
      <c r="G20" s="60">
        <f>'[8]Tourteaux de lin'!H10</f>
        <v>47.9</v>
      </c>
      <c r="H20" s="60">
        <f>'[8]Tourteaux de lin'!I10</f>
        <v>0</v>
      </c>
      <c r="I20" s="60">
        <f>'[8]Tourteaux de lin'!J10</f>
        <v>0</v>
      </c>
      <c r="J20" s="60">
        <f>'[8]Tourteaux de lin'!K10</f>
        <v>0</v>
      </c>
      <c r="K20" s="60">
        <f>'[8]Tourteaux de lin'!L10</f>
        <v>0</v>
      </c>
      <c r="L20" s="60">
        <f>'[8]Tourteaux de lin'!M10</f>
        <v>0</v>
      </c>
      <c r="M20" s="80">
        <f>'[8]Tourteaux de lin'!N10</f>
        <v>0</v>
      </c>
      <c r="N20" s="79">
        <f>'[8]Tourteaux de lin'!O10</f>
        <v>18</v>
      </c>
      <c r="O20" s="80">
        <f>'[8]Tourteaux de lin'!P10</f>
        <v>47.9</v>
      </c>
      <c r="P20" s="71">
        <f aca="true" t="shared" si="1" ref="P20:P25">IF(O20&lt;&gt;0,(N20-O20)/O20,0)</f>
        <v>-0.6242171189979123</v>
      </c>
    </row>
    <row r="21" spans="1:16" ht="12.75">
      <c r="A21" s="167" t="str">
        <f>'[8]Tourteaux de lin'!B16</f>
        <v>Pays-de-la-Loire</v>
      </c>
      <c r="B21" s="188">
        <f>'[8]Tourteaux de lin'!C16</f>
        <v>124.5</v>
      </c>
      <c r="C21" s="188">
        <f>'[8]Tourteaux de lin'!D16</f>
        <v>109.6</v>
      </c>
      <c r="D21" s="188">
        <f>'[8]Tourteaux de lin'!E16</f>
        <v>122.9</v>
      </c>
      <c r="E21" s="188">
        <f>'[8]Tourteaux de lin'!F16</f>
        <v>109.2</v>
      </c>
      <c r="F21" s="188">
        <f>'[8]Tourteaux de lin'!G16</f>
        <v>118.6</v>
      </c>
      <c r="G21" s="188">
        <f>'[8]Tourteaux de lin'!H16</f>
        <v>127.2</v>
      </c>
      <c r="H21" s="188">
        <f>'[8]Tourteaux de lin'!I16</f>
        <v>0</v>
      </c>
      <c r="I21" s="188">
        <f>'[8]Tourteaux de lin'!J16</f>
        <v>0</v>
      </c>
      <c r="J21" s="188">
        <f>'[8]Tourteaux de lin'!K16</f>
        <v>0</v>
      </c>
      <c r="K21" s="188">
        <f>'[8]Tourteaux de lin'!L16</f>
        <v>0</v>
      </c>
      <c r="L21" s="188">
        <f>'[8]Tourteaux de lin'!M16</f>
        <v>0</v>
      </c>
      <c r="M21" s="224">
        <f>'[8]Tourteaux de lin'!N16</f>
        <v>0</v>
      </c>
      <c r="N21" s="225">
        <f>'[8]Tourteaux de lin'!O16</f>
        <v>75.5</v>
      </c>
      <c r="O21" s="224">
        <f>'[8]Tourteaux de lin'!P16</f>
        <v>127.2</v>
      </c>
      <c r="P21" s="226">
        <f t="shared" si="1"/>
        <v>-0.40644654088050314</v>
      </c>
    </row>
    <row r="22" spans="1:16" ht="11.25">
      <c r="A22" s="116" t="str">
        <f>'[8]Tourteaux de lin'!B22</f>
        <v>Rhône-Alpes</v>
      </c>
      <c r="B22" s="60">
        <f>'[8]Tourteaux de lin'!C22</f>
        <v>20.2</v>
      </c>
      <c r="C22" s="60">
        <f>'[8]Tourteaux de lin'!D22</f>
        <v>17.7</v>
      </c>
      <c r="D22" s="60">
        <f>'[8]Tourteaux de lin'!E22</f>
        <v>10.3</v>
      </c>
      <c r="E22" s="60">
        <f>'[8]Tourteaux de lin'!F22</f>
        <v>27</v>
      </c>
      <c r="F22" s="60">
        <f>'[8]Tourteaux de lin'!G22</f>
        <v>37.4</v>
      </c>
      <c r="G22" s="60">
        <f>'[8]Tourteaux de lin'!H22</f>
        <v>0</v>
      </c>
      <c r="H22" s="60">
        <f>'[8]Tourteaux de lin'!I22</f>
        <v>0</v>
      </c>
      <c r="I22" s="60">
        <f>'[8]Tourteaux de lin'!J22</f>
        <v>0</v>
      </c>
      <c r="J22" s="60">
        <f>'[8]Tourteaux de lin'!K22</f>
        <v>0</v>
      </c>
      <c r="K22" s="60">
        <f>'[8]Tourteaux de lin'!L22</f>
        <v>0</v>
      </c>
      <c r="L22" s="60">
        <f>'[8]Tourteaux de lin'!M22</f>
        <v>0</v>
      </c>
      <c r="M22" s="80">
        <f>'[8]Tourteaux de lin'!N22</f>
        <v>0</v>
      </c>
      <c r="N22" s="79">
        <f>'[8]Tourteaux de lin'!O22</f>
        <v>0</v>
      </c>
      <c r="O22" s="80">
        <f>'[8]Tourteaux de lin'!P22</f>
        <v>0</v>
      </c>
      <c r="P22" s="71">
        <f t="shared" si="1"/>
        <v>0</v>
      </c>
    </row>
    <row r="23" spans="1:16" ht="11.25">
      <c r="A23" s="65" t="str">
        <f>'[8]Tourteaux de lin'!B23</f>
        <v>Auvergne</v>
      </c>
      <c r="B23" s="60">
        <f>'[8]Tourteaux de lin'!C23</f>
        <v>15.37</v>
      </c>
      <c r="C23" s="60">
        <f>'[8]Tourteaux de lin'!D23</f>
        <v>14.87</v>
      </c>
      <c r="D23" s="60">
        <f>'[8]Tourteaux de lin'!E23</f>
        <v>14.11</v>
      </c>
      <c r="E23" s="60">
        <f>'[8]Tourteaux de lin'!F23</f>
        <v>13.55</v>
      </c>
      <c r="F23" s="60">
        <f>'[8]Tourteaux de lin'!G23</f>
        <v>12.66</v>
      </c>
      <c r="G23" s="60">
        <f>'[8]Tourteaux de lin'!H23</f>
        <v>11.18</v>
      </c>
      <c r="H23" s="60">
        <f>'[8]Tourteaux de lin'!I23</f>
        <v>0</v>
      </c>
      <c r="I23" s="60">
        <f>'[8]Tourteaux de lin'!J23</f>
        <v>0</v>
      </c>
      <c r="J23" s="60">
        <f>'[8]Tourteaux de lin'!K23</f>
        <v>0</v>
      </c>
      <c r="K23" s="60">
        <f>'[8]Tourteaux de lin'!L23</f>
        <v>0</v>
      </c>
      <c r="L23" s="60">
        <f>'[8]Tourteaux de lin'!M23</f>
        <v>0</v>
      </c>
      <c r="M23" s="80">
        <f>'[8]Tourteaux de lin'!N23</f>
        <v>0</v>
      </c>
      <c r="N23" s="79">
        <f>'[8]Tourteaux de lin'!O23</f>
        <v>18.9</v>
      </c>
      <c r="O23" s="80">
        <f>'[8]Tourteaux de lin'!P23</f>
        <v>11.18</v>
      </c>
      <c r="P23" s="95">
        <f t="shared" si="1"/>
        <v>0.6905187835420393</v>
      </c>
    </row>
    <row r="24" spans="1:16" ht="11.25">
      <c r="A24" s="96" t="s">
        <v>12</v>
      </c>
      <c r="B24" s="96">
        <f>'[8]Tourteaux de lin'!C7</f>
        <v>2.9</v>
      </c>
      <c r="C24" s="96">
        <f>'[8]Tourteaux de lin'!D7</f>
        <v>2.9</v>
      </c>
      <c r="D24" s="96">
        <f>'[8]Tourteaux de lin'!E7</f>
        <v>2.9</v>
      </c>
      <c r="E24" s="96">
        <f>'[8]Tourteaux de lin'!F7</f>
        <v>2.78</v>
      </c>
      <c r="F24" s="96">
        <f>'[8]Tourteaux de lin'!G7</f>
        <v>2.78</v>
      </c>
      <c r="G24" s="96">
        <f>'[8]Tourteaux de lin'!H7</f>
        <v>2.69</v>
      </c>
      <c r="H24" s="96">
        <f>'[8]Tourteaux de lin'!I7</f>
        <v>0</v>
      </c>
      <c r="I24" s="96">
        <f>'[8]Tourteaux de lin'!J7</f>
        <v>0</v>
      </c>
      <c r="J24" s="96">
        <f>'[8]Tourteaux de lin'!K7</f>
        <v>0</v>
      </c>
      <c r="K24" s="96">
        <f>'[8]Tourteaux de lin'!L7</f>
        <v>0</v>
      </c>
      <c r="L24" s="96">
        <f>'[8]Tourteaux de lin'!M7</f>
        <v>0</v>
      </c>
      <c r="M24" s="96">
        <f>'[8]Tourteaux de lin'!N7</f>
        <v>0</v>
      </c>
      <c r="N24" s="96">
        <f>'[8]Tourteaux de lin'!O7</f>
        <v>0</v>
      </c>
      <c r="O24" s="96">
        <f>'[8]Tourteaux de lin'!P7</f>
        <v>2.69</v>
      </c>
      <c r="P24" s="71"/>
    </row>
    <row r="25" spans="1:16" ht="11.25">
      <c r="A25" s="473" t="s">
        <v>32</v>
      </c>
      <c r="B25" s="479">
        <f>SUM(B20:B24)</f>
        <v>198.17</v>
      </c>
      <c r="C25" s="479">
        <f aca="true" t="shared" si="2" ref="C25:O25">SUM(C20:C24)</f>
        <v>165.97</v>
      </c>
      <c r="D25" s="479">
        <f t="shared" si="2"/>
        <v>165.91</v>
      </c>
      <c r="E25" s="479">
        <f t="shared" si="2"/>
        <v>180.43</v>
      </c>
      <c r="F25" s="479">
        <f t="shared" si="2"/>
        <v>206.34</v>
      </c>
      <c r="G25" s="479">
        <f t="shared" si="2"/>
        <v>188.97</v>
      </c>
      <c r="H25" s="479">
        <f t="shared" si="2"/>
        <v>0</v>
      </c>
      <c r="I25" s="479">
        <f t="shared" si="2"/>
        <v>0</v>
      </c>
      <c r="J25" s="479">
        <f t="shared" si="2"/>
        <v>0</v>
      </c>
      <c r="K25" s="479">
        <f t="shared" si="2"/>
        <v>0</v>
      </c>
      <c r="L25" s="479">
        <f t="shared" si="2"/>
        <v>0</v>
      </c>
      <c r="M25" s="479">
        <f t="shared" si="2"/>
        <v>0</v>
      </c>
      <c r="N25" s="479">
        <f t="shared" si="2"/>
        <v>112.4</v>
      </c>
      <c r="O25" s="479">
        <f t="shared" si="2"/>
        <v>188.97</v>
      </c>
      <c r="P25" s="471">
        <f t="shared" si="1"/>
        <v>-0.4051965920516484</v>
      </c>
    </row>
    <row r="26" ht="20.25" customHeight="1"/>
    <row r="29" ht="21" customHeight="1"/>
    <row r="30" ht="12" customHeight="1"/>
    <row r="32" spans="2:9" ht="15">
      <c r="B32" s="701" t="s">
        <v>240</v>
      </c>
      <c r="C32" s="701"/>
      <c r="D32" s="701"/>
      <c r="E32" s="701"/>
      <c r="F32" s="701"/>
      <c r="G32" s="701"/>
      <c r="H32" s="701"/>
      <c r="I32" s="701"/>
    </row>
    <row r="81" spans="17:30" ht="12.75">
      <c r="Q81" s="670"/>
      <c r="R81" s="670"/>
      <c r="S81" s="670"/>
      <c r="T81" s="670"/>
      <c r="U81" s="670"/>
      <c r="V81" s="670"/>
      <c r="W81" s="670"/>
      <c r="X81" s="670"/>
      <c r="Y81" s="670"/>
      <c r="Z81" s="670"/>
      <c r="AA81" s="670"/>
      <c r="AB81" s="670"/>
      <c r="AC81" s="670"/>
      <c r="AD81" s="670"/>
    </row>
    <row r="87" spans="1:16" ht="15">
      <c r="A87" s="670" t="s">
        <v>253</v>
      </c>
      <c r="B87" s="670"/>
      <c r="C87" s="670"/>
      <c r="D87" s="670"/>
      <c r="E87" s="670"/>
      <c r="F87" s="670"/>
      <c r="G87" s="670"/>
      <c r="H87" s="670"/>
      <c r="I87" s="670"/>
      <c r="J87" s="670"/>
      <c r="K87" s="670"/>
      <c r="L87" s="670"/>
      <c r="M87" s="670"/>
      <c r="N87" s="670"/>
      <c r="O87" s="670"/>
      <c r="P87" s="670"/>
    </row>
  </sheetData>
  <mergeCells count="12">
    <mergeCell ref="Q81:AD81"/>
    <mergeCell ref="A87:P87"/>
    <mergeCell ref="B32:I32"/>
    <mergeCell ref="A2:P2"/>
    <mergeCell ref="A5:A6"/>
    <mergeCell ref="A18:A19"/>
    <mergeCell ref="C13:E13"/>
    <mergeCell ref="B18:M18"/>
    <mergeCell ref="N18:O18"/>
    <mergeCell ref="N5:O5"/>
    <mergeCell ref="B5:M5"/>
    <mergeCell ref="C3:N3"/>
  </mergeCells>
  <printOptions horizontalCentered="1"/>
  <pageMargins left="0.5905511811023623" right="0" top="0.5905511811023623" bottom="0.98425196850393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66"/>
  <sheetViews>
    <sheetView showGridLines="0" showZeros="0" zoomScale="90" zoomScaleNormal="90" zoomScaleSheetLayoutView="100" workbookViewId="0" topLeftCell="A1">
      <selection activeCell="F4" sqref="F4:W4"/>
    </sheetView>
  </sheetViews>
  <sheetFormatPr defaultColWidth="11.421875" defaultRowHeight="12.75"/>
  <cols>
    <col min="1" max="1" width="10.140625" style="1" customWidth="1"/>
    <col min="2" max="2" width="10.00390625" style="1" customWidth="1"/>
    <col min="3" max="3" width="9.7109375" style="1" customWidth="1"/>
    <col min="4" max="9" width="8.140625" style="1" bestFit="1" customWidth="1"/>
    <col min="10" max="10" width="1.7109375" style="490" customWidth="1"/>
    <col min="11" max="18" width="8.140625" style="1" bestFit="1" customWidth="1"/>
    <col min="19" max="19" width="1.7109375" style="490" customWidth="1"/>
    <col min="20" max="20" width="8.140625" style="11" bestFit="1" customWidth="1"/>
    <col min="21" max="21" width="8.140625" style="15" bestFit="1" customWidth="1"/>
    <col min="22" max="23" width="8.140625" style="1" bestFit="1" customWidth="1"/>
    <col min="24" max="24" width="8.140625" style="45" bestFit="1" customWidth="1"/>
    <col min="25" max="27" width="8.140625" style="39" bestFit="1" customWidth="1"/>
    <col min="28" max="28" width="1.7109375" style="490" customWidth="1"/>
    <col min="29" max="36" width="8.140625" style="45" bestFit="1" customWidth="1"/>
    <col min="37" max="43" width="8.00390625" style="45" customWidth="1"/>
    <col min="44" max="44" width="8.421875" style="45" customWidth="1"/>
    <col min="45" max="46" width="6.7109375" style="45" customWidth="1"/>
    <col min="47" max="47" width="8.140625" style="45" customWidth="1"/>
    <col min="48" max="48" width="8.28125" style="45" customWidth="1"/>
    <col min="49" max="49" width="8.57421875" style="39" hidden="1" customWidth="1"/>
    <col min="50" max="50" width="13.28125" style="45" bestFit="1" customWidth="1"/>
    <col min="51" max="51" width="7.7109375" style="40" bestFit="1" customWidth="1"/>
    <col min="52" max="52" width="9.7109375" style="40" bestFit="1" customWidth="1"/>
    <col min="53" max="53" width="13.421875" style="40" customWidth="1"/>
    <col min="54" max="54" width="12.00390625" style="40" customWidth="1"/>
    <col min="55" max="55" width="10.57421875" style="40" customWidth="1"/>
    <col min="56" max="56" width="10.421875" style="40" customWidth="1"/>
    <col min="57" max="57" width="8.140625" style="40" customWidth="1"/>
    <col min="58" max="58" width="10.7109375" style="40" bestFit="1" customWidth="1"/>
    <col min="59" max="59" width="9.28125" style="314" bestFit="1" customWidth="1"/>
    <col min="60" max="60" width="13.7109375" style="25" bestFit="1" customWidth="1"/>
    <col min="61" max="61" width="13.7109375" style="25" customWidth="1"/>
    <col min="62" max="62" width="14.28125" style="25" customWidth="1"/>
    <col min="63" max="63" width="17.00390625" style="45" bestFit="1" customWidth="1"/>
    <col min="64" max="64" width="17.140625" style="1" bestFit="1" customWidth="1"/>
    <col min="65" max="65" width="20.140625" style="1" bestFit="1" customWidth="1"/>
    <col min="66" max="66" width="10.28125" style="1" bestFit="1" customWidth="1"/>
    <col min="67" max="67" width="9.8515625" style="1" bestFit="1" customWidth="1"/>
    <col min="68" max="70" width="7.421875" style="1" customWidth="1"/>
    <col min="71" max="71" width="8.28125" style="1" customWidth="1"/>
    <col min="72" max="16384" width="11.421875" style="1" customWidth="1"/>
  </cols>
  <sheetData>
    <row r="1" spans="1:49" ht="24" customHeight="1">
      <c r="A1" s="122"/>
      <c r="B1" s="455"/>
      <c r="C1" s="455"/>
      <c r="D1" s="455"/>
      <c r="E1" s="455"/>
      <c r="F1" s="455"/>
      <c r="G1" s="455"/>
      <c r="H1" s="455"/>
      <c r="I1" s="455"/>
      <c r="J1" s="489"/>
      <c r="K1" s="455"/>
      <c r="L1" s="455"/>
      <c r="M1" s="455"/>
      <c r="N1" s="455"/>
      <c r="O1" s="455"/>
      <c r="P1" s="455"/>
      <c r="Q1" s="455"/>
      <c r="R1" s="455"/>
      <c r="S1" s="489"/>
      <c r="T1" s="455"/>
      <c r="U1" s="455"/>
      <c r="V1" s="455"/>
      <c r="W1" s="122"/>
      <c r="X1" s="245"/>
      <c r="Y1" s="245"/>
      <c r="Z1" s="245"/>
      <c r="AA1" s="245"/>
      <c r="AB1" s="489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57"/>
    </row>
    <row r="2" spans="1:49" ht="24" customHeight="1">
      <c r="A2" s="623">
        <f ca="1">NOW()-30</f>
        <v>41637.604866435184</v>
      </c>
      <c r="B2" s="455"/>
      <c r="C2" s="455"/>
      <c r="D2" s="455"/>
      <c r="E2" s="455"/>
      <c r="F2" s="455"/>
      <c r="G2" s="455"/>
      <c r="H2" s="455"/>
      <c r="I2" s="455"/>
      <c r="J2" s="489"/>
      <c r="K2" s="455"/>
      <c r="L2" s="455"/>
      <c r="M2" s="455"/>
      <c r="N2" s="455"/>
      <c r="O2" s="455"/>
      <c r="P2" s="455"/>
      <c r="Q2" s="455"/>
      <c r="R2" s="455"/>
      <c r="S2" s="489"/>
      <c r="T2" s="455"/>
      <c r="U2" s="455"/>
      <c r="V2" s="455"/>
      <c r="W2" s="122"/>
      <c r="X2" s="245"/>
      <c r="Y2" s="245"/>
      <c r="Z2" s="245"/>
      <c r="AA2" s="245"/>
      <c r="AB2" s="489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57"/>
    </row>
    <row r="3" spans="1:49" ht="24" customHeight="1">
      <c r="A3" s="122"/>
      <c r="B3" s="678" t="str">
        <f>"Evolution des fabricants d'aliments du bétail (FAB) en oléoprotéagineux fin "&amp;TEXT(A2,"mmmm-aaaa")&amp;"  "</f>
        <v>Evolution des fabricants d'aliments du bétail (FAB) en oléoprotéagineux fin décembre-2013  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245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57"/>
    </row>
    <row r="4" spans="1:49" ht="24" customHeight="1">
      <c r="A4" s="122"/>
      <c r="F4" s="683" t="s">
        <v>256</v>
      </c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1"/>
      <c r="Y4" s="1"/>
      <c r="Z4" s="245"/>
      <c r="AA4" s="245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57"/>
    </row>
    <row r="5" spans="1:65" ht="20.25" customHeight="1">
      <c r="A5" s="123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247"/>
      <c r="AJ5" s="247"/>
      <c r="AK5" s="247"/>
      <c r="AL5" s="247"/>
      <c r="AM5" s="247"/>
      <c r="AN5" s="247"/>
      <c r="AO5" s="247"/>
      <c r="AP5" s="247"/>
      <c r="AQ5" s="247"/>
      <c r="AR5" s="248"/>
      <c r="AS5" s="33"/>
      <c r="AT5" s="33"/>
      <c r="AU5" s="33"/>
      <c r="AV5" s="33"/>
      <c r="AW5" s="33"/>
      <c r="AX5" s="33"/>
      <c r="AY5" s="33"/>
      <c r="AZ5" s="315"/>
      <c r="BB5" s="316"/>
      <c r="BC5" s="317"/>
      <c r="BD5" s="317"/>
      <c r="BE5" s="317"/>
      <c r="BF5" s="317"/>
      <c r="BG5" s="318"/>
      <c r="BH5" s="249"/>
      <c r="BI5" s="249"/>
      <c r="BJ5" s="249"/>
      <c r="BK5" s="24"/>
      <c r="BL5" s="12"/>
      <c r="BM5" s="12"/>
    </row>
    <row r="6" spans="1:55" ht="20.25" customHeight="1">
      <c r="A6" s="123"/>
      <c r="B6" s="679" t="str">
        <f>'[5]FAB'!$B$4</f>
        <v>Colza</v>
      </c>
      <c r="C6" s="679"/>
      <c r="D6" s="679"/>
      <c r="E6" s="679"/>
      <c r="F6" s="679"/>
      <c r="G6" s="679"/>
      <c r="H6" s="679"/>
      <c r="I6" s="679"/>
      <c r="J6" s="458"/>
      <c r="K6" s="679" t="str">
        <f>'[5]FAB'!J4</f>
        <v>Tournesol</v>
      </c>
      <c r="L6" s="679"/>
      <c r="M6" s="679"/>
      <c r="N6" s="679"/>
      <c r="O6" s="679"/>
      <c r="P6" s="679"/>
      <c r="Q6" s="679"/>
      <c r="R6" s="679"/>
      <c r="S6" s="458"/>
      <c r="T6" s="679" t="str">
        <f>'[5]FAB'!$R$4</f>
        <v>Soja</v>
      </c>
      <c r="U6" s="679"/>
      <c r="V6" s="679"/>
      <c r="W6" s="679"/>
      <c r="X6" s="679"/>
      <c r="Y6" s="679"/>
      <c r="Z6" s="679"/>
      <c r="AA6" s="679"/>
      <c r="AB6" s="458"/>
      <c r="AC6" s="679" t="str">
        <f>'[5]FAB'!$Z$4</f>
        <v>Lin</v>
      </c>
      <c r="AD6" s="679"/>
      <c r="AE6" s="679"/>
      <c r="AF6" s="679"/>
      <c r="AG6" s="679"/>
      <c r="AH6" s="679"/>
      <c r="AI6" s="679"/>
      <c r="AJ6" s="679"/>
      <c r="AK6" s="14"/>
      <c r="AL6" s="14"/>
      <c r="AM6" s="14"/>
      <c r="AN6" s="14"/>
      <c r="AO6" s="14"/>
      <c r="AP6" s="14"/>
      <c r="AQ6" s="14"/>
      <c r="AZ6" s="319"/>
      <c r="BA6" s="319"/>
      <c r="BB6" s="320"/>
      <c r="BC6" s="321"/>
    </row>
    <row r="7" spans="1:62" ht="24.75" customHeight="1">
      <c r="A7" s="40"/>
      <c r="B7" s="680" t="str">
        <f>'[5]FAB'!$B$5</f>
        <v>Grains marché intérieur</v>
      </c>
      <c r="C7" s="680"/>
      <c r="D7" s="681" t="str">
        <f>'[5]FAB'!$D$5</f>
        <v>Grains UE et pays et tiers</v>
      </c>
      <c r="E7" s="681"/>
      <c r="F7" s="681" t="s">
        <v>225</v>
      </c>
      <c r="G7" s="681"/>
      <c r="H7" s="680" t="str">
        <f>'[5]FAB'!$H$5</f>
        <v>Stock</v>
      </c>
      <c r="I7" s="680"/>
      <c r="J7" s="569"/>
      <c r="K7" s="680" t="str">
        <f>'[5]FAB'!$B$5</f>
        <v>Grains marché intérieur</v>
      </c>
      <c r="L7" s="680"/>
      <c r="M7" s="681" t="str">
        <f>'[5]FAB'!$D$5</f>
        <v>Grains UE et pays et tiers</v>
      </c>
      <c r="N7" s="681"/>
      <c r="O7" s="681" t="s">
        <v>225</v>
      </c>
      <c r="P7" s="681"/>
      <c r="Q7" s="680" t="str">
        <f>'[5]FAB'!$H$5</f>
        <v>Stock</v>
      </c>
      <c r="R7" s="680"/>
      <c r="S7" s="569"/>
      <c r="T7" s="680" t="str">
        <f>'[5]FAB'!$B$5</f>
        <v>Grains marché intérieur</v>
      </c>
      <c r="U7" s="680"/>
      <c r="V7" s="681" t="str">
        <f>'[5]FAB'!$D$5</f>
        <v>Grains UE et pays et tiers</v>
      </c>
      <c r="W7" s="681"/>
      <c r="X7" s="681" t="s">
        <v>225</v>
      </c>
      <c r="Y7" s="681"/>
      <c r="Z7" s="680" t="str">
        <f>'[5]FAB'!$H$5</f>
        <v>Stock</v>
      </c>
      <c r="AA7" s="680"/>
      <c r="AB7" s="569"/>
      <c r="AC7" s="680" t="str">
        <f>'[5]FAB'!$B$5</f>
        <v>Grains marché intérieur</v>
      </c>
      <c r="AD7" s="680"/>
      <c r="AE7" s="681" t="str">
        <f>'[5]FAB'!$D$5</f>
        <v>Grains UE et pays et tiers</v>
      </c>
      <c r="AF7" s="681"/>
      <c r="AG7" s="681" t="s">
        <v>225</v>
      </c>
      <c r="AH7" s="681"/>
      <c r="AI7" s="680" t="str">
        <f>'[5]FAB'!$H$5</f>
        <v>Stock</v>
      </c>
      <c r="AJ7" s="680"/>
      <c r="AW7" s="58"/>
      <c r="AX7" s="250"/>
      <c r="AY7" s="322"/>
      <c r="BG7" s="323"/>
      <c r="BH7" s="48"/>
      <c r="BI7" s="48"/>
      <c r="BJ7" s="48"/>
    </row>
    <row r="8" spans="1:63" s="63" customFormat="1" ht="18" customHeight="1">
      <c r="A8" s="500"/>
      <c r="B8" s="501" t="str">
        <f>'[5]FAB'!B6</f>
        <v>2012/13</v>
      </c>
      <c r="C8" s="501" t="str">
        <f>'[5]FAB'!C6</f>
        <v>2013/14</v>
      </c>
      <c r="D8" s="502" t="str">
        <f>'[5]FAB'!D6</f>
        <v>2012/13</v>
      </c>
      <c r="E8" s="503" t="str">
        <f>'[5]FAB'!E6</f>
        <v>2013/14</v>
      </c>
      <c r="F8" s="502" t="str">
        <f>'[5]FAB'!F6</f>
        <v>2012/13</v>
      </c>
      <c r="G8" s="503" t="str">
        <f>'[5]FAB'!G6</f>
        <v>2013/14</v>
      </c>
      <c r="H8" s="501" t="str">
        <f>'[5]FAB'!H6</f>
        <v>2012/13</v>
      </c>
      <c r="I8" s="501" t="str">
        <f>'[5]FAB'!I6</f>
        <v>2013/14</v>
      </c>
      <c r="J8" s="400"/>
      <c r="K8" s="501" t="str">
        <f>'[5]FAB'!J6</f>
        <v>2012/13</v>
      </c>
      <c r="L8" s="501" t="str">
        <f>'[5]FAB'!K6</f>
        <v>2013/14</v>
      </c>
      <c r="M8" s="502" t="str">
        <f>'[5]FAB'!L6</f>
        <v>2012/13</v>
      </c>
      <c r="N8" s="503" t="str">
        <f>'[5]FAB'!M6</f>
        <v>2013/14</v>
      </c>
      <c r="O8" s="502" t="str">
        <f>'[5]FAB'!N6</f>
        <v>2012/13</v>
      </c>
      <c r="P8" s="503" t="str">
        <f>'[5]FAB'!O6</f>
        <v>2013/14</v>
      </c>
      <c r="Q8" s="501" t="str">
        <f>'[5]FAB'!P6</f>
        <v>2012/13</v>
      </c>
      <c r="R8" s="501" t="str">
        <f>'[5]FAB'!Q6</f>
        <v>2013/14</v>
      </c>
      <c r="S8" s="400"/>
      <c r="T8" s="501" t="str">
        <f>'[5]FAB'!R6</f>
        <v>2012/13</v>
      </c>
      <c r="U8" s="501" t="str">
        <f>'[5]FAB'!S6</f>
        <v>2013/14</v>
      </c>
      <c r="V8" s="502" t="str">
        <f>'[5]FAB'!T6</f>
        <v>2012/13</v>
      </c>
      <c r="W8" s="503" t="str">
        <f>'[5]FAB'!U6</f>
        <v>2013/14</v>
      </c>
      <c r="X8" s="502" t="str">
        <f>'[5]FAB'!V6</f>
        <v>2012/13</v>
      </c>
      <c r="Y8" s="503" t="str">
        <f>'[5]FAB'!W6</f>
        <v>2013/14</v>
      </c>
      <c r="Z8" s="501" t="str">
        <f>'[5]FAB'!X6</f>
        <v>2012/13</v>
      </c>
      <c r="AA8" s="501" t="str">
        <f>'[5]FAB'!Y6</f>
        <v>2013/14</v>
      </c>
      <c r="AB8" s="400"/>
      <c r="AC8" s="501" t="str">
        <f>'[5]FAB'!Z6</f>
        <v>2012/13</v>
      </c>
      <c r="AD8" s="501" t="str">
        <f>'[5]FAB'!AA6</f>
        <v>2013/14</v>
      </c>
      <c r="AE8" s="502" t="str">
        <f>'[5]FAB'!AB6</f>
        <v>2012/13</v>
      </c>
      <c r="AF8" s="503" t="str">
        <f>'[5]FAB'!AC6</f>
        <v>2013/14</v>
      </c>
      <c r="AG8" s="502" t="str">
        <f>'[5]FAB'!AD6</f>
        <v>2012/13</v>
      </c>
      <c r="AH8" s="503" t="str">
        <f>'[5]FAB'!AE6</f>
        <v>2013/14</v>
      </c>
      <c r="AI8" s="501" t="str">
        <f>'[5]FAB'!AF6</f>
        <v>2012/13</v>
      </c>
      <c r="AJ8" s="501" t="str">
        <f>'[5]FAB'!AG6</f>
        <v>2013/14</v>
      </c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406"/>
      <c r="AX8" s="407"/>
      <c r="AY8" s="408"/>
      <c r="AZ8" s="405"/>
      <c r="BA8" s="405"/>
      <c r="BB8" s="405"/>
      <c r="BC8" s="405"/>
      <c r="BD8" s="405"/>
      <c r="BE8" s="405"/>
      <c r="BF8" s="405"/>
      <c r="BG8" s="409"/>
      <c r="BH8" s="410"/>
      <c r="BI8" s="410"/>
      <c r="BJ8" s="410"/>
      <c r="BK8" s="197"/>
    </row>
    <row r="9" spans="1:62" ht="15" customHeight="1">
      <c r="A9" s="499" t="s">
        <v>41</v>
      </c>
      <c r="B9" s="282">
        <f>'[5]FAB'!B7</f>
        <v>10226.8</v>
      </c>
      <c r="C9" s="283">
        <f>'[5]FAB'!C7</f>
        <v>6423.25</v>
      </c>
      <c r="D9" s="282">
        <f>'[5]FAB'!D7</f>
        <v>0</v>
      </c>
      <c r="E9" s="283">
        <f>'[5]FAB'!E7</f>
        <v>2</v>
      </c>
      <c r="F9" s="570">
        <f>'[5]FAB'!F7</f>
        <v>2473.95</v>
      </c>
      <c r="G9" s="571">
        <f>'[5]FAB'!G7</f>
        <v>3417.29</v>
      </c>
      <c r="H9" s="282">
        <f>'[5]FAB'!H7</f>
        <v>9065.92</v>
      </c>
      <c r="I9" s="282">
        <f>'[5]FAB'!I7</f>
        <v>4707.4</v>
      </c>
      <c r="J9" s="282"/>
      <c r="K9" s="497">
        <f>'[5]FAB'!J7</f>
        <v>381.59</v>
      </c>
      <c r="L9" s="498">
        <f>'[5]FAB'!K7</f>
        <v>442.13</v>
      </c>
      <c r="M9" s="497">
        <f>'[5]FAB'!L7</f>
        <v>0</v>
      </c>
      <c r="N9" s="498">
        <f>'[5]FAB'!M7</f>
        <v>0</v>
      </c>
      <c r="O9" s="575">
        <f>'[5]FAB'!N7</f>
        <v>556.62</v>
      </c>
      <c r="P9" s="576">
        <f>'[5]FAB'!O7</f>
        <v>545.47</v>
      </c>
      <c r="Q9" s="497">
        <f>'[5]FAB'!P7</f>
        <v>666.37</v>
      </c>
      <c r="R9" s="497">
        <f>'[5]FAB'!Q7</f>
        <v>281.47</v>
      </c>
      <c r="S9" s="282"/>
      <c r="T9" s="497">
        <f>'[5]FAB'!R7</f>
        <v>3928.36</v>
      </c>
      <c r="U9" s="498">
        <f>'[5]FAB'!S7</f>
        <v>1170.01</v>
      </c>
      <c r="V9" s="497">
        <f>'[5]FAB'!T7</f>
        <v>488.6</v>
      </c>
      <c r="W9" s="498">
        <f>'[5]FAB'!U7</f>
        <v>136</v>
      </c>
      <c r="X9" s="575">
        <f>'[5]FAB'!V7</f>
        <v>5790.87</v>
      </c>
      <c r="Y9" s="576">
        <f>'[5]FAB'!W7</f>
        <v>1944.68</v>
      </c>
      <c r="Z9" s="497">
        <f>'[5]FAB'!X7</f>
        <v>1652.02</v>
      </c>
      <c r="AA9" s="497">
        <f>'[5]FAB'!Y7</f>
        <v>2903.67</v>
      </c>
      <c r="AB9" s="282"/>
      <c r="AC9" s="497">
        <f>'[5]FAB'!Z7</f>
        <v>0</v>
      </c>
      <c r="AD9" s="498">
        <f>'[5]FAB'!AA7</f>
        <v>0</v>
      </c>
      <c r="AE9" s="497">
        <f>'[5]FAB'!AB7</f>
        <v>0</v>
      </c>
      <c r="AF9" s="498">
        <f>'[5]FAB'!AC7</f>
        <v>0</v>
      </c>
      <c r="AG9" s="575">
        <f>'[5]FAB'!AD7</f>
        <v>3.7</v>
      </c>
      <c r="AH9" s="576">
        <f>'[5]FAB'!AE7</f>
        <v>0</v>
      </c>
      <c r="AI9" s="497">
        <f>'[5]FAB'!AF7</f>
        <v>8</v>
      </c>
      <c r="AJ9" s="497">
        <f>'[5]FAB'!AG7</f>
        <v>0</v>
      </c>
      <c r="AW9" s="58"/>
      <c r="AX9" s="250"/>
      <c r="AY9" s="322"/>
      <c r="AZ9" s="324"/>
      <c r="BA9" s="324"/>
      <c r="BB9" s="324"/>
      <c r="BC9" s="324"/>
      <c r="BD9" s="324"/>
      <c r="BE9" s="324"/>
      <c r="BF9" s="324"/>
      <c r="BG9" s="325"/>
      <c r="BH9" s="251"/>
      <c r="BI9" s="251"/>
      <c r="BJ9" s="251"/>
    </row>
    <row r="10" spans="1:62" ht="12.75" customHeight="1">
      <c r="A10" s="389" t="s">
        <v>42</v>
      </c>
      <c r="B10" s="282">
        <f>'[5]FAB'!B8</f>
        <v>7399.94</v>
      </c>
      <c r="C10" s="283">
        <f>'[5]FAB'!C8</f>
        <v>6641.38</v>
      </c>
      <c r="D10" s="282">
        <f>'[5]FAB'!D8</f>
        <v>0</v>
      </c>
      <c r="E10" s="283">
        <f>'[5]FAB'!E8</f>
        <v>0</v>
      </c>
      <c r="F10" s="570">
        <f>'[5]FAB'!F8</f>
        <v>5690.82</v>
      </c>
      <c r="G10" s="571">
        <f>'[5]FAB'!G8</f>
        <v>5896.38</v>
      </c>
      <c r="H10" s="282">
        <f>'[5]FAB'!H8</f>
        <v>8535.44</v>
      </c>
      <c r="I10" s="282">
        <f>'[5]FAB'!I8</f>
        <v>5244.9</v>
      </c>
      <c r="J10" s="282"/>
      <c r="K10" s="282">
        <f>'[5]FAB'!J8</f>
        <v>455.76</v>
      </c>
      <c r="L10" s="283">
        <f>'[5]FAB'!K8</f>
        <v>542.95</v>
      </c>
      <c r="M10" s="282">
        <f>'[5]FAB'!L8</f>
        <v>0</v>
      </c>
      <c r="N10" s="283">
        <f>'[5]FAB'!M8</f>
        <v>0</v>
      </c>
      <c r="O10" s="570">
        <f>'[5]FAB'!N8</f>
        <v>537.26</v>
      </c>
      <c r="P10" s="571">
        <f>'[5]FAB'!O8</f>
        <v>433.41</v>
      </c>
      <c r="Q10" s="282">
        <f>'[5]FAB'!P8</f>
        <v>571.75</v>
      </c>
      <c r="R10" s="282">
        <f>'[5]FAB'!Q8</f>
        <v>269.36</v>
      </c>
      <c r="S10" s="282"/>
      <c r="T10" s="282">
        <f>'[5]FAB'!R8</f>
        <v>3946.14</v>
      </c>
      <c r="U10" s="283">
        <f>'[5]FAB'!S8</f>
        <v>1300.3</v>
      </c>
      <c r="V10" s="282">
        <f>'[5]FAB'!T8</f>
        <v>261.8</v>
      </c>
      <c r="W10" s="283">
        <f>'[5]FAB'!U8</f>
        <v>366.2</v>
      </c>
      <c r="X10" s="570">
        <f>'[5]FAB'!V8</f>
        <v>4319.48</v>
      </c>
      <c r="Y10" s="571">
        <f>'[5]FAB'!W8</f>
        <v>1849.4</v>
      </c>
      <c r="Z10" s="282">
        <f>'[5]FAB'!X8</f>
        <v>1802.26</v>
      </c>
      <c r="AA10" s="282">
        <f>'[5]FAB'!Y8</f>
        <v>2585.72</v>
      </c>
      <c r="AB10" s="282"/>
      <c r="AC10" s="282">
        <f>'[5]FAB'!Z8</f>
        <v>0</v>
      </c>
      <c r="AD10" s="283">
        <f>'[5]FAB'!AA8</f>
        <v>0</v>
      </c>
      <c r="AE10" s="282">
        <f>'[5]FAB'!AB8</f>
        <v>0</v>
      </c>
      <c r="AF10" s="283">
        <f>'[5]FAB'!AC8</f>
        <v>0</v>
      </c>
      <c r="AG10" s="570">
        <f>'[5]FAB'!AD8</f>
        <v>28.9</v>
      </c>
      <c r="AH10" s="571">
        <f>'[5]FAB'!AE8</f>
        <v>33.4</v>
      </c>
      <c r="AI10" s="282">
        <f>'[5]FAB'!AF8</f>
        <v>0</v>
      </c>
      <c r="AJ10" s="282">
        <f>'[5]FAB'!AG8</f>
        <v>0</v>
      </c>
      <c r="AW10" s="58"/>
      <c r="AX10" s="250"/>
      <c r="AY10" s="326"/>
      <c r="AZ10" s="327"/>
      <c r="BA10" s="327"/>
      <c r="BB10" s="327"/>
      <c r="BC10" s="327"/>
      <c r="BD10" s="327"/>
      <c r="BE10" s="327"/>
      <c r="BF10" s="327"/>
      <c r="BG10" s="325"/>
      <c r="BH10" s="251"/>
      <c r="BI10" s="251"/>
      <c r="BJ10" s="251"/>
    </row>
    <row r="11" spans="1:62" ht="15" customHeight="1">
      <c r="A11" s="389" t="s">
        <v>43</v>
      </c>
      <c r="B11" s="282">
        <f>'[5]FAB'!B9</f>
        <v>5468.7</v>
      </c>
      <c r="C11" s="283">
        <f>'[5]FAB'!C9</f>
        <v>5266.83</v>
      </c>
      <c r="D11" s="282">
        <f>'[5]FAB'!D9</f>
        <v>0</v>
      </c>
      <c r="E11" s="283">
        <f>'[5]FAB'!E9</f>
        <v>0</v>
      </c>
      <c r="F11" s="570">
        <f>'[5]FAB'!F9</f>
        <v>5138.64</v>
      </c>
      <c r="G11" s="571">
        <f>'[5]FAB'!G9</f>
        <v>5612.89</v>
      </c>
      <c r="H11" s="282">
        <f>'[5]FAB'!H9</f>
        <v>8796.1</v>
      </c>
      <c r="I11" s="282">
        <f>'[5]FAB'!I9</f>
        <v>4055.34</v>
      </c>
      <c r="J11" s="282"/>
      <c r="K11" s="282">
        <f>'[5]FAB'!J9</f>
        <v>559.61</v>
      </c>
      <c r="L11" s="283">
        <f>'[5]FAB'!K9</f>
        <v>1023.05</v>
      </c>
      <c r="M11" s="282">
        <f>'[5]FAB'!L9</f>
        <v>0</v>
      </c>
      <c r="N11" s="283">
        <f>'[5]FAB'!M9</f>
        <v>0</v>
      </c>
      <c r="O11" s="570">
        <f>'[5]FAB'!N9</f>
        <v>483.99</v>
      </c>
      <c r="P11" s="571">
        <f>'[5]FAB'!O9</f>
        <v>749.3</v>
      </c>
      <c r="Q11" s="282">
        <f>'[5]FAB'!P9</f>
        <v>434.86</v>
      </c>
      <c r="R11" s="282">
        <f>'[5]FAB'!Q9</f>
        <v>402.45</v>
      </c>
      <c r="S11" s="282"/>
      <c r="T11" s="282">
        <f>'[5]FAB'!R9</f>
        <v>2022.76</v>
      </c>
      <c r="U11" s="283">
        <f>'[5]FAB'!S9</f>
        <v>1573.92</v>
      </c>
      <c r="V11" s="282">
        <f>'[5]FAB'!T9</f>
        <v>1733.7</v>
      </c>
      <c r="W11" s="283">
        <f>'[5]FAB'!U9</f>
        <v>215.1</v>
      </c>
      <c r="X11" s="570">
        <f>'[5]FAB'!V9</f>
        <v>3831.64</v>
      </c>
      <c r="Y11" s="571">
        <f>'[5]FAB'!W9</f>
        <v>2062.51</v>
      </c>
      <c r="Z11" s="282">
        <f>'[5]FAB'!X9</f>
        <v>1759.75</v>
      </c>
      <c r="AA11" s="282">
        <f>'[5]FAB'!Y9</f>
        <v>2305.03</v>
      </c>
      <c r="AB11" s="282"/>
      <c r="AC11" s="282">
        <f>'[5]FAB'!Z9</f>
        <v>0</v>
      </c>
      <c r="AD11" s="283">
        <f>'[5]FAB'!AA9</f>
        <v>0</v>
      </c>
      <c r="AE11" s="282">
        <f>'[5]FAB'!AB9</f>
        <v>0</v>
      </c>
      <c r="AF11" s="283">
        <f>'[5]FAB'!AC9</f>
        <v>0</v>
      </c>
      <c r="AG11" s="570">
        <f>'[5]FAB'!AD9</f>
        <v>31.8</v>
      </c>
      <c r="AH11" s="571">
        <f>'[5]FAB'!AE9</f>
        <v>0</v>
      </c>
      <c r="AI11" s="282">
        <f>'[5]FAB'!AF9</f>
        <v>0</v>
      </c>
      <c r="AJ11" s="282">
        <f>'[5]FAB'!AG9</f>
        <v>0</v>
      </c>
      <c r="AW11" s="58"/>
      <c r="AX11" s="250"/>
      <c r="AY11" s="326"/>
      <c r="AZ11" s="327"/>
      <c r="BA11" s="327"/>
      <c r="BB11" s="327"/>
      <c r="BC11" s="327"/>
      <c r="BD11" s="327"/>
      <c r="BE11" s="327"/>
      <c r="BF11" s="327"/>
      <c r="BG11" s="325"/>
      <c r="BH11" s="251"/>
      <c r="BI11" s="251"/>
      <c r="BJ11" s="251"/>
    </row>
    <row r="12" spans="1:62" ht="15" customHeight="1">
      <c r="A12" s="389" t="s">
        <v>44</v>
      </c>
      <c r="B12" s="282">
        <f>'[5]FAB'!B10</f>
        <v>4708.9</v>
      </c>
      <c r="C12" s="283">
        <f>'[5]FAB'!C10</f>
        <v>6445.3</v>
      </c>
      <c r="D12" s="282">
        <f>'[5]FAB'!D10</f>
        <v>46.5</v>
      </c>
      <c r="E12" s="283">
        <f>'[5]FAB'!E10</f>
        <v>0</v>
      </c>
      <c r="F12" s="570">
        <f>'[5]FAB'!F10</f>
        <v>4901.27</v>
      </c>
      <c r="G12" s="571">
        <f>'[5]FAB'!G10</f>
        <v>6797.43</v>
      </c>
      <c r="H12" s="282">
        <f>'[5]FAB'!H10</f>
        <v>7417.23</v>
      </c>
      <c r="I12" s="282">
        <f>'[5]FAB'!I10</f>
        <v>3532.91</v>
      </c>
      <c r="J12" s="282"/>
      <c r="K12" s="282">
        <f>'[5]FAB'!J10</f>
        <v>516.55</v>
      </c>
      <c r="L12" s="283">
        <f>'[5]FAB'!K10</f>
        <v>1214.15</v>
      </c>
      <c r="M12" s="282">
        <f>'[5]FAB'!L10</f>
        <v>0</v>
      </c>
      <c r="N12" s="283">
        <f>'[5]FAB'!M10</f>
        <v>0</v>
      </c>
      <c r="O12" s="570">
        <f>'[5]FAB'!N10</f>
        <v>472.21</v>
      </c>
      <c r="P12" s="571">
        <f>'[5]FAB'!O10</f>
        <v>958.16</v>
      </c>
      <c r="Q12" s="282">
        <f>'[5]FAB'!P10</f>
        <v>390.49</v>
      </c>
      <c r="R12" s="282">
        <f>'[5]FAB'!Q10</f>
        <v>520.67</v>
      </c>
      <c r="S12" s="282"/>
      <c r="T12" s="282">
        <f>'[5]FAB'!R10</f>
        <v>2786.09</v>
      </c>
      <c r="U12" s="283">
        <f>'[5]FAB'!S10</f>
        <v>3405.94</v>
      </c>
      <c r="V12" s="282">
        <f>'[5]FAB'!T10</f>
        <v>1787.9</v>
      </c>
      <c r="W12" s="283">
        <f>'[5]FAB'!U10</f>
        <v>210.6</v>
      </c>
      <c r="X12" s="570">
        <f>'[5]FAB'!V10</f>
        <v>4722.77</v>
      </c>
      <c r="Y12" s="571">
        <f>'[5]FAB'!W10</f>
        <v>3016.61</v>
      </c>
      <c r="Z12" s="282">
        <f>'[5]FAB'!X10</f>
        <v>1542.88</v>
      </c>
      <c r="AA12" s="282">
        <f>'[5]FAB'!Y10</f>
        <v>2838.85</v>
      </c>
      <c r="AB12" s="282"/>
      <c r="AC12" s="282">
        <f>'[5]FAB'!Z10</f>
        <v>0</v>
      </c>
      <c r="AD12" s="283">
        <f>'[5]FAB'!AA10</f>
        <v>0</v>
      </c>
      <c r="AE12" s="282">
        <f>'[5]FAB'!AB10</f>
        <v>0</v>
      </c>
      <c r="AF12" s="283">
        <f>'[5]FAB'!AC10</f>
        <v>0</v>
      </c>
      <c r="AG12" s="570">
        <f>'[5]FAB'!AD10</f>
        <v>40.5</v>
      </c>
      <c r="AH12" s="571">
        <f>'[5]FAB'!AE10</f>
        <v>47.2</v>
      </c>
      <c r="AI12" s="282">
        <f>'[5]FAB'!AF10</f>
        <v>0</v>
      </c>
      <c r="AJ12" s="282">
        <f>'[5]FAB'!AG10</f>
        <v>0</v>
      </c>
      <c r="AW12" s="58"/>
      <c r="AX12" s="250"/>
      <c r="AY12" s="326"/>
      <c r="AZ12" s="327"/>
      <c r="BA12" s="327"/>
      <c r="BB12" s="327"/>
      <c r="BC12" s="327"/>
      <c r="BD12" s="327"/>
      <c r="BE12" s="327"/>
      <c r="BF12" s="327"/>
      <c r="BG12" s="325"/>
      <c r="BH12" s="251"/>
      <c r="BI12" s="251"/>
      <c r="BJ12" s="251"/>
    </row>
    <row r="13" spans="1:62" ht="15" customHeight="1">
      <c r="A13" s="389" t="s">
        <v>45</v>
      </c>
      <c r="B13" s="282">
        <f>'[5]FAB'!B11</f>
        <v>3061.5</v>
      </c>
      <c r="C13" s="283">
        <f>'[5]FAB'!C11</f>
        <v>4505.87</v>
      </c>
      <c r="D13" s="282">
        <f>'[5]FAB'!D11</f>
        <v>0</v>
      </c>
      <c r="E13" s="283">
        <f>'[5]FAB'!E11</f>
        <v>0</v>
      </c>
      <c r="F13" s="570">
        <f>'[5]FAB'!F11</f>
        <v>3552.85</v>
      </c>
      <c r="G13" s="571">
        <f>'[5]FAB'!G11</f>
        <v>4621.04</v>
      </c>
      <c r="H13" s="282">
        <f>'[5]FAB'!H11</f>
        <v>6520.88</v>
      </c>
      <c r="I13" s="282">
        <f>'[5]FAB'!I11</f>
        <v>2622.73</v>
      </c>
      <c r="J13" s="282"/>
      <c r="K13" s="282">
        <f>'[5]FAB'!J11</f>
        <v>434.89</v>
      </c>
      <c r="L13" s="283">
        <f>'[5]FAB'!K11</f>
        <v>970.38</v>
      </c>
      <c r="M13" s="282">
        <f>'[5]FAB'!L11</f>
        <v>0</v>
      </c>
      <c r="N13" s="283">
        <f>'[5]FAB'!M11</f>
        <v>0</v>
      </c>
      <c r="O13" s="570">
        <f>'[5]FAB'!N11</f>
        <v>513.83</v>
      </c>
      <c r="P13" s="571">
        <f>'[5]FAB'!O11</f>
        <v>839.04</v>
      </c>
      <c r="Q13" s="282">
        <f>'[5]FAB'!P11</f>
        <v>198.73</v>
      </c>
      <c r="R13" s="282">
        <f>'[5]FAB'!Q11</f>
        <v>648.56</v>
      </c>
      <c r="S13" s="282"/>
      <c r="T13" s="282">
        <f>'[5]FAB'!R11</f>
        <v>5240.42</v>
      </c>
      <c r="U13" s="283">
        <f>'[5]FAB'!S11</f>
        <v>2500.67</v>
      </c>
      <c r="V13" s="282">
        <f>'[5]FAB'!T11</f>
        <v>250.7</v>
      </c>
      <c r="W13" s="283">
        <f>'[5]FAB'!U11</f>
        <v>202.38</v>
      </c>
      <c r="X13" s="570">
        <f>'[5]FAB'!V11</f>
        <v>4408.77</v>
      </c>
      <c r="Y13" s="571">
        <f>'[5]FAB'!W11</f>
        <v>2916.21</v>
      </c>
      <c r="Z13" s="282">
        <f>'[5]FAB'!X11</f>
        <v>2540.93</v>
      </c>
      <c r="AA13" s="282">
        <f>'[5]FAB'!Y11</f>
        <v>2821.36</v>
      </c>
      <c r="AB13" s="282"/>
      <c r="AC13" s="282">
        <f>'[5]FAB'!Z11</f>
        <v>0</v>
      </c>
      <c r="AD13" s="283">
        <f>'[5]FAB'!AA11</f>
        <v>0</v>
      </c>
      <c r="AE13" s="282">
        <f>'[5]FAB'!AB11</f>
        <v>0</v>
      </c>
      <c r="AF13" s="283">
        <f>'[5]FAB'!AC11</f>
        <v>0</v>
      </c>
      <c r="AG13" s="570">
        <f>'[5]FAB'!AD11</f>
        <v>0</v>
      </c>
      <c r="AH13" s="571">
        <f>'[5]FAB'!AE11</f>
        <v>60.5</v>
      </c>
      <c r="AI13" s="282">
        <f>'[5]FAB'!AF11</f>
        <v>0</v>
      </c>
      <c r="AJ13" s="282">
        <f>'[5]FAB'!AG11</f>
        <v>0</v>
      </c>
      <c r="AW13" s="58"/>
      <c r="AX13" s="250"/>
      <c r="AY13" s="326"/>
      <c r="AZ13" s="327"/>
      <c r="BA13" s="327"/>
      <c r="BB13" s="327"/>
      <c r="BC13" s="327"/>
      <c r="BD13" s="327"/>
      <c r="BE13" s="327"/>
      <c r="BF13" s="327"/>
      <c r="BG13" s="325"/>
      <c r="BH13" s="251"/>
      <c r="BI13" s="251"/>
      <c r="BJ13" s="251"/>
    </row>
    <row r="14" spans="1:62" ht="15" customHeight="1">
      <c r="A14" s="389" t="s">
        <v>71</v>
      </c>
      <c r="B14" s="282">
        <f>'[5]FAB'!B12</f>
        <v>2888.72</v>
      </c>
      <c r="C14" s="283">
        <f>'[5]FAB'!C12</f>
        <v>4417.18</v>
      </c>
      <c r="D14" s="282">
        <f>'[5]FAB'!D12</f>
        <v>0</v>
      </c>
      <c r="E14" s="283">
        <f>'[5]FAB'!E12</f>
        <v>0</v>
      </c>
      <c r="F14" s="570">
        <f>'[5]FAB'!F12</f>
        <v>4190.03</v>
      </c>
      <c r="G14" s="571">
        <f>'[5]FAB'!G12</f>
        <v>4673.22</v>
      </c>
      <c r="H14" s="282">
        <f>'[5]FAB'!H12</f>
        <v>5114.87</v>
      </c>
      <c r="I14" s="282">
        <f>'[5]FAB'!I12</f>
        <v>2326</v>
      </c>
      <c r="J14" s="282"/>
      <c r="K14" s="282">
        <f>'[5]FAB'!J12</f>
        <v>671.38</v>
      </c>
      <c r="L14" s="283">
        <f>'[5]FAB'!K12</f>
        <v>1062.33</v>
      </c>
      <c r="M14" s="282">
        <f>'[5]FAB'!L12</f>
        <v>0</v>
      </c>
      <c r="N14" s="283">
        <f>'[5]FAB'!M12</f>
        <v>0</v>
      </c>
      <c r="O14" s="570">
        <f>'[5]FAB'!N12</f>
        <v>637.2</v>
      </c>
      <c r="P14" s="571">
        <f>'[5]FAB'!O12</f>
        <v>1098.46</v>
      </c>
      <c r="Q14" s="282">
        <f>'[5]FAB'!P12</f>
        <v>220.08</v>
      </c>
      <c r="R14" s="282">
        <f>'[5]FAB'!Q12</f>
        <v>601.53</v>
      </c>
      <c r="S14" s="282"/>
      <c r="T14" s="282">
        <f>'[5]FAB'!R12</f>
        <v>3396.71</v>
      </c>
      <c r="U14" s="283">
        <f>'[5]FAB'!S12</f>
        <v>2500.99</v>
      </c>
      <c r="V14" s="282">
        <f>'[5]FAB'!T12</f>
        <v>452</v>
      </c>
      <c r="W14" s="283">
        <f>'[5]FAB'!U12</f>
        <v>288.1</v>
      </c>
      <c r="X14" s="570">
        <f>'[5]FAB'!V12</f>
        <v>3865.5</v>
      </c>
      <c r="Y14" s="571">
        <f>'[5]FAB'!W12</f>
        <v>3250.4</v>
      </c>
      <c r="Z14" s="282">
        <f>'[5]FAB'!X12</f>
        <v>2470.97</v>
      </c>
      <c r="AA14" s="282">
        <f>'[5]FAB'!Y12</f>
        <v>2106.03</v>
      </c>
      <c r="AB14" s="282"/>
      <c r="AC14" s="282">
        <f>'[5]FAB'!Z12</f>
        <v>0</v>
      </c>
      <c r="AD14" s="283">
        <f>'[5]FAB'!AA12</f>
        <v>0</v>
      </c>
      <c r="AE14" s="282">
        <f>'[5]FAB'!AB12</f>
        <v>0</v>
      </c>
      <c r="AF14" s="283">
        <f>'[5]FAB'!AC12</f>
        <v>0</v>
      </c>
      <c r="AG14" s="570">
        <f>'[5]FAB'!AD12</f>
        <v>20</v>
      </c>
      <c r="AH14" s="571">
        <f>'[5]FAB'!AE12</f>
        <v>39.4</v>
      </c>
      <c r="AI14" s="282">
        <f>'[5]FAB'!AF12</f>
        <v>0</v>
      </c>
      <c r="AJ14" s="282">
        <f>'[5]FAB'!AG12</f>
        <v>0</v>
      </c>
      <c r="AW14" s="58"/>
      <c r="AX14" s="250"/>
      <c r="AY14" s="326"/>
      <c r="AZ14" s="327"/>
      <c r="BA14" s="327"/>
      <c r="BB14" s="327"/>
      <c r="BC14" s="327"/>
      <c r="BD14" s="327"/>
      <c r="BE14" s="327"/>
      <c r="BF14" s="327"/>
      <c r="BG14" s="325"/>
      <c r="BH14" s="251"/>
      <c r="BI14" s="251"/>
      <c r="BJ14" s="251"/>
    </row>
    <row r="15" spans="1:62" ht="15" customHeight="1">
      <c r="A15" s="389" t="s">
        <v>46</v>
      </c>
      <c r="B15" s="282">
        <f>'[5]FAB'!B13</f>
        <v>3508.46</v>
      </c>
      <c r="C15" s="283">
        <f>'[5]FAB'!C13</f>
        <v>0</v>
      </c>
      <c r="D15" s="282">
        <f>'[5]FAB'!D13</f>
        <v>0</v>
      </c>
      <c r="E15" s="283">
        <f>'[5]FAB'!E13</f>
        <v>0</v>
      </c>
      <c r="F15" s="570">
        <f>'[5]FAB'!F13</f>
        <v>4636.54</v>
      </c>
      <c r="G15" s="571">
        <f>'[5]FAB'!G13</f>
        <v>0</v>
      </c>
      <c r="H15" s="282">
        <f>'[5]FAB'!H13</f>
        <v>3626.28</v>
      </c>
      <c r="I15" s="282">
        <f>'[5]FAB'!I13</f>
        <v>0</v>
      </c>
      <c r="J15" s="282"/>
      <c r="K15" s="282">
        <f>'[5]FAB'!J13</f>
        <v>906.05</v>
      </c>
      <c r="L15" s="283">
        <f>'[5]FAB'!K13</f>
        <v>0</v>
      </c>
      <c r="M15" s="282">
        <f>'[5]FAB'!L13</f>
        <v>0</v>
      </c>
      <c r="N15" s="283">
        <f>'[5]FAB'!M13</f>
        <v>0</v>
      </c>
      <c r="O15" s="570">
        <f>'[5]FAB'!N13</f>
        <v>579.22</v>
      </c>
      <c r="P15" s="571">
        <f>'[5]FAB'!O13</f>
        <v>0</v>
      </c>
      <c r="Q15" s="282">
        <f>'[5]FAB'!P13</f>
        <v>542.39</v>
      </c>
      <c r="R15" s="282">
        <f>'[5]FAB'!Q13</f>
        <v>0</v>
      </c>
      <c r="S15" s="282"/>
      <c r="T15" s="282">
        <f>'[5]FAB'!R13</f>
        <v>3821.58</v>
      </c>
      <c r="U15" s="283">
        <f>'[5]FAB'!S13</f>
        <v>0</v>
      </c>
      <c r="V15" s="282">
        <f>'[5]FAB'!T13</f>
        <v>1664.7</v>
      </c>
      <c r="W15" s="283">
        <f>'[5]FAB'!U13</f>
        <v>0</v>
      </c>
      <c r="X15" s="570">
        <f>'[5]FAB'!V13</f>
        <v>4453.96</v>
      </c>
      <c r="Y15" s="571">
        <f>'[5]FAB'!W13</f>
        <v>0</v>
      </c>
      <c r="Z15" s="282">
        <f>'[5]FAB'!X13</f>
        <v>3514.4</v>
      </c>
      <c r="AA15" s="282">
        <f>'[5]FAB'!Y13</f>
        <v>0</v>
      </c>
      <c r="AB15" s="282"/>
      <c r="AC15" s="282">
        <f>'[5]FAB'!Z13</f>
        <v>0</v>
      </c>
      <c r="AD15" s="283">
        <f>'[5]FAB'!AA13</f>
        <v>0</v>
      </c>
      <c r="AE15" s="282">
        <f>'[5]FAB'!AB13</f>
        <v>0</v>
      </c>
      <c r="AF15" s="283">
        <f>'[5]FAB'!AC13</f>
        <v>0</v>
      </c>
      <c r="AG15" s="570">
        <f>'[5]FAB'!AD13</f>
        <v>0</v>
      </c>
      <c r="AH15" s="571">
        <f>'[5]FAB'!AE13</f>
        <v>0</v>
      </c>
      <c r="AI15" s="282">
        <f>'[5]FAB'!AF13</f>
        <v>0</v>
      </c>
      <c r="AJ15" s="282">
        <f>'[5]FAB'!AG13</f>
        <v>0</v>
      </c>
      <c r="AW15" s="58"/>
      <c r="AX15" s="250"/>
      <c r="AY15" s="326"/>
      <c r="AZ15" s="327"/>
      <c r="BA15" s="327"/>
      <c r="BB15" s="327"/>
      <c r="BC15" s="327"/>
      <c r="BD15" s="327"/>
      <c r="BE15" s="327"/>
      <c r="BF15" s="327"/>
      <c r="BG15" s="325"/>
      <c r="BH15" s="251"/>
      <c r="BI15" s="251"/>
      <c r="BJ15" s="251"/>
    </row>
    <row r="16" spans="1:62" ht="15" customHeight="1">
      <c r="A16" s="389" t="s">
        <v>72</v>
      </c>
      <c r="B16" s="282">
        <f>'[5]FAB'!B14</f>
        <v>2419.16</v>
      </c>
      <c r="C16" s="283">
        <f>'[5]FAB'!C14</f>
        <v>0</v>
      </c>
      <c r="D16" s="282">
        <f>'[5]FAB'!D14</f>
        <v>0</v>
      </c>
      <c r="E16" s="283">
        <f>'[5]FAB'!E14</f>
        <v>0</v>
      </c>
      <c r="F16" s="570">
        <f>'[5]FAB'!F14</f>
        <v>2460.67</v>
      </c>
      <c r="G16" s="571">
        <f>'[5]FAB'!G14</f>
        <v>0</v>
      </c>
      <c r="H16" s="282">
        <f>'[5]FAB'!H14</f>
        <v>3395.08</v>
      </c>
      <c r="I16" s="282">
        <f>'[5]FAB'!I14</f>
        <v>0</v>
      </c>
      <c r="J16" s="282"/>
      <c r="K16" s="282">
        <f>'[5]FAB'!J14</f>
        <v>576.88</v>
      </c>
      <c r="L16" s="283">
        <f>'[5]FAB'!K14</f>
        <v>0</v>
      </c>
      <c r="M16" s="282">
        <f>'[5]FAB'!L14</f>
        <v>0</v>
      </c>
      <c r="N16" s="283">
        <f>'[5]FAB'!M14</f>
        <v>0</v>
      </c>
      <c r="O16" s="570">
        <f>'[5]FAB'!N14</f>
        <v>573.74</v>
      </c>
      <c r="P16" s="571">
        <f>'[5]FAB'!O14</f>
        <v>0</v>
      </c>
      <c r="Q16" s="282">
        <f>'[5]FAB'!P14</f>
        <v>536.03</v>
      </c>
      <c r="R16" s="282">
        <f>'[5]FAB'!Q14</f>
        <v>0</v>
      </c>
      <c r="S16" s="282"/>
      <c r="T16" s="282">
        <f>'[5]FAB'!R14</f>
        <v>2768.31</v>
      </c>
      <c r="U16" s="283">
        <f>'[5]FAB'!S14</f>
        <v>0</v>
      </c>
      <c r="V16" s="282">
        <f>'[5]FAB'!T14</f>
        <v>527.6</v>
      </c>
      <c r="W16" s="283">
        <f>'[5]FAB'!U14</f>
        <v>0</v>
      </c>
      <c r="X16" s="570">
        <f>'[5]FAB'!V14</f>
        <v>3714.32</v>
      </c>
      <c r="Y16" s="571">
        <f>'[5]FAB'!W14</f>
        <v>0</v>
      </c>
      <c r="Z16" s="282">
        <f>'[5]FAB'!X14</f>
        <v>3084.04</v>
      </c>
      <c r="AA16" s="282">
        <f>'[5]FAB'!Y14</f>
        <v>0</v>
      </c>
      <c r="AB16" s="282"/>
      <c r="AC16" s="282">
        <f>'[5]FAB'!Z14</f>
        <v>5</v>
      </c>
      <c r="AD16" s="283">
        <f>'[5]FAB'!AA14</f>
        <v>0</v>
      </c>
      <c r="AE16" s="282">
        <f>'[5]FAB'!AB14</f>
        <v>0</v>
      </c>
      <c r="AF16" s="283">
        <f>'[5]FAB'!AC14</f>
        <v>0</v>
      </c>
      <c r="AG16" s="570">
        <f>'[5]FAB'!AD14</f>
        <v>64</v>
      </c>
      <c r="AH16" s="571">
        <f>'[5]FAB'!AE14</f>
        <v>0</v>
      </c>
      <c r="AI16" s="282">
        <f>'[5]FAB'!AF14</f>
        <v>5</v>
      </c>
      <c r="AJ16" s="282">
        <f>'[5]FAB'!AG14</f>
        <v>0</v>
      </c>
      <c r="AW16" s="58"/>
      <c r="AX16" s="250"/>
      <c r="AY16" s="326"/>
      <c r="AZ16" s="327"/>
      <c r="BA16" s="327"/>
      <c r="BB16" s="327"/>
      <c r="BC16" s="327"/>
      <c r="BD16" s="327"/>
      <c r="BE16" s="327"/>
      <c r="BF16" s="327"/>
      <c r="BG16" s="325"/>
      <c r="BH16" s="251"/>
      <c r="BI16" s="251"/>
      <c r="BJ16" s="251"/>
    </row>
    <row r="17" spans="1:62" ht="15" customHeight="1">
      <c r="A17" s="389" t="s">
        <v>48</v>
      </c>
      <c r="B17" s="282">
        <f>'[5]FAB'!B15</f>
        <v>2185.69</v>
      </c>
      <c r="C17" s="283">
        <f>'[5]FAB'!C15</f>
        <v>0</v>
      </c>
      <c r="D17" s="282">
        <f>'[5]FAB'!D15</f>
        <v>0</v>
      </c>
      <c r="E17" s="283">
        <f>'[5]FAB'!E15</f>
        <v>0</v>
      </c>
      <c r="F17" s="570">
        <f>'[5]FAB'!F15</f>
        <v>2387.47</v>
      </c>
      <c r="G17" s="571">
        <f>'[5]FAB'!G15</f>
        <v>0</v>
      </c>
      <c r="H17" s="282">
        <f>'[5]FAB'!H15</f>
        <v>2973.6</v>
      </c>
      <c r="I17" s="282">
        <f>'[5]FAB'!I15</f>
        <v>0</v>
      </c>
      <c r="J17" s="282"/>
      <c r="K17" s="282">
        <f>'[5]FAB'!J15</f>
        <v>568.28</v>
      </c>
      <c r="L17" s="283">
        <f>'[5]FAB'!K15</f>
        <v>0</v>
      </c>
      <c r="M17" s="282">
        <f>'[5]FAB'!L15</f>
        <v>0</v>
      </c>
      <c r="N17" s="283">
        <f>'[5]FAB'!M15</f>
        <v>0</v>
      </c>
      <c r="O17" s="570">
        <f>'[5]FAB'!N15</f>
        <v>692.76</v>
      </c>
      <c r="P17" s="571">
        <f>'[5]FAB'!O15</f>
        <v>0</v>
      </c>
      <c r="Q17" s="282">
        <f>'[5]FAB'!P15</f>
        <v>405.16</v>
      </c>
      <c r="R17" s="282">
        <f>'[5]FAB'!Q15</f>
        <v>0</v>
      </c>
      <c r="S17" s="282"/>
      <c r="T17" s="282">
        <f>'[5]FAB'!R15</f>
        <v>2631.99</v>
      </c>
      <c r="U17" s="283">
        <f>'[5]FAB'!S15</f>
        <v>0</v>
      </c>
      <c r="V17" s="282">
        <f>'[5]FAB'!T15</f>
        <v>233.7</v>
      </c>
      <c r="W17" s="283">
        <f>'[5]FAB'!U15</f>
        <v>0</v>
      </c>
      <c r="X17" s="570">
        <f>'[5]FAB'!V15</f>
        <v>3370.38</v>
      </c>
      <c r="Y17" s="571">
        <f>'[5]FAB'!W15</f>
        <v>0</v>
      </c>
      <c r="Z17" s="282">
        <f>'[5]FAB'!X15</f>
        <v>2620.89</v>
      </c>
      <c r="AA17" s="282">
        <f>'[5]FAB'!Y15</f>
        <v>0</v>
      </c>
      <c r="AB17" s="282"/>
      <c r="AC17" s="282">
        <f>'[5]FAB'!Z15</f>
        <v>0</v>
      </c>
      <c r="AD17" s="283">
        <f>'[5]FAB'!AA15</f>
        <v>0</v>
      </c>
      <c r="AE17" s="282">
        <f>'[5]FAB'!AB15</f>
        <v>0</v>
      </c>
      <c r="AF17" s="283">
        <f>'[5]FAB'!AC15</f>
        <v>0</v>
      </c>
      <c r="AG17" s="570">
        <f>'[5]FAB'!AD15</f>
        <v>74.7</v>
      </c>
      <c r="AH17" s="571">
        <f>'[5]FAB'!AE15</f>
        <v>0</v>
      </c>
      <c r="AI17" s="282">
        <f>'[5]FAB'!AF15</f>
        <v>5</v>
      </c>
      <c r="AJ17" s="282">
        <f>'[5]FAB'!AG15</f>
        <v>0</v>
      </c>
      <c r="AW17" s="58"/>
      <c r="AX17" s="250"/>
      <c r="AY17" s="326"/>
      <c r="AZ17" s="327"/>
      <c r="BA17" s="327"/>
      <c r="BB17" s="327"/>
      <c r="BC17" s="327"/>
      <c r="BD17" s="327"/>
      <c r="BE17" s="327"/>
      <c r="BF17" s="327"/>
      <c r="BG17" s="325"/>
      <c r="BH17" s="251"/>
      <c r="BI17" s="251"/>
      <c r="BJ17" s="251"/>
    </row>
    <row r="18" spans="1:62" ht="15" customHeight="1">
      <c r="A18" s="389" t="s">
        <v>49</v>
      </c>
      <c r="B18" s="282">
        <f>'[5]FAB'!B16</f>
        <v>2704.87</v>
      </c>
      <c r="C18" s="283">
        <f>'[5]FAB'!C16</f>
        <v>0</v>
      </c>
      <c r="D18" s="282">
        <f>'[5]FAB'!D16</f>
        <v>0</v>
      </c>
      <c r="E18" s="283">
        <f>'[5]FAB'!E16</f>
        <v>0</v>
      </c>
      <c r="F18" s="570">
        <f>'[5]FAB'!F16</f>
        <v>2379.76</v>
      </c>
      <c r="G18" s="571">
        <f>'[5]FAB'!G16</f>
        <v>0</v>
      </c>
      <c r="H18" s="282">
        <f>'[5]FAB'!H16</f>
        <v>2655.31</v>
      </c>
      <c r="I18" s="282">
        <f>'[5]FAB'!I16</f>
        <v>0</v>
      </c>
      <c r="J18" s="282"/>
      <c r="K18" s="282">
        <f>'[5]FAB'!J16</f>
        <v>548.76</v>
      </c>
      <c r="L18" s="283">
        <f>'[5]FAB'!K16</f>
        <v>0</v>
      </c>
      <c r="M18" s="282">
        <f>'[5]FAB'!L16</f>
        <v>0</v>
      </c>
      <c r="N18" s="283">
        <f>'[5]FAB'!M16</f>
        <v>0</v>
      </c>
      <c r="O18" s="570">
        <f>'[5]FAB'!N16</f>
        <v>518.5</v>
      </c>
      <c r="P18" s="571">
        <f>'[5]FAB'!O16</f>
        <v>0</v>
      </c>
      <c r="Q18" s="282">
        <f>'[5]FAB'!P16</f>
        <v>254.38</v>
      </c>
      <c r="R18" s="282">
        <f>'[5]FAB'!Q16</f>
        <v>0</v>
      </c>
      <c r="S18" s="282"/>
      <c r="T18" s="282">
        <f>'[5]FAB'!R16</f>
        <v>2792.74</v>
      </c>
      <c r="U18" s="283">
        <f>'[5]FAB'!S16</f>
        <v>0</v>
      </c>
      <c r="V18" s="282">
        <f>'[5]FAB'!T16</f>
        <v>860.2</v>
      </c>
      <c r="W18" s="283">
        <f>'[5]FAB'!U16</f>
        <v>0</v>
      </c>
      <c r="X18" s="570">
        <f>'[5]FAB'!V16</f>
        <v>3080.94</v>
      </c>
      <c r="Y18" s="571">
        <f>'[5]FAB'!W16</f>
        <v>0</v>
      </c>
      <c r="Z18" s="282">
        <f>'[5]FAB'!X16</f>
        <v>3159.82</v>
      </c>
      <c r="AA18" s="282">
        <f>'[5]FAB'!Y16</f>
        <v>0</v>
      </c>
      <c r="AB18" s="282"/>
      <c r="AC18" s="282">
        <f>'[5]FAB'!Z16</f>
        <v>0</v>
      </c>
      <c r="AD18" s="283">
        <f>'[5]FAB'!AA16</f>
        <v>0</v>
      </c>
      <c r="AE18" s="282">
        <f>'[5]FAB'!AB16</f>
        <v>0</v>
      </c>
      <c r="AF18" s="283">
        <f>'[5]FAB'!AC16</f>
        <v>0</v>
      </c>
      <c r="AG18" s="570">
        <f>'[5]FAB'!AD16</f>
        <v>27</v>
      </c>
      <c r="AH18" s="571">
        <f>'[5]FAB'!AE16</f>
        <v>0</v>
      </c>
      <c r="AI18" s="282">
        <f>'[5]FAB'!AF16</f>
        <v>5</v>
      </c>
      <c r="AJ18" s="282">
        <f>'[5]FAB'!AG16</f>
        <v>0</v>
      </c>
      <c r="AW18" s="58"/>
      <c r="AX18" s="250"/>
      <c r="AY18" s="326"/>
      <c r="AZ18" s="327"/>
      <c r="BA18" s="327"/>
      <c r="BB18" s="327"/>
      <c r="BC18" s="327"/>
      <c r="BD18" s="327"/>
      <c r="BE18" s="327"/>
      <c r="BF18" s="327"/>
      <c r="BG18" s="325"/>
      <c r="BH18" s="251"/>
      <c r="BI18" s="251"/>
      <c r="BJ18" s="251"/>
    </row>
    <row r="19" spans="1:62" ht="12.75" customHeight="1">
      <c r="A19" s="389" t="s">
        <v>50</v>
      </c>
      <c r="B19" s="196">
        <f>'[5]FAB'!B17</f>
        <v>2366.39</v>
      </c>
      <c r="C19" s="284">
        <f>'[5]FAB'!C17</f>
        <v>0</v>
      </c>
      <c r="D19" s="196">
        <f>'[5]FAB'!D17</f>
        <v>0</v>
      </c>
      <c r="E19" s="284">
        <f>'[5]FAB'!E17</f>
        <v>0</v>
      </c>
      <c r="F19" s="276">
        <f>'[5]FAB'!F17</f>
        <v>2294.18</v>
      </c>
      <c r="G19" s="572">
        <f>'[5]FAB'!G17</f>
        <v>0</v>
      </c>
      <c r="H19" s="196">
        <f>'[5]FAB'!H17</f>
        <v>2567.95</v>
      </c>
      <c r="I19" s="196">
        <f>'[5]FAB'!I17</f>
        <v>0</v>
      </c>
      <c r="J19" s="196"/>
      <c r="K19" s="196">
        <f>'[5]FAB'!J17</f>
        <v>610.75</v>
      </c>
      <c r="L19" s="284">
        <f>'[5]FAB'!K17</f>
        <v>0</v>
      </c>
      <c r="M19" s="196">
        <f>'[5]FAB'!L17</f>
        <v>0</v>
      </c>
      <c r="N19" s="284">
        <f>'[5]FAB'!M17</f>
        <v>0</v>
      </c>
      <c r="O19" s="276">
        <f>'[5]FAB'!N17</f>
        <v>571.93</v>
      </c>
      <c r="P19" s="572">
        <f>'[5]FAB'!O17</f>
        <v>0</v>
      </c>
      <c r="Q19" s="196">
        <f>'[5]FAB'!P17</f>
        <v>292.1</v>
      </c>
      <c r="R19" s="196">
        <f>'[5]FAB'!Q17</f>
        <v>0</v>
      </c>
      <c r="S19" s="196"/>
      <c r="T19" s="196">
        <f>'[5]FAB'!R17</f>
        <v>2207.1</v>
      </c>
      <c r="U19" s="284">
        <f>'[5]FAB'!S17</f>
        <v>0</v>
      </c>
      <c r="V19" s="196">
        <f>'[5]FAB'!T17</f>
        <v>348</v>
      </c>
      <c r="W19" s="284">
        <f>'[5]FAB'!U17</f>
        <v>0</v>
      </c>
      <c r="X19" s="276">
        <f>'[5]FAB'!V17</f>
        <v>2641.46</v>
      </c>
      <c r="Y19" s="572">
        <f>'[5]FAB'!W17</f>
        <v>0</v>
      </c>
      <c r="Z19" s="196">
        <f>'[5]FAB'!X17</f>
        <v>3061.7</v>
      </c>
      <c r="AA19" s="196">
        <f>'[5]FAB'!Y17</f>
        <v>0</v>
      </c>
      <c r="AB19" s="196"/>
      <c r="AC19" s="196">
        <f>'[5]FAB'!Z17</f>
        <v>0</v>
      </c>
      <c r="AD19" s="284">
        <f>'[5]FAB'!AA17</f>
        <v>0</v>
      </c>
      <c r="AE19" s="196">
        <f>'[5]FAB'!AB17</f>
        <v>0</v>
      </c>
      <c r="AF19" s="284">
        <f>'[5]FAB'!AC17</f>
        <v>0</v>
      </c>
      <c r="AG19" s="276">
        <f>'[5]FAB'!AD17</f>
        <v>0</v>
      </c>
      <c r="AH19" s="572">
        <f>'[5]FAB'!AE17</f>
        <v>0</v>
      </c>
      <c r="AI19" s="196">
        <f>'[5]FAB'!AF17</f>
        <v>0</v>
      </c>
      <c r="AJ19" s="196">
        <f>'[5]FAB'!AG17</f>
        <v>0</v>
      </c>
      <c r="AW19" s="58"/>
      <c r="AX19" s="250"/>
      <c r="AY19" s="326"/>
      <c r="AZ19" s="327"/>
      <c r="BA19" s="327"/>
      <c r="BB19" s="327"/>
      <c r="BC19" s="327"/>
      <c r="BD19" s="327"/>
      <c r="BE19" s="327"/>
      <c r="BF19" s="327"/>
      <c r="BG19" s="325"/>
      <c r="BH19" s="251"/>
      <c r="BI19" s="251"/>
      <c r="BJ19" s="251"/>
    </row>
    <row r="20" spans="1:62" ht="12.75" customHeight="1">
      <c r="A20" s="389" t="s">
        <v>51</v>
      </c>
      <c r="B20" s="60">
        <f>'[5]FAB'!B18</f>
        <v>2332.59</v>
      </c>
      <c r="C20" s="285">
        <f>'[5]FAB'!C18</f>
        <v>0</v>
      </c>
      <c r="D20" s="60">
        <f>'[5]FAB'!D18</f>
        <v>0</v>
      </c>
      <c r="E20" s="285">
        <f>'[5]FAB'!E18</f>
        <v>0</v>
      </c>
      <c r="F20" s="573">
        <f>'[5]FAB'!F18</f>
        <v>2304.8</v>
      </c>
      <c r="G20" s="574">
        <f>'[5]FAB'!G18</f>
        <v>0</v>
      </c>
      <c r="H20" s="60">
        <f>'[5]FAB'!H18</f>
        <v>2360.75</v>
      </c>
      <c r="I20" s="60">
        <f>'[5]FAB'!I18</f>
        <v>0</v>
      </c>
      <c r="J20" s="196"/>
      <c r="K20" s="60">
        <f>'[5]FAB'!J18</f>
        <v>542</v>
      </c>
      <c r="L20" s="285">
        <f>'[5]FAB'!K18</f>
        <v>0</v>
      </c>
      <c r="M20" s="60">
        <f>'[5]FAB'!L18</f>
        <v>0</v>
      </c>
      <c r="N20" s="285">
        <f>'[5]FAB'!M18</f>
        <v>0</v>
      </c>
      <c r="O20" s="573">
        <f>'[5]FAB'!N18</f>
        <v>434.21</v>
      </c>
      <c r="P20" s="574">
        <f>'[5]FAB'!O18</f>
        <v>0</v>
      </c>
      <c r="Q20" s="60">
        <f>'[5]FAB'!P18</f>
        <v>391.97</v>
      </c>
      <c r="R20" s="60">
        <f>'[5]FAB'!Q18</f>
        <v>0</v>
      </c>
      <c r="S20" s="196"/>
      <c r="T20" s="60">
        <f>'[5]FAB'!R18</f>
        <v>2021.18</v>
      </c>
      <c r="U20" s="285">
        <f>'[5]FAB'!S18</f>
        <v>0</v>
      </c>
      <c r="V20" s="60">
        <f>'[5]FAB'!T18</f>
        <v>407.4</v>
      </c>
      <c r="W20" s="285">
        <f>'[5]FAB'!U18</f>
        <v>0</v>
      </c>
      <c r="X20" s="573">
        <f>'[5]FAB'!V18</f>
        <v>1834.17</v>
      </c>
      <c r="Y20" s="574">
        <f>'[5]FAB'!W18</f>
        <v>0</v>
      </c>
      <c r="Z20" s="60">
        <f>'[5]FAB'!X18</f>
        <v>3560.32</v>
      </c>
      <c r="AA20" s="60">
        <f>'[5]FAB'!Y18</f>
        <v>0</v>
      </c>
      <c r="AB20" s="196"/>
      <c r="AC20" s="60">
        <f>'[5]FAB'!Z18</f>
        <v>0</v>
      </c>
      <c r="AD20" s="285">
        <f>'[5]FAB'!AA18</f>
        <v>0</v>
      </c>
      <c r="AE20" s="60">
        <f>'[5]FAB'!AB18</f>
        <v>0</v>
      </c>
      <c r="AF20" s="285">
        <f>'[5]FAB'!AC18</f>
        <v>0</v>
      </c>
      <c r="AG20" s="573">
        <f>'[5]FAB'!AD18</f>
        <v>41.1</v>
      </c>
      <c r="AH20" s="574">
        <f>'[5]FAB'!AE18</f>
        <v>0</v>
      </c>
      <c r="AI20" s="60">
        <f>'[5]FAB'!AF18</f>
        <v>0</v>
      </c>
      <c r="AJ20" s="60">
        <f>'[5]FAB'!AG18</f>
        <v>0</v>
      </c>
      <c r="AW20" s="58"/>
      <c r="AX20" s="250"/>
      <c r="AY20" s="326"/>
      <c r="AZ20" s="327"/>
      <c r="BA20" s="327"/>
      <c r="BB20" s="327"/>
      <c r="BC20" s="327"/>
      <c r="BD20" s="327"/>
      <c r="BE20" s="327"/>
      <c r="BF20" s="327"/>
      <c r="BG20" s="325"/>
      <c r="BH20" s="251"/>
      <c r="BI20" s="251"/>
      <c r="BJ20" s="251"/>
    </row>
    <row r="21" spans="1:63" s="398" customFormat="1" ht="12.75" customHeight="1" thickBot="1">
      <c r="A21" s="496" t="str">
        <f>'[5]FAB'!$A$19</f>
        <v>Total fin dec.</v>
      </c>
      <c r="B21" s="392">
        <f>'[5]FAB'!B19</f>
        <v>33754.56</v>
      </c>
      <c r="C21" s="393">
        <f>'[5]FAB'!C19</f>
        <v>33699.81</v>
      </c>
      <c r="D21" s="392">
        <f>'[5]FAB'!D19</f>
        <v>46.5</v>
      </c>
      <c r="E21" s="393">
        <f>'[5]FAB'!E19</f>
        <v>2</v>
      </c>
      <c r="F21" s="392">
        <f>'[5]FAB'!F19</f>
        <v>25947.56</v>
      </c>
      <c r="G21" s="393">
        <f>'[5]FAB'!G19</f>
        <v>31018.26</v>
      </c>
      <c r="H21" s="392">
        <f>'[5]FAB'!H19</f>
        <v>5114.87</v>
      </c>
      <c r="I21" s="392">
        <f>'[5]FAB'!I19</f>
        <v>2326</v>
      </c>
      <c r="J21" s="276"/>
      <c r="K21" s="392">
        <f>'[5]FAB'!J19</f>
        <v>3019.78</v>
      </c>
      <c r="L21" s="393">
        <f>'[5]FAB'!K19</f>
        <v>5254.99</v>
      </c>
      <c r="M21" s="392">
        <f>'[5]FAB'!L19</f>
        <v>0</v>
      </c>
      <c r="N21" s="393">
        <f>'[5]FAB'!M19</f>
        <v>0</v>
      </c>
      <c r="O21" s="392">
        <f>'[5]FAB'!N19</f>
        <v>3201.09</v>
      </c>
      <c r="P21" s="393">
        <f>'[5]FAB'!O19</f>
        <v>4623.82</v>
      </c>
      <c r="Q21" s="392">
        <f>'[5]FAB'!P19</f>
        <v>220.08</v>
      </c>
      <c r="R21" s="392">
        <f>'[5]FAB'!Q19</f>
        <v>601.53</v>
      </c>
      <c r="S21" s="276"/>
      <c r="T21" s="392">
        <f>'[5]FAB'!R19</f>
        <v>21320.47</v>
      </c>
      <c r="U21" s="393">
        <f>'[5]FAB'!S19</f>
        <v>12451.82</v>
      </c>
      <c r="V21" s="392">
        <f>'[5]FAB'!T19</f>
        <v>4974.7</v>
      </c>
      <c r="W21" s="393">
        <f>'[5]FAB'!U19</f>
        <v>1418.38</v>
      </c>
      <c r="X21" s="392">
        <f>'[5]FAB'!V19</f>
        <v>26939.02</v>
      </c>
      <c r="Y21" s="393">
        <f>'[5]FAB'!W19</f>
        <v>15039.81</v>
      </c>
      <c r="Z21" s="392">
        <f>'[5]FAB'!X19</f>
        <v>2470.97</v>
      </c>
      <c r="AA21" s="392">
        <f>'[5]FAB'!Y19</f>
        <v>2106.03</v>
      </c>
      <c r="AB21" s="276"/>
      <c r="AC21" s="392">
        <f>'[5]FAB'!Z19</f>
        <v>0</v>
      </c>
      <c r="AD21" s="393">
        <f>'[5]FAB'!AA19</f>
        <v>0</v>
      </c>
      <c r="AE21" s="392">
        <f>'[5]FAB'!AB19</f>
        <v>0</v>
      </c>
      <c r="AF21" s="393">
        <f>'[5]FAB'!AC19</f>
        <v>0</v>
      </c>
      <c r="AG21" s="392">
        <f>'[5]FAB'!AD19</f>
        <v>124.9</v>
      </c>
      <c r="AH21" s="393">
        <f>'[5]FAB'!AE19</f>
        <v>180.5</v>
      </c>
      <c r="AI21" s="392">
        <f>'[5]FAB'!AF19</f>
        <v>0</v>
      </c>
      <c r="AJ21" s="392">
        <f>'[5]FAB'!AG19</f>
        <v>0</v>
      </c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58"/>
      <c r="AX21" s="250"/>
      <c r="AY21" s="326"/>
      <c r="AZ21" s="395"/>
      <c r="BA21" s="395"/>
      <c r="BB21" s="395"/>
      <c r="BC21" s="395"/>
      <c r="BD21" s="395"/>
      <c r="BE21" s="395"/>
      <c r="BF21" s="395"/>
      <c r="BG21" s="396"/>
      <c r="BH21" s="397"/>
      <c r="BI21" s="397"/>
      <c r="BJ21" s="397"/>
      <c r="BK21" s="394"/>
    </row>
    <row r="22" spans="1:62" ht="12.75" customHeight="1">
      <c r="A22" s="280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16"/>
      <c r="X22" s="32"/>
      <c r="Y22" s="252"/>
      <c r="Z22" s="252"/>
      <c r="AA22" s="252"/>
      <c r="AB22" s="44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58"/>
      <c r="AX22" s="250"/>
      <c r="AY22" s="326"/>
      <c r="AZ22" s="327"/>
      <c r="BA22" s="327"/>
      <c r="BB22" s="327"/>
      <c r="BC22" s="327"/>
      <c r="BD22" s="327"/>
      <c r="BE22" s="327"/>
      <c r="BF22" s="327"/>
      <c r="BG22" s="325"/>
      <c r="BH22" s="251"/>
      <c r="BI22" s="251"/>
      <c r="BJ22" s="251"/>
    </row>
    <row r="23" spans="1:62" ht="12.75" customHeight="1">
      <c r="A23" s="44"/>
      <c r="T23" s="1"/>
      <c r="U23" s="1"/>
      <c r="W23" s="16"/>
      <c r="X23" s="32"/>
      <c r="Y23" s="252"/>
      <c r="Z23" s="252"/>
      <c r="AA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58"/>
      <c r="AX23" s="250"/>
      <c r="AY23" s="326"/>
      <c r="AZ23" s="327"/>
      <c r="BA23" s="327"/>
      <c r="BB23" s="327"/>
      <c r="BC23" s="327"/>
      <c r="BD23" s="327"/>
      <c r="BE23" s="327"/>
      <c r="BF23" s="327"/>
      <c r="BG23" s="325"/>
      <c r="BH23" s="251"/>
      <c r="BI23" s="251"/>
      <c r="BJ23" s="251"/>
    </row>
    <row r="24" spans="1:61" ht="12" customHeight="1">
      <c r="A24" s="20"/>
      <c r="B24" s="20"/>
      <c r="C24" s="20"/>
      <c r="D24" s="20"/>
      <c r="E24" s="20"/>
      <c r="F24" s="20"/>
      <c r="G24" s="20"/>
      <c r="H24" s="20"/>
      <c r="I24" s="20"/>
      <c r="J24" s="492"/>
      <c r="K24" s="20"/>
      <c r="L24" s="20"/>
      <c r="M24" s="20"/>
      <c r="N24" s="20"/>
      <c r="O24" s="20"/>
      <c r="P24" s="20"/>
      <c r="Q24" s="20"/>
      <c r="R24" s="20"/>
      <c r="S24" s="492"/>
      <c r="T24" s="20"/>
      <c r="U24" s="20"/>
      <c r="V24" s="20"/>
      <c r="W24" s="34"/>
      <c r="X24" s="256"/>
      <c r="Y24" s="256"/>
      <c r="Z24" s="256"/>
      <c r="AA24" s="256"/>
      <c r="AB24" s="492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5"/>
      <c r="BA24" s="329"/>
      <c r="BB24" s="316"/>
      <c r="BC24" s="317"/>
      <c r="BD24" s="317"/>
      <c r="BE24" s="317"/>
      <c r="BF24" s="317"/>
      <c r="BG24" s="318"/>
      <c r="BH24" s="249"/>
      <c r="BI24" s="249"/>
    </row>
    <row r="25" spans="1:28" ht="22.5">
      <c r="A25" s="123"/>
      <c r="B25" s="679" t="str">
        <f>'[5]FAB'!$AH$4</f>
        <v>Pois</v>
      </c>
      <c r="C25" s="679"/>
      <c r="D25" s="679"/>
      <c r="E25" s="679"/>
      <c r="F25" s="679"/>
      <c r="G25" s="679"/>
      <c r="H25" s="679"/>
      <c r="I25" s="679"/>
      <c r="J25" s="458"/>
      <c r="K25" s="679" t="str">
        <f>'[5]FAB'!$AP$4</f>
        <v>Féverole</v>
      </c>
      <c r="L25" s="679"/>
      <c r="M25" s="679"/>
      <c r="N25" s="679"/>
      <c r="O25" s="679"/>
      <c r="P25" s="679"/>
      <c r="Q25" s="679"/>
      <c r="R25" s="679"/>
      <c r="S25" s="458"/>
      <c r="T25" s="679" t="str">
        <f>'[5]FAB'!$AX$4</f>
        <v>Lupin</v>
      </c>
      <c r="U25" s="679"/>
      <c r="V25" s="679"/>
      <c r="W25" s="679"/>
      <c r="X25" s="679"/>
      <c r="Y25" s="679"/>
      <c r="Z25" s="684"/>
      <c r="AA25" s="684"/>
      <c r="AB25" s="458"/>
    </row>
    <row r="26" spans="1:28" ht="12.75" customHeight="1">
      <c r="A26" s="40"/>
      <c r="B26" s="685" t="str">
        <f>'[5]FAB'!$B$5</f>
        <v>Grains marché intérieur</v>
      </c>
      <c r="C26" s="680"/>
      <c r="D26" s="681" t="str">
        <f>'[5]FAB'!$D$5</f>
        <v>Grains UE et pays et tiers</v>
      </c>
      <c r="E26" s="681"/>
      <c r="F26" s="681" t="s">
        <v>225</v>
      </c>
      <c r="G26" s="681"/>
      <c r="H26" s="680" t="str">
        <f>'[5]FAB'!$H$5</f>
        <v>Stock</v>
      </c>
      <c r="I26" s="680"/>
      <c r="J26" s="569"/>
      <c r="K26" s="685" t="str">
        <f>'[5]FAB'!$B$5</f>
        <v>Grains marché intérieur</v>
      </c>
      <c r="L26" s="680"/>
      <c r="M26" s="681" t="str">
        <f>'[5]FAB'!$D$5</f>
        <v>Grains UE et pays et tiers</v>
      </c>
      <c r="N26" s="681"/>
      <c r="O26" s="681" t="s">
        <v>225</v>
      </c>
      <c r="P26" s="681"/>
      <c r="Q26" s="680" t="str">
        <f>'[5]FAB'!$H$5</f>
        <v>Stock</v>
      </c>
      <c r="R26" s="680"/>
      <c r="S26" s="569"/>
      <c r="T26" s="685" t="str">
        <f>'[5]FAB'!$B$5</f>
        <v>Grains marché intérieur</v>
      </c>
      <c r="U26" s="680"/>
      <c r="V26" s="681" t="str">
        <f>'[5]FAB'!$D$5</f>
        <v>Grains UE et pays et tiers</v>
      </c>
      <c r="W26" s="681"/>
      <c r="X26" s="681" t="s">
        <v>225</v>
      </c>
      <c r="Y26" s="681"/>
      <c r="Z26" s="680" t="str">
        <f>'[5]FAB'!$H$5</f>
        <v>Stock</v>
      </c>
      <c r="AA26" s="680"/>
      <c r="AB26" s="491"/>
    </row>
    <row r="27" spans="1:28" ht="15" customHeight="1">
      <c r="A27" s="40"/>
      <c r="B27" s="685"/>
      <c r="C27" s="680"/>
      <c r="D27" s="681"/>
      <c r="E27" s="681"/>
      <c r="F27" s="681"/>
      <c r="G27" s="681"/>
      <c r="H27" s="680"/>
      <c r="I27" s="680"/>
      <c r="J27" s="569"/>
      <c r="K27" s="685"/>
      <c r="L27" s="680"/>
      <c r="M27" s="681"/>
      <c r="N27" s="681"/>
      <c r="O27" s="681"/>
      <c r="P27" s="681"/>
      <c r="Q27" s="680"/>
      <c r="R27" s="680"/>
      <c r="S27" s="569"/>
      <c r="T27" s="685"/>
      <c r="U27" s="680"/>
      <c r="V27" s="681"/>
      <c r="W27" s="681"/>
      <c r="X27" s="681"/>
      <c r="Y27" s="681"/>
      <c r="Z27" s="680"/>
      <c r="AA27" s="680"/>
      <c r="AB27" s="491"/>
    </row>
    <row r="28" spans="1:63" s="63" customFormat="1" ht="20.25" customHeight="1">
      <c r="A28" s="500"/>
      <c r="B28" s="501" t="str">
        <f>'[5]FAB'!B6</f>
        <v>2012/13</v>
      </c>
      <c r="C28" s="501" t="str">
        <f>'[5]FAB'!C6</f>
        <v>2013/14</v>
      </c>
      <c r="D28" s="505" t="str">
        <f>'[5]FAB'!D6</f>
        <v>2012/13</v>
      </c>
      <c r="E28" s="504" t="str">
        <f>'[5]FAB'!E6</f>
        <v>2013/14</v>
      </c>
      <c r="F28" s="505" t="str">
        <f>'[5]FAB'!F6</f>
        <v>2012/13</v>
      </c>
      <c r="G28" s="504" t="str">
        <f>'[5]FAB'!G6</f>
        <v>2013/14</v>
      </c>
      <c r="H28" s="501" t="str">
        <f>'[5]FAB'!H6</f>
        <v>2012/13</v>
      </c>
      <c r="I28" s="501" t="str">
        <f>'[5]FAB'!I6</f>
        <v>2013/14</v>
      </c>
      <c r="J28" s="400"/>
      <c r="K28" s="501" t="str">
        <f aca="true" t="shared" si="0" ref="K28:P28">B28</f>
        <v>2012/13</v>
      </c>
      <c r="L28" s="501" t="str">
        <f t="shared" si="0"/>
        <v>2013/14</v>
      </c>
      <c r="M28" s="505" t="str">
        <f t="shared" si="0"/>
        <v>2012/13</v>
      </c>
      <c r="N28" s="504" t="str">
        <f t="shared" si="0"/>
        <v>2013/14</v>
      </c>
      <c r="O28" s="505" t="str">
        <f t="shared" si="0"/>
        <v>2012/13</v>
      </c>
      <c r="P28" s="504" t="str">
        <f t="shared" si="0"/>
        <v>2013/14</v>
      </c>
      <c r="Q28" s="501" t="str">
        <f>O28</f>
        <v>2012/13</v>
      </c>
      <c r="R28" s="501" t="str">
        <f>P28</f>
        <v>2013/14</v>
      </c>
      <c r="S28" s="400"/>
      <c r="T28" s="501" t="str">
        <f aca="true" t="shared" si="1" ref="T28:Y28">K28</f>
        <v>2012/13</v>
      </c>
      <c r="U28" s="501" t="str">
        <f t="shared" si="1"/>
        <v>2013/14</v>
      </c>
      <c r="V28" s="505" t="str">
        <f t="shared" si="1"/>
        <v>2012/13</v>
      </c>
      <c r="W28" s="504" t="str">
        <f t="shared" si="1"/>
        <v>2013/14</v>
      </c>
      <c r="X28" s="505" t="str">
        <f t="shared" si="1"/>
        <v>2012/13</v>
      </c>
      <c r="Y28" s="504" t="str">
        <f t="shared" si="1"/>
        <v>2013/14</v>
      </c>
      <c r="Z28" s="501" t="str">
        <f>X28</f>
        <v>2012/13</v>
      </c>
      <c r="AA28" s="501" t="str">
        <f>Y28</f>
        <v>2013/14</v>
      </c>
      <c r="AB28" s="400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59"/>
      <c r="AX28" s="197"/>
      <c r="AY28" s="405"/>
      <c r="AZ28" s="405"/>
      <c r="BA28" s="405"/>
      <c r="BB28" s="405"/>
      <c r="BC28" s="405"/>
      <c r="BD28" s="405"/>
      <c r="BE28" s="405"/>
      <c r="BF28" s="405"/>
      <c r="BG28" s="411"/>
      <c r="BH28" s="412"/>
      <c r="BI28" s="412"/>
      <c r="BJ28" s="412"/>
      <c r="BK28" s="197"/>
    </row>
    <row r="29" spans="1:28" ht="12.75">
      <c r="A29" s="389" t="s">
        <v>41</v>
      </c>
      <c r="B29" s="497">
        <f>'[5]FAB'!AH7</f>
        <v>3980.38</v>
      </c>
      <c r="C29" s="498">
        <f>'[5]FAB'!AI7</f>
        <v>2907.24</v>
      </c>
      <c r="D29" s="497">
        <f>'[5]FAB'!AJ7</f>
        <v>0</v>
      </c>
      <c r="E29" s="498">
        <f>'[5]FAB'!AK7</f>
        <v>420.51</v>
      </c>
      <c r="F29" s="575">
        <f>'[5]FAB'!AL7</f>
        <v>4300.24</v>
      </c>
      <c r="G29" s="576">
        <f>'[5]FAB'!AM7</f>
        <v>4082.96</v>
      </c>
      <c r="H29" s="497">
        <f>'[5]FAB'!AN7</f>
        <v>2856.61</v>
      </c>
      <c r="I29" s="497">
        <f>'[5]FAB'!AO7</f>
        <v>1893.29</v>
      </c>
      <c r="J29" s="282"/>
      <c r="K29" s="497">
        <f>'[5]FAB'!AP7</f>
        <v>478.24</v>
      </c>
      <c r="L29" s="498">
        <f>'[5]FAB'!AQ7</f>
        <v>604.06</v>
      </c>
      <c r="M29" s="497">
        <f>'[5]FAB'!AR7</f>
        <v>272.2</v>
      </c>
      <c r="N29" s="498">
        <f>'[5]FAB'!AS7</f>
        <v>203.3</v>
      </c>
      <c r="O29" s="575">
        <f>'[5]FAB'!AT7</f>
        <v>813.55</v>
      </c>
      <c r="P29" s="576">
        <f>'[5]FAB'!AU7</f>
        <v>428.02</v>
      </c>
      <c r="Q29" s="497">
        <f>'[5]FAB'!AV7</f>
        <v>572.97</v>
      </c>
      <c r="R29" s="497">
        <f>'[5]FAB'!AW7</f>
        <v>601.19</v>
      </c>
      <c r="S29" s="282"/>
      <c r="T29" s="497">
        <f>'[5]FAB'!AX7</f>
        <v>0</v>
      </c>
      <c r="U29" s="498">
        <f>'[5]FAB'!AY7</f>
        <v>0</v>
      </c>
      <c r="V29" s="497">
        <f>'[5]FAB'!AZ7</f>
        <v>0</v>
      </c>
      <c r="W29" s="498">
        <f>'[5]FAB'!BA7</f>
        <v>0</v>
      </c>
      <c r="X29" s="575">
        <f>'[5]FAB'!BB7</f>
        <v>9.4</v>
      </c>
      <c r="Y29" s="576">
        <f>'[5]FAB'!BC7</f>
        <v>5.5</v>
      </c>
      <c r="Z29" s="497">
        <f>'[5]FAB'!BD7</f>
        <v>106.8</v>
      </c>
      <c r="AA29" s="497">
        <f>'[5]FAB'!BE7</f>
        <v>37.8</v>
      </c>
      <c r="AB29" s="282"/>
    </row>
    <row r="30" spans="1:28" ht="12.75">
      <c r="A30" s="389" t="s">
        <v>42</v>
      </c>
      <c r="B30" s="282">
        <f>'[5]FAB'!AH8</f>
        <v>7624.23</v>
      </c>
      <c r="C30" s="283">
        <f>'[5]FAB'!AI8</f>
        <v>6424.13</v>
      </c>
      <c r="D30" s="282">
        <f>'[5]FAB'!AJ8</f>
        <v>0</v>
      </c>
      <c r="E30" s="283">
        <f>'[5]FAB'!AK8</f>
        <v>80.71</v>
      </c>
      <c r="F30" s="570">
        <f>'[5]FAB'!AL8</f>
        <v>7106.58</v>
      </c>
      <c r="G30" s="571">
        <f>'[5]FAB'!AM8</f>
        <v>5980.41</v>
      </c>
      <c r="H30" s="282">
        <f>'[5]FAB'!AN8</f>
        <v>3343.37</v>
      </c>
      <c r="I30" s="282">
        <f>'[5]FAB'!AO8</f>
        <v>2286.73</v>
      </c>
      <c r="J30" s="282"/>
      <c r="K30" s="282">
        <f>'[5]FAB'!AP8</f>
        <v>689.44</v>
      </c>
      <c r="L30" s="283">
        <f>'[5]FAB'!AQ8</f>
        <v>727.62</v>
      </c>
      <c r="M30" s="282">
        <f>'[5]FAB'!AR8</f>
        <v>105.5</v>
      </c>
      <c r="N30" s="283">
        <f>'[5]FAB'!AS8</f>
        <v>0</v>
      </c>
      <c r="O30" s="570">
        <f>'[5]FAB'!AT8</f>
        <v>801.06</v>
      </c>
      <c r="P30" s="571">
        <f>'[5]FAB'!AU8</f>
        <v>741.77</v>
      </c>
      <c r="Q30" s="282">
        <f>'[5]FAB'!AV8</f>
        <v>550.98</v>
      </c>
      <c r="R30" s="282">
        <f>'[5]FAB'!AW8</f>
        <v>578.74</v>
      </c>
      <c r="S30" s="282"/>
      <c r="T30" s="282">
        <f>'[5]FAB'!AX8</f>
        <v>0</v>
      </c>
      <c r="U30" s="283">
        <f>'[5]FAB'!AY8</f>
        <v>0</v>
      </c>
      <c r="V30" s="282">
        <f>'[5]FAB'!AZ8</f>
        <v>0</v>
      </c>
      <c r="W30" s="283">
        <f>'[5]FAB'!BA8</f>
        <v>0</v>
      </c>
      <c r="X30" s="570">
        <f>'[5]FAB'!BB8</f>
        <v>9.2</v>
      </c>
      <c r="Y30" s="571">
        <f>'[5]FAB'!BC8</f>
        <v>7.9</v>
      </c>
      <c r="Z30" s="282">
        <f>'[5]FAB'!BD8</f>
        <v>97.6</v>
      </c>
      <c r="AA30" s="282">
        <f>'[5]FAB'!BE8</f>
        <v>29.9</v>
      </c>
      <c r="AB30" s="282"/>
    </row>
    <row r="31" spans="1:28" ht="12.75">
      <c r="A31" s="389" t="s">
        <v>43</v>
      </c>
      <c r="B31" s="282">
        <f>'[5]FAB'!AH9</f>
        <v>10063.52</v>
      </c>
      <c r="C31" s="283">
        <f>'[5]FAB'!AI9</f>
        <v>8146.34</v>
      </c>
      <c r="D31" s="282">
        <f>'[5]FAB'!AJ9</f>
        <v>0</v>
      </c>
      <c r="E31" s="283">
        <f>'[5]FAB'!AK9</f>
        <v>0</v>
      </c>
      <c r="F31" s="570">
        <f>'[5]FAB'!AL9</f>
        <v>9088.1</v>
      </c>
      <c r="G31" s="571">
        <f>'[5]FAB'!AM9</f>
        <v>7716.52</v>
      </c>
      <c r="H31" s="282">
        <f>'[5]FAB'!AN9</f>
        <v>4264.41</v>
      </c>
      <c r="I31" s="282">
        <f>'[5]FAB'!AO9</f>
        <v>2646.32</v>
      </c>
      <c r="J31" s="282"/>
      <c r="K31" s="282">
        <f>'[5]FAB'!AP9</f>
        <v>709.42</v>
      </c>
      <c r="L31" s="283">
        <f>'[5]FAB'!AQ9</f>
        <v>814.66</v>
      </c>
      <c r="M31" s="282">
        <f>'[5]FAB'!AR9</f>
        <v>77.7</v>
      </c>
      <c r="N31" s="283">
        <f>'[5]FAB'!AS9</f>
        <v>0</v>
      </c>
      <c r="O31" s="570">
        <f>'[5]FAB'!AT9</f>
        <v>904.46</v>
      </c>
      <c r="P31" s="571">
        <f>'[5]FAB'!AU9</f>
        <v>729.49</v>
      </c>
      <c r="Q31" s="282">
        <f>'[5]FAB'!AV9</f>
        <v>428.84</v>
      </c>
      <c r="R31" s="282">
        <f>'[5]FAB'!AW9</f>
        <v>703.76</v>
      </c>
      <c r="S31" s="282"/>
      <c r="T31" s="282">
        <f>'[5]FAB'!AX9</f>
        <v>0</v>
      </c>
      <c r="U31" s="283">
        <f>'[5]FAB'!AY9</f>
        <v>0</v>
      </c>
      <c r="V31" s="282">
        <f>'[5]FAB'!AZ9</f>
        <v>0</v>
      </c>
      <c r="W31" s="283">
        <f>'[5]FAB'!BA9</f>
        <v>0</v>
      </c>
      <c r="X31" s="570">
        <f>'[5]FAB'!BB9</f>
        <v>8.6</v>
      </c>
      <c r="Y31" s="571">
        <f>'[5]FAB'!BC9</f>
        <v>0</v>
      </c>
      <c r="Z31" s="282">
        <f>'[5]FAB'!BD9</f>
        <v>89</v>
      </c>
      <c r="AA31" s="282">
        <f>'[5]FAB'!BE9</f>
        <v>7.7</v>
      </c>
      <c r="AB31" s="282"/>
    </row>
    <row r="32" spans="1:28" ht="12.75">
      <c r="A32" s="389" t="s">
        <v>44</v>
      </c>
      <c r="B32" s="282">
        <f>'[5]FAB'!AH10</f>
        <v>7429.91</v>
      </c>
      <c r="C32" s="283">
        <f>'[5]FAB'!AI10</f>
        <v>14459.82</v>
      </c>
      <c r="D32" s="282">
        <f>'[5]FAB'!AJ10</f>
        <v>79.8</v>
      </c>
      <c r="E32" s="283">
        <f>'[5]FAB'!AK10</f>
        <v>82.6</v>
      </c>
      <c r="F32" s="570">
        <f>'[5]FAB'!AL10</f>
        <v>7563.99</v>
      </c>
      <c r="G32" s="571">
        <f>'[5]FAB'!AM10</f>
        <v>13181.51</v>
      </c>
      <c r="H32" s="282">
        <f>'[5]FAB'!AN10</f>
        <v>4215.81</v>
      </c>
      <c r="I32" s="282">
        <f>'[5]FAB'!AO10</f>
        <v>3985.33</v>
      </c>
      <c r="J32" s="282"/>
      <c r="K32" s="282">
        <f>'[5]FAB'!AP10</f>
        <v>918.38</v>
      </c>
      <c r="L32" s="283">
        <f>'[5]FAB'!AQ10</f>
        <v>729.05</v>
      </c>
      <c r="M32" s="282">
        <f>'[5]FAB'!AR10</f>
        <v>51.7</v>
      </c>
      <c r="N32" s="283">
        <f>'[5]FAB'!AS10</f>
        <v>0</v>
      </c>
      <c r="O32" s="570">
        <f>'[5]FAB'!AT10</f>
        <v>964.57</v>
      </c>
      <c r="P32" s="571">
        <f>'[5]FAB'!AU10</f>
        <v>846.83</v>
      </c>
      <c r="Q32" s="282">
        <f>'[5]FAB'!AV10</f>
        <v>428</v>
      </c>
      <c r="R32" s="282">
        <f>'[5]FAB'!AW10</f>
        <v>580.76</v>
      </c>
      <c r="S32" s="282"/>
      <c r="T32" s="282">
        <f>'[5]FAB'!AX10</f>
        <v>0</v>
      </c>
      <c r="U32" s="283">
        <f>'[5]FAB'!AY10</f>
        <v>99.6</v>
      </c>
      <c r="V32" s="282">
        <f>'[5]FAB'!AZ10</f>
        <v>0</v>
      </c>
      <c r="W32" s="283">
        <f>'[5]FAB'!BA10</f>
        <v>0</v>
      </c>
      <c r="X32" s="570">
        <f>'[5]FAB'!BB10</f>
        <v>13.3</v>
      </c>
      <c r="Y32" s="571">
        <f>'[5]FAB'!BC10</f>
        <v>29.6</v>
      </c>
      <c r="Z32" s="282">
        <f>'[5]FAB'!BD10</f>
        <v>75.7</v>
      </c>
      <c r="AA32" s="282">
        <f>'[5]FAB'!BE10</f>
        <v>77.7</v>
      </c>
      <c r="AB32" s="282"/>
    </row>
    <row r="33" spans="1:28" ht="12.75">
      <c r="A33" s="389" t="s">
        <v>45</v>
      </c>
      <c r="B33" s="282">
        <f>'[5]FAB'!AH11</f>
        <v>4736.55</v>
      </c>
      <c r="C33" s="283">
        <f>'[5]FAB'!AI11</f>
        <v>9905.73</v>
      </c>
      <c r="D33" s="282">
        <f>'[5]FAB'!AJ11</f>
        <v>0</v>
      </c>
      <c r="E33" s="283">
        <f>'[5]FAB'!AK11</f>
        <v>77.98</v>
      </c>
      <c r="F33" s="570">
        <f>'[5]FAB'!AL11</f>
        <v>4910.84</v>
      </c>
      <c r="G33" s="571">
        <f>'[5]FAB'!AM11</f>
        <v>8849.57</v>
      </c>
      <c r="H33" s="282">
        <f>'[5]FAB'!AN11</f>
        <v>3975.82</v>
      </c>
      <c r="I33" s="282">
        <f>'[5]FAB'!AO11</f>
        <v>4475.54</v>
      </c>
      <c r="J33" s="282"/>
      <c r="K33" s="282">
        <f>'[5]FAB'!AP11</f>
        <v>828.91</v>
      </c>
      <c r="L33" s="283">
        <f>'[5]FAB'!AQ11</f>
        <v>665.37</v>
      </c>
      <c r="M33" s="282">
        <f>'[5]FAB'!AR11</f>
        <v>84.9</v>
      </c>
      <c r="N33" s="283">
        <f>'[5]FAB'!AS11</f>
        <v>0</v>
      </c>
      <c r="O33" s="570">
        <f>'[5]FAB'!AT11</f>
        <v>917.44</v>
      </c>
      <c r="P33" s="571">
        <f>'[5]FAB'!AU11</f>
        <v>656.27</v>
      </c>
      <c r="Q33" s="282">
        <f>'[5]FAB'!AV11</f>
        <v>441.77</v>
      </c>
      <c r="R33" s="282">
        <f>'[5]FAB'!AW11</f>
        <v>586.51</v>
      </c>
      <c r="S33" s="282"/>
      <c r="T33" s="282">
        <f>'[5]FAB'!AX11</f>
        <v>0</v>
      </c>
      <c r="U33" s="283">
        <f>'[5]FAB'!AY11</f>
        <v>0</v>
      </c>
      <c r="V33" s="282">
        <f>'[5]FAB'!AZ11</f>
        <v>0</v>
      </c>
      <c r="W33" s="283">
        <f>'[5]FAB'!BA11</f>
        <v>0</v>
      </c>
      <c r="X33" s="570">
        <f>'[5]FAB'!BB11</f>
        <v>15.8</v>
      </c>
      <c r="Y33" s="571">
        <f>'[5]FAB'!BC11</f>
        <v>56.7</v>
      </c>
      <c r="Z33" s="282">
        <f>'[5]FAB'!BD11</f>
        <v>59.9</v>
      </c>
      <c r="AA33" s="282">
        <f>'[5]FAB'!BE11</f>
        <v>21</v>
      </c>
      <c r="AB33" s="282"/>
    </row>
    <row r="34" spans="1:28" ht="12.75">
      <c r="A34" s="389" t="s">
        <v>71</v>
      </c>
      <c r="B34" s="282">
        <f>'[5]FAB'!AH12</f>
        <v>5794.59</v>
      </c>
      <c r="C34" s="283">
        <f>'[5]FAB'!AI12</f>
        <v>6244.77</v>
      </c>
      <c r="D34" s="282">
        <f>'[5]FAB'!AJ12</f>
        <v>0</v>
      </c>
      <c r="E34" s="283">
        <f>'[5]FAB'!AK12</f>
        <v>26.94</v>
      </c>
      <c r="F34" s="570">
        <f>'[5]FAB'!AL12</f>
        <v>5735.19</v>
      </c>
      <c r="G34" s="571">
        <f>'[5]FAB'!AM12</f>
        <v>6466.32</v>
      </c>
      <c r="H34" s="282">
        <f>'[5]FAB'!AN12</f>
        <v>4129.9</v>
      </c>
      <c r="I34" s="282">
        <f>'[5]FAB'!AO12</f>
        <v>4275.91</v>
      </c>
      <c r="J34" s="282"/>
      <c r="K34" s="282">
        <f>'[5]FAB'!AP12</f>
        <v>765.25</v>
      </c>
      <c r="L34" s="283">
        <f>'[5]FAB'!AQ12</f>
        <v>824.2</v>
      </c>
      <c r="M34" s="282">
        <f>'[5]FAB'!AR12</f>
        <v>110.94</v>
      </c>
      <c r="N34" s="283">
        <f>'[5]FAB'!AS12</f>
        <v>84.02</v>
      </c>
      <c r="O34" s="570">
        <f>'[5]FAB'!AT12</f>
        <v>959.94</v>
      </c>
      <c r="P34" s="571">
        <f>'[5]FAB'!AU12</f>
        <v>896.32</v>
      </c>
      <c r="Q34" s="282">
        <f>'[5]FAB'!AV12</f>
        <v>353.95</v>
      </c>
      <c r="R34" s="282">
        <f>'[5]FAB'!AW12</f>
        <v>583.61</v>
      </c>
      <c r="S34" s="282"/>
      <c r="T34" s="282">
        <f>'[5]FAB'!AX12</f>
        <v>19.2</v>
      </c>
      <c r="U34" s="283">
        <f>'[5]FAB'!AY12</f>
        <v>0</v>
      </c>
      <c r="V34" s="282">
        <f>'[5]FAB'!AZ12</f>
        <v>0</v>
      </c>
      <c r="W34" s="283">
        <f>'[5]FAB'!BA12</f>
        <v>0</v>
      </c>
      <c r="X34" s="570">
        <f>'[5]FAB'!BB12</f>
        <v>15.2</v>
      </c>
      <c r="Y34" s="571">
        <f>'[5]FAB'!BC12</f>
        <v>0</v>
      </c>
      <c r="Z34" s="282">
        <f>'[5]FAB'!BD12</f>
        <v>63.9</v>
      </c>
      <c r="AA34" s="282">
        <f>'[5]FAB'!BE12</f>
        <v>0</v>
      </c>
      <c r="AB34" s="282"/>
    </row>
    <row r="35" spans="1:28" ht="12.75">
      <c r="A35" s="389" t="s">
        <v>46</v>
      </c>
      <c r="B35" s="282">
        <f>'[5]FAB'!AH13</f>
        <v>4197.14</v>
      </c>
      <c r="C35" s="283">
        <f>'[5]FAB'!AI13</f>
        <v>0</v>
      </c>
      <c r="D35" s="282">
        <f>'[5]FAB'!AJ13</f>
        <v>0</v>
      </c>
      <c r="E35" s="283">
        <f>'[5]FAB'!AK13</f>
        <v>0</v>
      </c>
      <c r="F35" s="570">
        <f>'[5]FAB'!AL13</f>
        <v>4229.71</v>
      </c>
      <c r="G35" s="571">
        <f>'[5]FAB'!AM13</f>
        <v>0</v>
      </c>
      <c r="H35" s="282">
        <f>'[5]FAB'!AN13</f>
        <v>4166.96</v>
      </c>
      <c r="I35" s="282">
        <f>'[5]FAB'!AO13</f>
        <v>0</v>
      </c>
      <c r="J35" s="282"/>
      <c r="K35" s="282">
        <f>'[5]FAB'!AP13</f>
        <v>801.92</v>
      </c>
      <c r="L35" s="283">
        <f>'[5]FAB'!AQ13</f>
        <v>0</v>
      </c>
      <c r="M35" s="282">
        <f>'[5]FAB'!AR13</f>
        <v>82.98</v>
      </c>
      <c r="N35" s="283">
        <f>'[5]FAB'!AS13</f>
        <v>0</v>
      </c>
      <c r="O35" s="570">
        <f>'[5]FAB'!AT13</f>
        <v>904.89</v>
      </c>
      <c r="P35" s="571">
        <f>'[5]FAB'!AU13</f>
        <v>0</v>
      </c>
      <c r="Q35" s="282">
        <f>'[5]FAB'!AV13</f>
        <v>321.78</v>
      </c>
      <c r="R35" s="282">
        <f>'[5]FAB'!AW13</f>
        <v>0</v>
      </c>
      <c r="S35" s="282"/>
      <c r="T35" s="282">
        <f>'[5]FAB'!AX13</f>
        <v>0</v>
      </c>
      <c r="U35" s="283">
        <f>'[5]FAB'!AY13</f>
        <v>0</v>
      </c>
      <c r="V35" s="282">
        <f>'[5]FAB'!AZ13</f>
        <v>0</v>
      </c>
      <c r="W35" s="283">
        <f>'[5]FAB'!BA13</f>
        <v>0</v>
      </c>
      <c r="X35" s="570">
        <f>'[5]FAB'!BB13</f>
        <v>16.1</v>
      </c>
      <c r="Y35" s="571">
        <f>'[5]FAB'!BC13</f>
        <v>0</v>
      </c>
      <c r="Z35" s="282">
        <f>'[5]FAB'!BD13</f>
        <v>47.8</v>
      </c>
      <c r="AA35" s="282">
        <f>'[5]FAB'!BE13</f>
        <v>0</v>
      </c>
      <c r="AB35" s="282"/>
    </row>
    <row r="36" spans="1:28" ht="12.75">
      <c r="A36" s="389" t="s">
        <v>72</v>
      </c>
      <c r="B36" s="282">
        <f>'[5]FAB'!AH14</f>
        <v>2581.11</v>
      </c>
      <c r="C36" s="283">
        <f>'[5]FAB'!AI14</f>
        <v>0</v>
      </c>
      <c r="D36" s="282">
        <f>'[5]FAB'!AJ14</f>
        <v>59.8</v>
      </c>
      <c r="E36" s="283">
        <f>'[5]FAB'!AK14</f>
        <v>0</v>
      </c>
      <c r="F36" s="570">
        <f>'[5]FAB'!AL14</f>
        <v>3451.93</v>
      </c>
      <c r="G36" s="571">
        <f>'[5]FAB'!AM14</f>
        <v>0</v>
      </c>
      <c r="H36" s="282">
        <f>'[5]FAB'!AN14</f>
        <v>3266.87</v>
      </c>
      <c r="I36" s="282">
        <f>'[5]FAB'!AO14</f>
        <v>0</v>
      </c>
      <c r="J36" s="282"/>
      <c r="K36" s="282">
        <f>'[5]FAB'!AP14</f>
        <v>642.27</v>
      </c>
      <c r="L36" s="283">
        <f>'[5]FAB'!AQ14</f>
        <v>0</v>
      </c>
      <c r="M36" s="282">
        <f>'[5]FAB'!AR14</f>
        <v>0</v>
      </c>
      <c r="N36" s="283">
        <f>'[5]FAB'!AS14</f>
        <v>0</v>
      </c>
      <c r="O36" s="570">
        <f>'[5]FAB'!AT14</f>
        <v>646.2</v>
      </c>
      <c r="P36" s="571">
        <f>'[5]FAB'!AU14</f>
        <v>0</v>
      </c>
      <c r="Q36" s="282">
        <f>'[5]FAB'!AV14</f>
        <v>313.75</v>
      </c>
      <c r="R36" s="282">
        <f>'[5]FAB'!AW14</f>
        <v>0</v>
      </c>
      <c r="S36" s="282"/>
      <c r="T36" s="282">
        <f>'[5]FAB'!AX14</f>
        <v>0</v>
      </c>
      <c r="U36" s="283">
        <f>'[5]FAB'!AY14</f>
        <v>0</v>
      </c>
      <c r="V36" s="282">
        <f>'[5]FAB'!AZ14</f>
        <v>0</v>
      </c>
      <c r="W36" s="283">
        <f>'[5]FAB'!BA14</f>
        <v>0</v>
      </c>
      <c r="X36" s="570">
        <f>'[5]FAB'!BB14</f>
        <v>0.5</v>
      </c>
      <c r="Y36" s="571">
        <f>'[5]FAB'!BC14</f>
        <v>0</v>
      </c>
      <c r="Z36" s="282">
        <f>'[5]FAB'!BD14</f>
        <v>47.3</v>
      </c>
      <c r="AA36" s="282">
        <f>'[5]FAB'!BE14</f>
        <v>0</v>
      </c>
      <c r="AB36" s="282"/>
    </row>
    <row r="37" spans="1:28" ht="12.75">
      <c r="A37" s="389" t="s">
        <v>48</v>
      </c>
      <c r="B37" s="282">
        <f>'[5]FAB'!AH15</f>
        <v>3588.58</v>
      </c>
      <c r="C37" s="283">
        <f>'[5]FAB'!AI15</f>
        <v>0</v>
      </c>
      <c r="D37" s="282">
        <f>'[5]FAB'!AJ15</f>
        <v>0</v>
      </c>
      <c r="E37" s="283">
        <f>'[5]FAB'!AK15</f>
        <v>0</v>
      </c>
      <c r="F37" s="570">
        <f>'[5]FAB'!AL15</f>
        <v>3880.07</v>
      </c>
      <c r="G37" s="571">
        <f>'[5]FAB'!AM15</f>
        <v>0</v>
      </c>
      <c r="H37" s="282">
        <f>'[5]FAB'!AN15</f>
        <v>3004.4</v>
      </c>
      <c r="I37" s="282">
        <f>'[5]FAB'!AO15</f>
        <v>0</v>
      </c>
      <c r="J37" s="282"/>
      <c r="K37" s="282">
        <f>'[5]FAB'!AP15</f>
        <v>643.07</v>
      </c>
      <c r="L37" s="283">
        <f>'[5]FAB'!AQ15</f>
        <v>0</v>
      </c>
      <c r="M37" s="282">
        <f>'[5]FAB'!AR15</f>
        <v>12.98</v>
      </c>
      <c r="N37" s="283">
        <f>'[5]FAB'!AS15</f>
        <v>0</v>
      </c>
      <c r="O37" s="570">
        <f>'[5]FAB'!AT15</f>
        <v>755.79</v>
      </c>
      <c r="P37" s="571">
        <f>'[5]FAB'!AU15</f>
        <v>0</v>
      </c>
      <c r="Q37" s="282">
        <f>'[5]FAB'!AV15</f>
        <v>219.47</v>
      </c>
      <c r="R37" s="282">
        <f>'[5]FAB'!AW15</f>
        <v>0</v>
      </c>
      <c r="S37" s="282"/>
      <c r="T37" s="282">
        <f>'[5]FAB'!AX15</f>
        <v>0</v>
      </c>
      <c r="U37" s="283">
        <f>'[5]FAB'!AY15</f>
        <v>0</v>
      </c>
      <c r="V37" s="282">
        <f>'[5]FAB'!AZ15</f>
        <v>0</v>
      </c>
      <c r="W37" s="283">
        <f>'[5]FAB'!BA15</f>
        <v>0</v>
      </c>
      <c r="X37" s="570">
        <f>'[5]FAB'!BB15</f>
        <v>0</v>
      </c>
      <c r="Y37" s="571">
        <f>'[5]FAB'!BC15</f>
        <v>0</v>
      </c>
      <c r="Z37" s="282">
        <f>'[5]FAB'!BD15</f>
        <v>47.3</v>
      </c>
      <c r="AA37" s="282">
        <f>'[5]FAB'!BE15</f>
        <v>0</v>
      </c>
      <c r="AB37" s="282"/>
    </row>
    <row r="38" spans="1:28" ht="12.75">
      <c r="A38" s="389" t="s">
        <v>49</v>
      </c>
      <c r="B38" s="282">
        <f>'[5]FAB'!AH16</f>
        <v>4101.53</v>
      </c>
      <c r="C38" s="283">
        <f>'[5]FAB'!AI16</f>
        <v>0</v>
      </c>
      <c r="D38" s="282">
        <f>'[5]FAB'!AJ16</f>
        <v>210</v>
      </c>
      <c r="E38" s="283">
        <f>'[5]FAB'!AK16</f>
        <v>0</v>
      </c>
      <c r="F38" s="570">
        <f>'[5]FAB'!AL16</f>
        <v>4769.79</v>
      </c>
      <c r="G38" s="571">
        <f>'[5]FAB'!AM16</f>
        <v>0</v>
      </c>
      <c r="H38" s="282">
        <f>'[5]FAB'!AN16</f>
        <v>2558.96</v>
      </c>
      <c r="I38" s="282">
        <f>'[5]FAB'!AO16</f>
        <v>0</v>
      </c>
      <c r="J38" s="282"/>
      <c r="K38" s="282">
        <f>'[5]FAB'!AP16</f>
        <v>765.77</v>
      </c>
      <c r="L38" s="283">
        <f>'[5]FAB'!AQ16</f>
        <v>0</v>
      </c>
      <c r="M38" s="282">
        <f>'[5]FAB'!AR16</f>
        <v>0</v>
      </c>
      <c r="N38" s="283">
        <f>'[5]FAB'!AS16</f>
        <v>0</v>
      </c>
      <c r="O38" s="570">
        <f>'[5]FAB'!AT16</f>
        <v>696.86</v>
      </c>
      <c r="P38" s="571">
        <f>'[5]FAB'!AU16</f>
        <v>0</v>
      </c>
      <c r="Q38" s="282">
        <f>'[5]FAB'!AV16</f>
        <v>274.67</v>
      </c>
      <c r="R38" s="282">
        <f>'[5]FAB'!AW16</f>
        <v>0</v>
      </c>
      <c r="S38" s="282"/>
      <c r="T38" s="282">
        <f>'[5]FAB'!AX16</f>
        <v>0</v>
      </c>
      <c r="U38" s="283">
        <f>'[5]FAB'!AY16</f>
        <v>0</v>
      </c>
      <c r="V38" s="282">
        <f>'[5]FAB'!AZ16</f>
        <v>0</v>
      </c>
      <c r="W38" s="283">
        <f>'[5]FAB'!BA16</f>
        <v>0</v>
      </c>
      <c r="X38" s="570">
        <f>'[5]FAB'!BB16</f>
        <v>1.7</v>
      </c>
      <c r="Y38" s="571">
        <f>'[5]FAB'!BC16</f>
        <v>0</v>
      </c>
      <c r="Z38" s="282">
        <f>'[5]FAB'!BD16</f>
        <v>45.6</v>
      </c>
      <c r="AA38" s="282">
        <f>'[5]FAB'!BE16</f>
        <v>0</v>
      </c>
      <c r="AB38" s="282"/>
    </row>
    <row r="39" spans="1:28" ht="12.75">
      <c r="A39" s="389" t="s">
        <v>50</v>
      </c>
      <c r="B39" s="196">
        <f>'[5]FAB'!AH17</f>
        <v>5628.48</v>
      </c>
      <c r="C39" s="284">
        <f>'[5]FAB'!AI17</f>
        <v>0</v>
      </c>
      <c r="D39" s="196">
        <f>'[5]FAB'!AJ17</f>
        <v>0</v>
      </c>
      <c r="E39" s="284">
        <f>'[5]FAB'!AK17</f>
        <v>0</v>
      </c>
      <c r="F39" s="276">
        <f>'[5]FAB'!AL17</f>
        <v>5196.09</v>
      </c>
      <c r="G39" s="572">
        <f>'[5]FAB'!AM17</f>
        <v>0</v>
      </c>
      <c r="H39" s="196">
        <f>'[5]FAB'!AN17</f>
        <v>2782.67</v>
      </c>
      <c r="I39" s="196">
        <f>'[5]FAB'!AO17</f>
        <v>0</v>
      </c>
      <c r="J39" s="196"/>
      <c r="K39" s="196">
        <f>'[5]FAB'!AP17</f>
        <v>578.56</v>
      </c>
      <c r="L39" s="284">
        <f>'[5]FAB'!AQ17</f>
        <v>0</v>
      </c>
      <c r="M39" s="196">
        <f>'[5]FAB'!AR17</f>
        <v>0</v>
      </c>
      <c r="N39" s="284">
        <f>'[5]FAB'!AS17</f>
        <v>0</v>
      </c>
      <c r="O39" s="276">
        <f>'[5]FAB'!AT17</f>
        <v>615.04</v>
      </c>
      <c r="P39" s="572">
        <f>'[5]FAB'!AU17</f>
        <v>0</v>
      </c>
      <c r="Q39" s="196">
        <f>'[5]FAB'!AV17</f>
        <v>228.97</v>
      </c>
      <c r="R39" s="196">
        <f>'[5]FAB'!AW17</f>
        <v>0</v>
      </c>
      <c r="S39" s="196"/>
      <c r="T39" s="196">
        <f>'[5]FAB'!AX17</f>
        <v>0</v>
      </c>
      <c r="U39" s="284">
        <f>'[5]FAB'!AY17</f>
        <v>0</v>
      </c>
      <c r="V39" s="196">
        <f>'[5]FAB'!AZ17</f>
        <v>0</v>
      </c>
      <c r="W39" s="284">
        <f>'[5]FAB'!BA17</f>
        <v>0</v>
      </c>
      <c r="X39" s="276">
        <f>'[5]FAB'!BB17</f>
        <v>1.3</v>
      </c>
      <c r="Y39" s="572">
        <f>'[5]FAB'!BC17</f>
        <v>0</v>
      </c>
      <c r="Z39" s="196">
        <f>'[5]FAB'!BD17</f>
        <v>44.3</v>
      </c>
      <c r="AA39" s="196">
        <f>'[5]FAB'!BE17</f>
        <v>0</v>
      </c>
      <c r="AB39" s="196"/>
    </row>
    <row r="40" spans="1:28" ht="12.75">
      <c r="A40" s="389" t="s">
        <v>51</v>
      </c>
      <c r="B40" s="60">
        <f>'[5]FAB'!AH18</f>
        <v>4418.73</v>
      </c>
      <c r="C40" s="285">
        <f>'[5]FAB'!AI18</f>
        <v>0</v>
      </c>
      <c r="D40" s="60">
        <f>'[5]FAB'!AJ18</f>
        <v>0</v>
      </c>
      <c r="E40" s="285">
        <f>'[5]FAB'!AK18</f>
        <v>0</v>
      </c>
      <c r="F40" s="573">
        <f>'[5]FAB'!AL18</f>
        <v>4535.07</v>
      </c>
      <c r="G40" s="574">
        <f>'[5]FAB'!AM18</f>
        <v>0</v>
      </c>
      <c r="H40" s="60">
        <f>'[5]FAB'!AN18</f>
        <v>2669.85</v>
      </c>
      <c r="I40" s="60">
        <f>'[5]FAB'!AO18</f>
        <v>0</v>
      </c>
      <c r="J40" s="196"/>
      <c r="K40" s="60">
        <f>'[5]FAB'!AP18</f>
        <v>478.72</v>
      </c>
      <c r="L40" s="285">
        <f>'[5]FAB'!AQ18</f>
        <v>0</v>
      </c>
      <c r="M40" s="60">
        <f>'[5]FAB'!AR18</f>
        <v>0</v>
      </c>
      <c r="N40" s="285">
        <f>'[5]FAB'!AS18</f>
        <v>0</v>
      </c>
      <c r="O40" s="573">
        <f>'[5]FAB'!AT18</f>
        <v>496.64</v>
      </c>
      <c r="P40" s="574">
        <f>'[5]FAB'!AU18</f>
        <v>0</v>
      </c>
      <c r="Q40" s="60">
        <f>'[5]FAB'!AV18</f>
        <v>223.25</v>
      </c>
      <c r="R40" s="60">
        <f>'[5]FAB'!AW18</f>
        <v>0</v>
      </c>
      <c r="S40" s="196"/>
      <c r="T40" s="60">
        <f>'[5]FAB'!AX18</f>
        <v>0</v>
      </c>
      <c r="U40" s="285">
        <f>'[5]FAB'!AY18</f>
        <v>0</v>
      </c>
      <c r="V40" s="60">
        <f>'[5]FAB'!AZ18</f>
        <v>0</v>
      </c>
      <c r="W40" s="285">
        <f>'[5]FAB'!BA18</f>
        <v>0</v>
      </c>
      <c r="X40" s="573">
        <f>'[5]FAB'!BB18</f>
        <v>1</v>
      </c>
      <c r="Y40" s="574">
        <f>'[5]FAB'!BC18</f>
        <v>0</v>
      </c>
      <c r="Z40" s="60">
        <f>'[5]FAB'!BD18</f>
        <v>43.3</v>
      </c>
      <c r="AA40" s="60">
        <f>'[5]FAB'!BE18</f>
        <v>0</v>
      </c>
      <c r="AB40" s="196"/>
    </row>
    <row r="41" spans="1:63" s="13" customFormat="1" ht="13.5" thickBot="1">
      <c r="A41" s="496" t="str">
        <f>'[5]FAB'!$A$19</f>
        <v>Total fin dec.</v>
      </c>
      <c r="B41" s="392">
        <f>'[5]FAB'!AH19</f>
        <v>39629.16</v>
      </c>
      <c r="C41" s="393">
        <f>'[5]FAB'!AI19</f>
        <v>48088.02</v>
      </c>
      <c r="D41" s="392">
        <f>'[5]FAB'!AJ19</f>
        <v>79.8</v>
      </c>
      <c r="E41" s="393">
        <f>'[5]FAB'!AK19</f>
        <v>688.74</v>
      </c>
      <c r="F41" s="392">
        <f>'[5]FAB'!AL19</f>
        <v>38704.92</v>
      </c>
      <c r="G41" s="393">
        <f>'[5]FAB'!AM19</f>
        <v>46277.28</v>
      </c>
      <c r="H41" s="392">
        <f>'[5]FAB'!AN19</f>
        <v>4129.9</v>
      </c>
      <c r="I41" s="392">
        <f>'[5]FAB'!AO19</f>
        <v>4275.91</v>
      </c>
      <c r="J41" s="276"/>
      <c r="K41" s="392">
        <f>'[5]FAB'!AP19</f>
        <v>4389.64</v>
      </c>
      <c r="L41" s="393">
        <f>'[5]FAB'!AQ19</f>
        <v>4364.96</v>
      </c>
      <c r="M41" s="392">
        <f>'[5]FAB'!AR19</f>
        <v>702.94</v>
      </c>
      <c r="N41" s="393">
        <f>'[5]FAB'!AS19</f>
        <v>287.32</v>
      </c>
      <c r="O41" s="392">
        <f>'[5]FAB'!AT19</f>
        <v>5361.02</v>
      </c>
      <c r="P41" s="393">
        <f>'[5]FAB'!AU19</f>
        <v>4298.71</v>
      </c>
      <c r="Q41" s="392">
        <f>'[5]FAB'!AV19</f>
        <v>353.95</v>
      </c>
      <c r="R41" s="392">
        <f>'[5]FAB'!AW19</f>
        <v>583.61</v>
      </c>
      <c r="S41" s="276"/>
      <c r="T41" s="392">
        <f>'[5]FAB'!AX19</f>
        <v>19.2</v>
      </c>
      <c r="U41" s="393">
        <f>'[5]FAB'!AY19</f>
        <v>99.6</v>
      </c>
      <c r="V41" s="392">
        <f>'[5]FAB'!AZ19</f>
        <v>0</v>
      </c>
      <c r="W41" s="393">
        <f>'[5]FAB'!BA19</f>
        <v>0</v>
      </c>
      <c r="X41" s="392">
        <f>'[5]FAB'!BB19</f>
        <v>71.5</v>
      </c>
      <c r="Y41" s="393">
        <f>'[5]FAB'!BC19</f>
        <v>99.7</v>
      </c>
      <c r="Z41" s="392">
        <f>'[5]FAB'!BD19</f>
        <v>63.9</v>
      </c>
      <c r="AA41" s="392">
        <f>'[5]FAB'!BE19</f>
        <v>0</v>
      </c>
      <c r="AB41" s="276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399"/>
      <c r="AX41" s="25"/>
      <c r="AY41" s="329"/>
      <c r="AZ41" s="329"/>
      <c r="BA41" s="329"/>
      <c r="BB41" s="329"/>
      <c r="BC41" s="329"/>
      <c r="BD41" s="329"/>
      <c r="BE41" s="329"/>
      <c r="BF41" s="329"/>
      <c r="BG41" s="328"/>
      <c r="BH41" s="25"/>
      <c r="BI41" s="25"/>
      <c r="BJ41" s="25"/>
      <c r="BK41" s="25"/>
    </row>
    <row r="66" spans="1:36" ht="15">
      <c r="A66" s="451" t="s">
        <v>222</v>
      </c>
      <c r="B66" s="452"/>
      <c r="C66" s="453"/>
      <c r="D66" s="329"/>
      <c r="E66" s="329"/>
      <c r="Z66" s="682" t="s">
        <v>223</v>
      </c>
      <c r="AA66" s="682"/>
      <c r="AB66" s="682"/>
      <c r="AC66" s="682"/>
      <c r="AD66" s="682"/>
      <c r="AE66" s="682"/>
      <c r="AF66" s="682"/>
      <c r="AG66" s="682"/>
      <c r="AH66" s="682"/>
      <c r="AI66" s="682"/>
      <c r="AJ66" s="682"/>
    </row>
  </sheetData>
  <mergeCells count="38">
    <mergeCell ref="F4:W4"/>
    <mergeCell ref="T25:AA25"/>
    <mergeCell ref="T26:U27"/>
    <mergeCell ref="B26:C27"/>
    <mergeCell ref="D26:E27"/>
    <mergeCell ref="F26:G27"/>
    <mergeCell ref="H26:I27"/>
    <mergeCell ref="K26:L27"/>
    <mergeCell ref="M26:N27"/>
    <mergeCell ref="O26:P27"/>
    <mergeCell ref="Q26:R27"/>
    <mergeCell ref="Z66:AJ66"/>
    <mergeCell ref="V26:W27"/>
    <mergeCell ref="X26:Y27"/>
    <mergeCell ref="Z26:AA27"/>
    <mergeCell ref="B25:I25"/>
    <mergeCell ref="K25:R25"/>
    <mergeCell ref="B6:I6"/>
    <mergeCell ref="K6:R6"/>
    <mergeCell ref="K7:L7"/>
    <mergeCell ref="M7:N7"/>
    <mergeCell ref="O7:P7"/>
    <mergeCell ref="Q7:R7"/>
    <mergeCell ref="B7:C7"/>
    <mergeCell ref="T7:U7"/>
    <mergeCell ref="V7:W7"/>
    <mergeCell ref="X7:Y7"/>
    <mergeCell ref="Z7:AA7"/>
    <mergeCell ref="B3:AA3"/>
    <mergeCell ref="AC6:AJ6"/>
    <mergeCell ref="AC7:AD7"/>
    <mergeCell ref="AE7:AF7"/>
    <mergeCell ref="AG7:AH7"/>
    <mergeCell ref="AI7:AJ7"/>
    <mergeCell ref="D7:E7"/>
    <mergeCell ref="F7:G7"/>
    <mergeCell ref="H7:I7"/>
    <mergeCell ref="T6:AA6"/>
  </mergeCells>
  <printOptions horizontalCentered="1"/>
  <pageMargins left="0" right="0" top="0" bottom="0" header="0.5118110236220472" footer="0.5118110236220472"/>
  <pageSetup firstPageNumber="90" useFirstPageNumber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showGridLines="0" showZeros="0" zoomScale="95" zoomScaleNormal="95" workbookViewId="0" topLeftCell="A1">
      <selection activeCell="E6" sqref="E6:V6"/>
    </sheetView>
  </sheetViews>
  <sheetFormatPr defaultColWidth="11.421875" defaultRowHeight="12.75"/>
  <cols>
    <col min="1" max="1" width="8.28125" style="0" customWidth="1"/>
    <col min="2" max="9" width="9.8515625" style="0" customWidth="1"/>
    <col min="10" max="10" width="0.5625" style="401" customWidth="1"/>
    <col min="11" max="18" width="9.8515625" style="0" customWidth="1"/>
    <col min="19" max="19" width="1.1484375" style="401" customWidth="1"/>
    <col min="20" max="25" width="9.8515625" style="0" customWidth="1"/>
    <col min="26" max="27" width="8.8515625" style="0" customWidth="1"/>
  </cols>
  <sheetData>
    <row r="1" spans="2:22" ht="15">
      <c r="B1" s="688">
        <f>'FAB  oléo'!$B$1</f>
        <v>0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</row>
    <row r="2" spans="1:22" ht="15">
      <c r="A2" s="623">
        <f>'FAB  oléo'!$A$2</f>
        <v>41637.604866435184</v>
      </c>
      <c r="B2" s="281"/>
      <c r="C2" s="281"/>
      <c r="D2" s="281"/>
      <c r="E2" s="281"/>
      <c r="F2" s="281"/>
      <c r="G2" s="281"/>
      <c r="H2" s="281"/>
      <c r="I2" s="281"/>
      <c r="J2" s="494"/>
      <c r="K2" s="281"/>
      <c r="L2" s="281"/>
      <c r="M2" s="281"/>
      <c r="N2" s="281"/>
      <c r="O2" s="281"/>
      <c r="P2" s="281"/>
      <c r="Q2" s="281"/>
      <c r="R2" s="281"/>
      <c r="S2" s="494"/>
      <c r="T2" s="281"/>
      <c r="U2" s="281"/>
      <c r="V2" s="281"/>
    </row>
    <row r="3" spans="2:22" ht="15">
      <c r="B3" s="281"/>
      <c r="C3" s="281"/>
      <c r="D3" s="281"/>
      <c r="E3" s="281"/>
      <c r="F3" s="281"/>
      <c r="G3" s="281"/>
      <c r="H3" s="281"/>
      <c r="I3" s="281"/>
      <c r="J3" s="494"/>
      <c r="K3" s="281"/>
      <c r="L3" s="281"/>
      <c r="M3" s="281"/>
      <c r="N3" s="281"/>
      <c r="O3" s="281"/>
      <c r="P3" s="281"/>
      <c r="Q3" s="281"/>
      <c r="R3" s="281"/>
      <c r="S3" s="494"/>
      <c r="T3" s="281"/>
      <c r="U3" s="281"/>
      <c r="V3" s="281"/>
    </row>
    <row r="4" spans="2:25" ht="22.5">
      <c r="B4" s="678" t="str">
        <f>"Evolution des fabricants d'aliments du bétail (FAB) en tourteaux fin "&amp;TEXT(A2,"mmmm-aaaa")&amp;""</f>
        <v>Evolution des fabricants d'aliments du bétail (FAB) en tourteaux fin décembre-2013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</row>
    <row r="6" spans="5:22" ht="15">
      <c r="E6" s="683" t="s">
        <v>256</v>
      </c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</row>
    <row r="9" spans="1:27" ht="20.25" customHeight="1">
      <c r="A9" s="123"/>
      <c r="B9" s="679" t="str">
        <f>'[5]FAB'!$BF$4</f>
        <v>Tourteaux de colza</v>
      </c>
      <c r="C9" s="679"/>
      <c r="D9" s="679"/>
      <c r="E9" s="679"/>
      <c r="F9" s="679"/>
      <c r="G9" s="679"/>
      <c r="H9" s="679"/>
      <c r="I9" s="679"/>
      <c r="J9" s="458"/>
      <c r="K9" s="679" t="str">
        <f>'[5]FAB'!$BN$4</f>
        <v>Tourteaux de tournesol</v>
      </c>
      <c r="L9" s="679"/>
      <c r="M9" s="679"/>
      <c r="N9" s="679"/>
      <c r="O9" s="679"/>
      <c r="P9" s="679"/>
      <c r="Q9" s="679"/>
      <c r="R9" s="679"/>
      <c r="S9" s="458"/>
      <c r="T9" s="679" t="str">
        <f>'[5]FAB'!$BV$4</f>
        <v>Tourteaux de soja</v>
      </c>
      <c r="U9" s="679"/>
      <c r="V9" s="679"/>
      <c r="W9" s="679"/>
      <c r="X9" s="679"/>
      <c r="Y9" s="679"/>
      <c r="Z9" s="679"/>
      <c r="AA9" s="679"/>
    </row>
    <row r="10" spans="1:27" ht="12.75" customHeight="1">
      <c r="A10" s="40"/>
      <c r="B10" s="686" t="str">
        <f>'[5]FAB'!$B$5</f>
        <v>Grains marché intérieur</v>
      </c>
      <c r="C10" s="687"/>
      <c r="D10" s="685" t="str">
        <f>'[5]FAB'!$D$5</f>
        <v>Grains UE et pays et tiers</v>
      </c>
      <c r="E10" s="687"/>
      <c r="F10" s="685" t="s">
        <v>225</v>
      </c>
      <c r="G10" s="687"/>
      <c r="H10" s="685" t="str">
        <f>'[5]FAB'!$H$5</f>
        <v>Stock</v>
      </c>
      <c r="I10" s="690"/>
      <c r="J10" s="569"/>
      <c r="K10" s="686" t="str">
        <f>'[5]FAB'!$B$5</f>
        <v>Grains marché intérieur</v>
      </c>
      <c r="L10" s="680"/>
      <c r="M10" s="685" t="str">
        <f>'[5]FAB'!$D$5</f>
        <v>Grains UE et pays et tiers</v>
      </c>
      <c r="N10" s="687"/>
      <c r="O10" s="685" t="s">
        <v>225</v>
      </c>
      <c r="P10" s="687"/>
      <c r="Q10" s="680" t="str">
        <f>'[5]FAB'!$H$5</f>
        <v>Stock</v>
      </c>
      <c r="R10" s="680"/>
      <c r="S10" s="569"/>
      <c r="T10" s="680" t="str">
        <f>'[5]FAB'!$B$5</f>
        <v>Grains marché intérieur</v>
      </c>
      <c r="U10" s="680"/>
      <c r="V10" s="685" t="str">
        <f>'[5]FAB'!$D$5</f>
        <v>Grains UE et pays et tiers</v>
      </c>
      <c r="W10" s="687"/>
      <c r="X10" s="685" t="s">
        <v>225</v>
      </c>
      <c r="Y10" s="687"/>
      <c r="Z10" s="680" t="str">
        <f>'[5]FAB'!$H$5</f>
        <v>Stock</v>
      </c>
      <c r="AA10" s="680"/>
    </row>
    <row r="11" spans="1:27" ht="17.25" customHeight="1">
      <c r="A11" s="40"/>
      <c r="B11" s="686"/>
      <c r="C11" s="687"/>
      <c r="D11" s="685"/>
      <c r="E11" s="687"/>
      <c r="F11" s="685"/>
      <c r="G11" s="687"/>
      <c r="H11" s="685"/>
      <c r="I11" s="690"/>
      <c r="J11" s="569"/>
      <c r="K11" s="686"/>
      <c r="L11" s="680"/>
      <c r="M11" s="685"/>
      <c r="N11" s="687"/>
      <c r="O11" s="685"/>
      <c r="P11" s="687"/>
      <c r="Q11" s="680"/>
      <c r="R11" s="680"/>
      <c r="S11" s="569"/>
      <c r="T11" s="680"/>
      <c r="U11" s="680"/>
      <c r="V11" s="685"/>
      <c r="W11" s="687"/>
      <c r="X11" s="685"/>
      <c r="Y11" s="687"/>
      <c r="Z11" s="680"/>
      <c r="AA11" s="680"/>
    </row>
    <row r="12" spans="1:27" ht="9.75" customHeight="1">
      <c r="A12" s="40"/>
      <c r="B12" s="506" t="str">
        <f>'[5]FAB'!BF6</f>
        <v>2012/13</v>
      </c>
      <c r="C12" s="507" t="str">
        <f>'[5]FAB'!BG6</f>
        <v>2013/14</v>
      </c>
      <c r="D12" s="508" t="str">
        <f>'[5]FAB'!BH6</f>
        <v>2012/13</v>
      </c>
      <c r="E12" s="509" t="str">
        <f>'[5]FAB'!BI6</f>
        <v>2013/14</v>
      </c>
      <c r="F12" s="508" t="str">
        <f>'[5]FAB'!BJ6</f>
        <v>2012/13</v>
      </c>
      <c r="G12" s="509" t="str">
        <f>'[5]FAB'!BK6</f>
        <v>2013/14</v>
      </c>
      <c r="H12" s="507" t="str">
        <f>'[5]FAB'!BL6</f>
        <v>2012/13</v>
      </c>
      <c r="I12" s="510" t="str">
        <f>'[5]FAB'!BM6</f>
        <v>2013/14</v>
      </c>
      <c r="J12" s="511"/>
      <c r="K12" s="506" t="str">
        <f>'[5]FAB'!BN6</f>
        <v>2012/13</v>
      </c>
      <c r="L12" s="507" t="str">
        <f>'[5]FAB'!BO6</f>
        <v>2013/14</v>
      </c>
      <c r="M12" s="508" t="str">
        <f>'[5]FAB'!BP6</f>
        <v>2012/13</v>
      </c>
      <c r="N12" s="509" t="str">
        <f>'[5]FAB'!BQ6</f>
        <v>2013/14</v>
      </c>
      <c r="O12" s="508" t="str">
        <f>'[5]FAB'!BR6</f>
        <v>2012/13</v>
      </c>
      <c r="P12" s="509" t="str">
        <f>'[5]FAB'!BS6</f>
        <v>2013/14</v>
      </c>
      <c r="Q12" s="507" t="str">
        <f>'[5]FAB'!BT6</f>
        <v>2012/13</v>
      </c>
      <c r="R12" s="507" t="str">
        <f>'[5]FAB'!BU6</f>
        <v>2013/14</v>
      </c>
      <c r="S12" s="511"/>
      <c r="T12" s="507" t="str">
        <f>'[5]FAB'!BV6</f>
        <v>2012/13</v>
      </c>
      <c r="U12" s="507" t="str">
        <f>'[5]FAB'!BW6</f>
        <v>2013/14</v>
      </c>
      <c r="V12" s="508" t="str">
        <f>'[5]FAB'!BX6</f>
        <v>2012/13</v>
      </c>
      <c r="W12" s="509" t="str">
        <f>'[5]FAB'!BY6</f>
        <v>2013/14</v>
      </c>
      <c r="X12" s="508" t="str">
        <f>'[5]FAB'!BZ6</f>
        <v>2012/13</v>
      </c>
      <c r="Y12" s="509" t="str">
        <f>'[5]FAB'!CA6</f>
        <v>2013/14</v>
      </c>
      <c r="Z12" s="507" t="str">
        <f>'[5]FAB'!CB6</f>
        <v>2012/13</v>
      </c>
      <c r="AA12" s="507" t="str">
        <f>'[5]FAB'!CC6</f>
        <v>2013/14</v>
      </c>
    </row>
    <row r="13" spans="1:27" ht="12.75">
      <c r="A13" s="390" t="s">
        <v>41</v>
      </c>
      <c r="B13" s="402">
        <f>'[5]FAB'!BF7</f>
        <v>85997.01</v>
      </c>
      <c r="C13" s="403">
        <f>'[5]FAB'!BG7</f>
        <v>88468.76</v>
      </c>
      <c r="D13" s="402">
        <f>'[5]FAB'!BH7</f>
        <v>19097.03</v>
      </c>
      <c r="E13" s="403">
        <f>'[5]FAB'!BI7</f>
        <v>13963.04</v>
      </c>
      <c r="F13" s="577">
        <f>'[5]FAB'!BJ7</f>
        <v>106289.76</v>
      </c>
      <c r="G13" s="578">
        <f>'[5]FAB'!BK7</f>
        <v>103616.98</v>
      </c>
      <c r="H13" s="485">
        <f>'[5]FAB'!BL7</f>
        <v>16811.51</v>
      </c>
      <c r="I13" s="402">
        <f>'[5]FAB'!BM7</f>
        <v>20577.54</v>
      </c>
      <c r="J13" s="402"/>
      <c r="K13" s="402">
        <f>'[5]FAB'!BN7</f>
        <v>53991.44</v>
      </c>
      <c r="L13" s="403">
        <f>'[5]FAB'!BO7</f>
        <v>40904.58</v>
      </c>
      <c r="M13" s="402">
        <f>'[5]FAB'!BP7</f>
        <v>26749.13</v>
      </c>
      <c r="N13" s="403">
        <f>'[5]FAB'!BQ7</f>
        <v>23768.43</v>
      </c>
      <c r="O13" s="577">
        <f>'[5]FAB'!BR7</f>
        <v>85337.02</v>
      </c>
      <c r="P13" s="578">
        <f>'[5]FAB'!BS7</f>
        <v>66303.83</v>
      </c>
      <c r="Q13" s="485">
        <f>'[5]FAB'!BT7</f>
        <v>24593.35</v>
      </c>
      <c r="R13" s="402">
        <f>'[5]FAB'!BU7</f>
        <v>21448.89</v>
      </c>
      <c r="S13" s="402"/>
      <c r="T13" s="402">
        <f>'[5]FAB'!BV7</f>
        <v>79940.35</v>
      </c>
      <c r="U13" s="403">
        <f>'[5]FAB'!BW7</f>
        <v>87531.96</v>
      </c>
      <c r="V13" s="402">
        <f>'[5]FAB'!BX7</f>
        <v>118324.92</v>
      </c>
      <c r="W13" s="403">
        <f>'[5]FAB'!BY7</f>
        <v>103324.27</v>
      </c>
      <c r="X13" s="577">
        <f>'[5]FAB'!BZ7</f>
        <v>194929.03</v>
      </c>
      <c r="Y13" s="578">
        <f>'[5]FAB'!CA7</f>
        <v>192209.72</v>
      </c>
      <c r="Z13" s="402">
        <f>'[5]FAB'!CB7</f>
        <v>29912.92</v>
      </c>
      <c r="AA13" s="402">
        <f>'[5]FAB'!CC7</f>
        <v>38354.73</v>
      </c>
    </row>
    <row r="14" spans="1:27" ht="12.75">
      <c r="A14" s="389" t="s">
        <v>42</v>
      </c>
      <c r="B14" s="402">
        <f>'[5]FAB'!BF8</f>
        <v>108004.23</v>
      </c>
      <c r="C14" s="403">
        <f>'[5]FAB'!BG8</f>
        <v>107096.71</v>
      </c>
      <c r="D14" s="402">
        <f>'[5]FAB'!BH8</f>
        <v>22928.16</v>
      </c>
      <c r="E14" s="403">
        <f>'[5]FAB'!BI8</f>
        <v>35023.62</v>
      </c>
      <c r="F14" s="577">
        <f>'[5]FAB'!BJ8</f>
        <v>126612.87</v>
      </c>
      <c r="G14" s="578">
        <f>'[5]FAB'!BK8</f>
        <v>137809.62</v>
      </c>
      <c r="H14" s="485">
        <f>'[5]FAB'!BL8</f>
        <v>18955.4</v>
      </c>
      <c r="I14" s="402">
        <f>'[5]FAB'!BM8</f>
        <v>19857.43</v>
      </c>
      <c r="J14" s="402"/>
      <c r="K14" s="402">
        <f>'[5]FAB'!BN8</f>
        <v>55482.54</v>
      </c>
      <c r="L14" s="403">
        <f>'[5]FAB'!BO8</f>
        <v>41489.98</v>
      </c>
      <c r="M14" s="402">
        <f>'[5]FAB'!BP8</f>
        <v>28692.02</v>
      </c>
      <c r="N14" s="403">
        <f>'[5]FAB'!BQ8</f>
        <v>22067.37</v>
      </c>
      <c r="O14" s="577">
        <f>'[5]FAB'!BR8</f>
        <v>86415.32</v>
      </c>
      <c r="P14" s="578">
        <f>'[5]FAB'!BS8</f>
        <v>65435.41</v>
      </c>
      <c r="Q14" s="485">
        <f>'[5]FAB'!BT8</f>
        <v>22136.74</v>
      </c>
      <c r="R14" s="402">
        <f>'[5]FAB'!BU8</f>
        <v>17637.3</v>
      </c>
      <c r="S14" s="402"/>
      <c r="T14" s="402">
        <f>'[5]FAB'!BV8</f>
        <v>70117.62</v>
      </c>
      <c r="U14" s="403">
        <f>'[5]FAB'!BW8</f>
        <v>71141.72</v>
      </c>
      <c r="V14" s="402">
        <f>'[5]FAB'!BX8</f>
        <v>127859.38</v>
      </c>
      <c r="W14" s="403">
        <f>'[5]FAB'!BY8</f>
        <v>117742.17</v>
      </c>
      <c r="X14" s="577">
        <f>'[5]FAB'!BZ8</f>
        <v>191273.27</v>
      </c>
      <c r="Y14" s="578">
        <f>'[5]FAB'!CA8</f>
        <v>189872.51</v>
      </c>
      <c r="Z14" s="402">
        <f>'[5]FAB'!CB8</f>
        <v>35304.38</v>
      </c>
      <c r="AA14" s="402">
        <f>'[5]FAB'!CC8</f>
        <v>34538.24</v>
      </c>
    </row>
    <row r="15" spans="1:27" ht="12.75" customHeight="1">
      <c r="A15" s="389" t="s">
        <v>43</v>
      </c>
      <c r="B15" s="402">
        <f>'[5]FAB'!BF9</f>
        <v>109989.05</v>
      </c>
      <c r="C15" s="403">
        <f>'[5]FAB'!BG9</f>
        <v>115070.1</v>
      </c>
      <c r="D15" s="402">
        <f>'[5]FAB'!BH9</f>
        <v>23677.56</v>
      </c>
      <c r="E15" s="403">
        <f>'[5]FAB'!BI9</f>
        <v>37670.38</v>
      </c>
      <c r="F15" s="577">
        <f>'[5]FAB'!BJ9</f>
        <v>134040.19</v>
      </c>
      <c r="G15" s="578">
        <f>'[5]FAB'!BK9</f>
        <v>144347</v>
      </c>
      <c r="H15" s="485">
        <f>'[5]FAB'!BL9</f>
        <v>18913.77</v>
      </c>
      <c r="I15" s="402">
        <f>'[5]FAB'!BM9</f>
        <v>25349.36</v>
      </c>
      <c r="J15" s="402"/>
      <c r="K15" s="402">
        <f>'[5]FAB'!BN9</f>
        <v>49684.47</v>
      </c>
      <c r="L15" s="403">
        <f>'[5]FAB'!BO9</f>
        <v>35853.79</v>
      </c>
      <c r="M15" s="402">
        <f>'[5]FAB'!BP9</f>
        <v>22426.87</v>
      </c>
      <c r="N15" s="403">
        <f>'[5]FAB'!BQ9</f>
        <v>19687.38</v>
      </c>
      <c r="O15" s="577">
        <f>'[5]FAB'!BR9</f>
        <v>74787.73</v>
      </c>
      <c r="P15" s="578">
        <f>'[5]FAB'!BS9</f>
        <v>56725.19</v>
      </c>
      <c r="Q15" s="485">
        <f>'[5]FAB'!BT9</f>
        <v>19771.67</v>
      </c>
      <c r="R15" s="402">
        <f>'[5]FAB'!BU9</f>
        <v>15691.84</v>
      </c>
      <c r="S15" s="402"/>
      <c r="T15" s="402">
        <f>'[5]FAB'!BV9</f>
        <v>69231.82</v>
      </c>
      <c r="U15" s="403">
        <f>'[5]FAB'!BW9</f>
        <v>75428.41</v>
      </c>
      <c r="V15" s="402">
        <f>'[5]FAB'!BX9</f>
        <v>112089.74</v>
      </c>
      <c r="W15" s="403">
        <f>'[5]FAB'!BY9</f>
        <v>114518.15</v>
      </c>
      <c r="X15" s="577">
        <f>'[5]FAB'!BZ9</f>
        <v>179201.52</v>
      </c>
      <c r="Y15" s="578">
        <f>'[5]FAB'!CA9</f>
        <v>185444.06</v>
      </c>
      <c r="Z15" s="402">
        <f>'[5]FAB'!CB9</f>
        <v>37800.99</v>
      </c>
      <c r="AA15" s="402">
        <f>'[5]FAB'!CC9</f>
        <v>36071.45</v>
      </c>
    </row>
    <row r="16" spans="1:27" ht="12.75">
      <c r="A16" s="389" t="s">
        <v>44</v>
      </c>
      <c r="B16" s="402">
        <f>'[5]FAB'!BF10</f>
        <v>136824.1</v>
      </c>
      <c r="C16" s="403">
        <f>'[5]FAB'!BG10</f>
        <v>125808.11</v>
      </c>
      <c r="D16" s="402">
        <f>'[5]FAB'!BH10</f>
        <v>31713.78</v>
      </c>
      <c r="E16" s="403">
        <f>'[5]FAB'!BI10</f>
        <v>41350.39</v>
      </c>
      <c r="F16" s="577">
        <f>'[5]FAB'!BJ10</f>
        <v>157138.04</v>
      </c>
      <c r="G16" s="578">
        <f>'[5]FAB'!BK10</f>
        <v>164276.67</v>
      </c>
      <c r="H16" s="485">
        <f>'[5]FAB'!BL10</f>
        <v>22405.16</v>
      </c>
      <c r="I16" s="402">
        <f>'[5]FAB'!BM10</f>
        <v>25898.9</v>
      </c>
      <c r="J16" s="402"/>
      <c r="K16" s="402">
        <f>'[5]FAB'!BN10</f>
        <v>54110.87</v>
      </c>
      <c r="L16" s="403">
        <f>'[5]FAB'!BO10</f>
        <v>47383.37</v>
      </c>
      <c r="M16" s="402">
        <f>'[5]FAB'!BP10</f>
        <v>30713.77</v>
      </c>
      <c r="N16" s="403">
        <f>'[5]FAB'!BQ10</f>
        <v>28891.78</v>
      </c>
      <c r="O16" s="577">
        <f>'[5]FAB'!BR10</f>
        <v>79970.43</v>
      </c>
      <c r="P16" s="578">
        <f>'[5]FAB'!BS10</f>
        <v>75718.63</v>
      </c>
      <c r="Q16" s="485">
        <f>'[5]FAB'!BT10</f>
        <v>23371.24</v>
      </c>
      <c r="R16" s="402">
        <f>'[5]FAB'!BU10</f>
        <v>15790.63</v>
      </c>
      <c r="S16" s="402"/>
      <c r="T16" s="402">
        <f>'[5]FAB'!BV10</f>
        <v>73754.15</v>
      </c>
      <c r="U16" s="403">
        <f>'[5]FAB'!BW10</f>
        <v>87531.17</v>
      </c>
      <c r="V16" s="402">
        <f>'[5]FAB'!BX10</f>
        <v>129971.8</v>
      </c>
      <c r="W16" s="403">
        <f>'[5]FAB'!BY10</f>
        <v>122762.8</v>
      </c>
      <c r="X16" s="577">
        <f>'[5]FAB'!BZ10</f>
        <v>196104.53</v>
      </c>
      <c r="Y16" s="578">
        <f>'[5]FAB'!CA10</f>
        <v>207980.82</v>
      </c>
      <c r="Z16" s="402">
        <f>'[5]FAB'!CB10</f>
        <v>38756.49</v>
      </c>
      <c r="AA16" s="402">
        <f>'[5]FAB'!CC10</f>
        <v>36373.03</v>
      </c>
    </row>
    <row r="17" spans="1:27" ht="12.75">
      <c r="A17" s="389" t="s">
        <v>45</v>
      </c>
      <c r="B17" s="402">
        <f>'[5]FAB'!BF11</f>
        <v>110195.6</v>
      </c>
      <c r="C17" s="403">
        <f>'[5]FAB'!BG11</f>
        <v>120316.87</v>
      </c>
      <c r="D17" s="402">
        <f>'[5]FAB'!BH11</f>
        <v>43070.42</v>
      </c>
      <c r="E17" s="403">
        <f>'[5]FAB'!BI11</f>
        <v>38389.31</v>
      </c>
      <c r="F17" s="577">
        <f>'[5]FAB'!BJ11</f>
        <v>150749.98</v>
      </c>
      <c r="G17" s="578">
        <f>'[5]FAB'!BK11</f>
        <v>151562.56</v>
      </c>
      <c r="H17" s="485">
        <f>'[5]FAB'!BL11</f>
        <v>23792.7</v>
      </c>
      <c r="I17" s="402">
        <f>'[5]FAB'!BM11</f>
        <v>26913.9</v>
      </c>
      <c r="J17" s="402"/>
      <c r="K17" s="402">
        <f>'[5]FAB'!BN11</f>
        <v>44904.71</v>
      </c>
      <c r="L17" s="403">
        <f>'[5]FAB'!BO11</f>
        <v>52743.88</v>
      </c>
      <c r="M17" s="402">
        <f>'[5]FAB'!BP11</f>
        <v>27334.01</v>
      </c>
      <c r="N17" s="403">
        <f>'[5]FAB'!BQ11</f>
        <v>36019.47</v>
      </c>
      <c r="O17" s="577">
        <f>'[5]FAB'!BR11</f>
        <v>74841.54</v>
      </c>
      <c r="P17" s="578">
        <f>'[5]FAB'!BS11</f>
        <v>83192.68</v>
      </c>
      <c r="Q17" s="485">
        <f>'[5]FAB'!BT11</f>
        <v>19732.27</v>
      </c>
      <c r="R17" s="402">
        <f>'[5]FAB'!BU11</f>
        <v>20140.86</v>
      </c>
      <c r="S17" s="402"/>
      <c r="T17" s="402">
        <f>'[5]FAB'!BV11</f>
        <v>58215.46</v>
      </c>
      <c r="U17" s="403">
        <f>'[5]FAB'!BW11</f>
        <v>79372.95</v>
      </c>
      <c r="V17" s="402">
        <f>'[5]FAB'!BX11</f>
        <v>127591.7</v>
      </c>
      <c r="W17" s="403">
        <f>'[5]FAB'!BY11</f>
        <v>117185.03</v>
      </c>
      <c r="X17" s="577">
        <f>'[5]FAB'!BZ11</f>
        <v>182825.62</v>
      </c>
      <c r="Y17" s="578">
        <f>'[5]FAB'!CA11</f>
        <v>191722.29</v>
      </c>
      <c r="Z17" s="402">
        <f>'[5]FAB'!CB11</f>
        <v>40985.96</v>
      </c>
      <c r="AA17" s="402">
        <f>'[5]FAB'!CC11</f>
        <v>33421.32</v>
      </c>
    </row>
    <row r="18" spans="1:27" ht="12.75">
      <c r="A18" s="389" t="s">
        <v>71</v>
      </c>
      <c r="B18" s="402">
        <f>'[5]FAB'!BF12</f>
        <v>126195.67</v>
      </c>
      <c r="C18" s="403">
        <f>'[5]FAB'!BG12</f>
        <v>120877.79</v>
      </c>
      <c r="D18" s="402">
        <f>'[5]FAB'!BH12</f>
        <v>29328.1</v>
      </c>
      <c r="E18" s="403">
        <f>'[5]FAB'!BI12</f>
        <v>38617.44</v>
      </c>
      <c r="F18" s="577">
        <f>'[5]FAB'!BJ12</f>
        <v>149155.02</v>
      </c>
      <c r="G18" s="578">
        <f>'[5]FAB'!BK12</f>
        <v>152583.18</v>
      </c>
      <c r="H18" s="485">
        <f>'[5]FAB'!BL12</f>
        <v>28332.88</v>
      </c>
      <c r="I18" s="402">
        <f>'[5]FAB'!BM12</f>
        <v>27025.27</v>
      </c>
      <c r="J18" s="402"/>
      <c r="K18" s="402">
        <f>'[5]FAB'!BN12</f>
        <v>52757.88</v>
      </c>
      <c r="L18" s="403">
        <f>'[5]FAB'!BO12</f>
        <v>55967.26</v>
      </c>
      <c r="M18" s="402">
        <f>'[5]FAB'!BP12</f>
        <v>27834.05</v>
      </c>
      <c r="N18" s="403">
        <f>'[5]FAB'!BQ12</f>
        <v>38403.46</v>
      </c>
      <c r="O18" s="577">
        <f>'[5]FAB'!BR12</f>
        <v>79596.14</v>
      </c>
      <c r="P18" s="578">
        <f>'[5]FAB'!BS12</f>
        <v>90116.07</v>
      </c>
      <c r="Q18" s="485">
        <f>'[5]FAB'!BT12</f>
        <v>20226.6</v>
      </c>
      <c r="R18" s="402">
        <f>'[5]FAB'!BU12</f>
        <v>22045.97</v>
      </c>
      <c r="S18" s="402"/>
      <c r="T18" s="402">
        <f>'[5]FAB'!BV12</f>
        <v>68053.06</v>
      </c>
      <c r="U18" s="403">
        <f>'[5]FAB'!BW12</f>
        <v>91790.62</v>
      </c>
      <c r="V18" s="402">
        <f>'[5]FAB'!BX12</f>
        <v>113228.1</v>
      </c>
      <c r="W18" s="403">
        <f>'[5]FAB'!BY12</f>
        <v>111668.06</v>
      </c>
      <c r="X18" s="577">
        <f>'[5]FAB'!BZ12</f>
        <v>182006.44</v>
      </c>
      <c r="Y18" s="578">
        <f>'[5]FAB'!CA12</f>
        <v>194954.9</v>
      </c>
      <c r="Z18" s="402">
        <f>'[5]FAB'!CB12</f>
        <v>40127.27</v>
      </c>
      <c r="AA18" s="402">
        <f>'[5]FAB'!CC12</f>
        <v>34994.1</v>
      </c>
    </row>
    <row r="19" spans="1:27" ht="12.75">
      <c r="A19" s="389" t="s">
        <v>46</v>
      </c>
      <c r="B19" s="402">
        <f>'[5]FAB'!BF13</f>
        <v>126484.46</v>
      </c>
      <c r="C19" s="403">
        <f>'[5]FAB'!BG13</f>
        <v>0</v>
      </c>
      <c r="D19" s="402">
        <f>'[5]FAB'!BH13</f>
        <v>35712.17</v>
      </c>
      <c r="E19" s="403">
        <f>'[5]FAB'!BI13</f>
        <v>0</v>
      </c>
      <c r="F19" s="577">
        <f>'[5]FAB'!BJ13</f>
        <v>161625.5</v>
      </c>
      <c r="G19" s="578">
        <f>'[5]FAB'!BK13</f>
        <v>0</v>
      </c>
      <c r="H19" s="485">
        <f>'[5]FAB'!BL13</f>
        <v>26220.48</v>
      </c>
      <c r="I19" s="402">
        <f>'[5]FAB'!BM13</f>
        <v>0</v>
      </c>
      <c r="J19" s="402"/>
      <c r="K19" s="402">
        <f>'[5]FAB'!BN13</f>
        <v>62510.89</v>
      </c>
      <c r="L19" s="403">
        <f>'[5]FAB'!BO13</f>
        <v>0</v>
      </c>
      <c r="M19" s="402">
        <f>'[5]FAB'!BP13</f>
        <v>26700.08</v>
      </c>
      <c r="N19" s="403">
        <f>'[5]FAB'!BQ13</f>
        <v>0</v>
      </c>
      <c r="O19" s="577">
        <f>'[5]FAB'!BR13</f>
        <v>87407.09</v>
      </c>
      <c r="P19" s="578">
        <f>'[5]FAB'!BS13</f>
        <v>0</v>
      </c>
      <c r="Q19" s="485">
        <f>'[5]FAB'!BT13</f>
        <v>21743.69</v>
      </c>
      <c r="R19" s="402">
        <f>'[5]FAB'!BU13</f>
        <v>0</v>
      </c>
      <c r="S19" s="402"/>
      <c r="T19" s="402">
        <f>'[5]FAB'!BV13</f>
        <v>82301.81</v>
      </c>
      <c r="U19" s="403">
        <f>'[5]FAB'!BW13</f>
        <v>0</v>
      </c>
      <c r="V19" s="402">
        <f>'[5]FAB'!BX13</f>
        <v>131173.18</v>
      </c>
      <c r="W19" s="403">
        <f>'[5]FAB'!BY13</f>
        <v>0</v>
      </c>
      <c r="X19" s="577">
        <f>'[5]FAB'!BZ13</f>
        <v>209720.32</v>
      </c>
      <c r="Y19" s="578">
        <f>'[5]FAB'!CA13</f>
        <v>0</v>
      </c>
      <c r="Z19" s="402">
        <f>'[5]FAB'!CB13</f>
        <v>41861.17</v>
      </c>
      <c r="AA19" s="402">
        <f>'[5]FAB'!CC13</f>
        <v>0</v>
      </c>
    </row>
    <row r="20" spans="1:27" ht="12.75">
      <c r="A20" s="389" t="s">
        <v>72</v>
      </c>
      <c r="B20" s="402">
        <f>'[5]FAB'!BF14</f>
        <v>119342.44</v>
      </c>
      <c r="C20" s="403">
        <f>'[5]FAB'!BG14</f>
        <v>0</v>
      </c>
      <c r="D20" s="402">
        <f>'[5]FAB'!BH14</f>
        <v>25618.2</v>
      </c>
      <c r="E20" s="403">
        <f>'[5]FAB'!BI14</f>
        <v>0</v>
      </c>
      <c r="F20" s="577">
        <f>'[5]FAB'!BJ14</f>
        <v>142671.62</v>
      </c>
      <c r="G20" s="578">
        <f>'[5]FAB'!BK14</f>
        <v>0</v>
      </c>
      <c r="H20" s="485">
        <f>'[5]FAB'!BL14</f>
        <v>26163.2</v>
      </c>
      <c r="I20" s="402">
        <f>'[5]FAB'!BM14</f>
        <v>0</v>
      </c>
      <c r="J20" s="402"/>
      <c r="K20" s="402">
        <f>'[5]FAB'!BN14</f>
        <v>47186.03</v>
      </c>
      <c r="L20" s="403">
        <f>'[5]FAB'!BO14</f>
        <v>0</v>
      </c>
      <c r="M20" s="402">
        <f>'[5]FAB'!BP14</f>
        <v>28997.68</v>
      </c>
      <c r="N20" s="403">
        <f>'[5]FAB'!BQ14</f>
        <v>0</v>
      </c>
      <c r="O20" s="577">
        <f>'[5]FAB'!BR14</f>
        <v>74197.68</v>
      </c>
      <c r="P20" s="578">
        <f>'[5]FAB'!BS14</f>
        <v>0</v>
      </c>
      <c r="Q20" s="485">
        <f>'[5]FAB'!BT14</f>
        <v>23261.55</v>
      </c>
      <c r="R20" s="402">
        <f>'[5]FAB'!BU14</f>
        <v>0</v>
      </c>
      <c r="S20" s="402"/>
      <c r="T20" s="402">
        <f>'[5]FAB'!BV14</f>
        <v>60486.4</v>
      </c>
      <c r="U20" s="403">
        <f>'[5]FAB'!BW14</f>
        <v>0</v>
      </c>
      <c r="V20" s="402">
        <f>'[5]FAB'!BX14</f>
        <v>133403.24</v>
      </c>
      <c r="W20" s="403">
        <f>'[5]FAB'!BY14</f>
        <v>0</v>
      </c>
      <c r="X20" s="577">
        <f>'[5]FAB'!BZ14</f>
        <v>195014.64</v>
      </c>
      <c r="Y20" s="578">
        <f>'[5]FAB'!CA14</f>
        <v>0</v>
      </c>
      <c r="Z20" s="402">
        <f>'[5]FAB'!CB14</f>
        <v>39500.54</v>
      </c>
      <c r="AA20" s="402">
        <f>'[5]FAB'!CC14</f>
        <v>0</v>
      </c>
    </row>
    <row r="21" spans="1:27" ht="12.75">
      <c r="A21" s="389" t="s">
        <v>48</v>
      </c>
      <c r="B21" s="402">
        <f>'[5]FAB'!BF15</f>
        <v>113928.05</v>
      </c>
      <c r="C21" s="403">
        <f>'[5]FAB'!BG15</f>
        <v>0</v>
      </c>
      <c r="D21" s="402">
        <f>'[5]FAB'!BH15</f>
        <v>29781.62</v>
      </c>
      <c r="E21" s="403">
        <f>'[5]FAB'!BI15</f>
        <v>0</v>
      </c>
      <c r="F21" s="577">
        <f>'[5]FAB'!BJ15</f>
        <v>141474.89</v>
      </c>
      <c r="G21" s="578">
        <f>'[5]FAB'!BK15</f>
        <v>0</v>
      </c>
      <c r="H21" s="485">
        <f>'[5]FAB'!BL15</f>
        <v>25560.13</v>
      </c>
      <c r="I21" s="402">
        <f>'[5]FAB'!BM15</f>
        <v>0</v>
      </c>
      <c r="J21" s="402"/>
      <c r="K21" s="402">
        <f>'[5]FAB'!BN15</f>
        <v>51130.53</v>
      </c>
      <c r="L21" s="403">
        <f>'[5]FAB'!BO15</f>
        <v>0</v>
      </c>
      <c r="M21" s="402">
        <f>'[5]FAB'!BP15</f>
        <v>32063.38</v>
      </c>
      <c r="N21" s="403">
        <f>'[5]FAB'!BQ15</f>
        <v>0</v>
      </c>
      <c r="O21" s="577">
        <f>'[5]FAB'!BR15</f>
        <v>84222.32</v>
      </c>
      <c r="P21" s="578">
        <f>'[5]FAB'!BS15</f>
        <v>0</v>
      </c>
      <c r="Q21" s="485">
        <f>'[5]FAB'!BT15</f>
        <v>22129.49</v>
      </c>
      <c r="R21" s="402">
        <f>'[5]FAB'!BU15</f>
        <v>0</v>
      </c>
      <c r="S21" s="402"/>
      <c r="T21" s="402">
        <f>'[5]FAB'!BV15</f>
        <v>70079.56</v>
      </c>
      <c r="U21" s="403">
        <f>'[5]FAB'!BW15</f>
        <v>0</v>
      </c>
      <c r="V21" s="402">
        <f>'[5]FAB'!BX15</f>
        <v>127046.52</v>
      </c>
      <c r="W21" s="403">
        <f>'[5]FAB'!BY15</f>
        <v>0</v>
      </c>
      <c r="X21" s="577">
        <f>'[5]FAB'!BZ15</f>
        <v>197755.31</v>
      </c>
      <c r="Y21" s="578">
        <f>'[5]FAB'!CA15</f>
        <v>0</v>
      </c>
      <c r="Z21" s="402">
        <f>'[5]FAB'!CB15</f>
        <v>36154.27</v>
      </c>
      <c r="AA21" s="402">
        <f>'[5]FAB'!CC15</f>
        <v>0</v>
      </c>
    </row>
    <row r="22" spans="1:27" ht="12.75">
      <c r="A22" s="389" t="s">
        <v>49</v>
      </c>
      <c r="B22" s="402">
        <f>'[5]FAB'!BF16</f>
        <v>103405.37</v>
      </c>
      <c r="C22" s="403">
        <f>'[5]FAB'!BG16</f>
        <v>0</v>
      </c>
      <c r="D22" s="402">
        <f>'[5]FAB'!BH16</f>
        <v>27059.62</v>
      </c>
      <c r="E22" s="403">
        <f>'[5]FAB'!BI16</f>
        <v>0</v>
      </c>
      <c r="F22" s="577">
        <f>'[5]FAB'!BJ16</f>
        <v>122776.7</v>
      </c>
      <c r="G22" s="578">
        <f>'[5]FAB'!BK16</f>
        <v>0</v>
      </c>
      <c r="H22" s="485">
        <f>'[5]FAB'!BL16</f>
        <v>30492.29</v>
      </c>
      <c r="I22" s="402">
        <f>'[5]FAB'!BM16</f>
        <v>0</v>
      </c>
      <c r="J22" s="402"/>
      <c r="K22" s="402">
        <f>'[5]FAB'!BN16</f>
        <v>56017.88</v>
      </c>
      <c r="L22" s="403">
        <f>'[5]FAB'!BO16</f>
        <v>0</v>
      </c>
      <c r="M22" s="402">
        <f>'[5]FAB'!BP16</f>
        <v>32327.77</v>
      </c>
      <c r="N22" s="403">
        <f>'[5]FAB'!BQ16</f>
        <v>0</v>
      </c>
      <c r="O22" s="577">
        <f>'[5]FAB'!BR16</f>
        <v>85616.76</v>
      </c>
      <c r="P22" s="578">
        <f>'[5]FAB'!BS16</f>
        <v>0</v>
      </c>
      <c r="Q22" s="485">
        <f>'[5]FAB'!BT16</f>
        <v>23932.69</v>
      </c>
      <c r="R22" s="402">
        <f>'[5]FAB'!BU16</f>
        <v>0</v>
      </c>
      <c r="S22" s="402"/>
      <c r="T22" s="402">
        <f>'[5]FAB'!BV16</f>
        <v>71343.11</v>
      </c>
      <c r="U22" s="403">
        <f>'[5]FAB'!BW16</f>
        <v>0</v>
      </c>
      <c r="V22" s="402">
        <f>'[5]FAB'!BX16</f>
        <v>126783.57</v>
      </c>
      <c r="W22" s="403">
        <f>'[5]FAB'!BY16</f>
        <v>0</v>
      </c>
      <c r="X22" s="577">
        <f>'[5]FAB'!BZ16</f>
        <v>188343.96</v>
      </c>
      <c r="Y22" s="578">
        <f>'[5]FAB'!CA16</f>
        <v>0</v>
      </c>
      <c r="Z22" s="402">
        <f>'[5]FAB'!CB16</f>
        <v>43098.73</v>
      </c>
      <c r="AA22" s="402">
        <f>'[5]FAB'!CC16</f>
        <v>0</v>
      </c>
    </row>
    <row r="23" spans="1:27" ht="12.75">
      <c r="A23" s="389" t="s">
        <v>50</v>
      </c>
      <c r="B23" s="196">
        <f>'[5]FAB'!BF17</f>
        <v>84465.43</v>
      </c>
      <c r="C23" s="284">
        <f>'[5]FAB'!BG17</f>
        <v>0</v>
      </c>
      <c r="D23" s="196">
        <f>'[5]FAB'!BH17</f>
        <v>17715.54</v>
      </c>
      <c r="E23" s="284">
        <f>'[5]FAB'!BI17</f>
        <v>0</v>
      </c>
      <c r="F23" s="276">
        <f>'[5]FAB'!BJ17</f>
        <v>104110.33</v>
      </c>
      <c r="G23" s="572">
        <f>'[5]FAB'!BK17</f>
        <v>0</v>
      </c>
      <c r="H23" s="486">
        <f>'[5]FAB'!BL17</f>
        <v>27780.41</v>
      </c>
      <c r="I23" s="196">
        <f>'[5]FAB'!BM17</f>
        <v>0</v>
      </c>
      <c r="J23" s="196"/>
      <c r="K23" s="196">
        <f>'[5]FAB'!BN17</f>
        <v>52707.98</v>
      </c>
      <c r="L23" s="284">
        <f>'[5]FAB'!BO17</f>
        <v>0</v>
      </c>
      <c r="M23" s="196">
        <f>'[5]FAB'!BP17</f>
        <v>32627.36</v>
      </c>
      <c r="N23" s="284">
        <f>'[5]FAB'!BQ17</f>
        <v>0</v>
      </c>
      <c r="O23" s="276">
        <f>'[5]FAB'!BR17</f>
        <v>87590.98</v>
      </c>
      <c r="P23" s="572">
        <f>'[5]FAB'!BS17</f>
        <v>0</v>
      </c>
      <c r="Q23" s="486">
        <f>'[5]FAB'!BT17</f>
        <v>21483.81</v>
      </c>
      <c r="R23" s="196">
        <f>'[5]FAB'!BU17</f>
        <v>0</v>
      </c>
      <c r="S23" s="196"/>
      <c r="T23" s="196">
        <f>'[5]FAB'!BV17</f>
        <v>60105.6</v>
      </c>
      <c r="U23" s="284">
        <f>'[5]FAB'!BW17</f>
        <v>0</v>
      </c>
      <c r="V23" s="196">
        <f>'[5]FAB'!BX17</f>
        <v>112351.8</v>
      </c>
      <c r="W23" s="284">
        <f>'[5]FAB'!BY17</f>
        <v>0</v>
      </c>
      <c r="X23" s="276">
        <f>'[5]FAB'!BZ17</f>
        <v>180050.68</v>
      </c>
      <c r="Y23" s="572">
        <f>'[5]FAB'!CA17</f>
        <v>0</v>
      </c>
      <c r="Z23" s="196">
        <f>'[5]FAB'!CB17</f>
        <v>39996.74</v>
      </c>
      <c r="AA23" s="196">
        <f>'[5]FAB'!CC17</f>
        <v>0</v>
      </c>
    </row>
    <row r="24" spans="1:27" ht="12.75">
      <c r="A24" s="389" t="s">
        <v>51</v>
      </c>
      <c r="B24" s="60">
        <f>'[5]FAB'!BF18</f>
        <v>70408.06</v>
      </c>
      <c r="C24" s="285">
        <f>'[5]FAB'!BG18</f>
        <v>0</v>
      </c>
      <c r="D24" s="60">
        <f>'[5]FAB'!BH18</f>
        <v>14638.03</v>
      </c>
      <c r="E24" s="285">
        <f>'[5]FAB'!BI18</f>
        <v>0</v>
      </c>
      <c r="F24" s="573">
        <f>'[5]FAB'!BJ18</f>
        <v>86306.11</v>
      </c>
      <c r="G24" s="574">
        <f>'[5]FAB'!BK18</f>
        <v>0</v>
      </c>
      <c r="H24" s="487">
        <f>'[5]FAB'!BL18</f>
        <v>24504.57</v>
      </c>
      <c r="I24" s="60">
        <f>'[5]FAB'!BM18</f>
        <v>0</v>
      </c>
      <c r="J24" s="196"/>
      <c r="K24" s="60">
        <f>'[5]FAB'!BN18</f>
        <v>45765.9</v>
      </c>
      <c r="L24" s="285">
        <f>'[5]FAB'!BO18</f>
        <v>0</v>
      </c>
      <c r="M24" s="60">
        <f>'[5]FAB'!BP18</f>
        <v>29139.24</v>
      </c>
      <c r="N24" s="285">
        <f>'[5]FAB'!BQ18</f>
        <v>0</v>
      </c>
      <c r="O24" s="573">
        <f>'[5]FAB'!BR18</f>
        <v>72747.64</v>
      </c>
      <c r="P24" s="574">
        <f>'[5]FAB'!BS18</f>
        <v>0</v>
      </c>
      <c r="Q24" s="487">
        <f>'[5]FAB'!BT18</f>
        <v>23199.02</v>
      </c>
      <c r="R24" s="60">
        <f>'[5]FAB'!BU18</f>
        <v>0</v>
      </c>
      <c r="S24" s="196"/>
      <c r="T24" s="60">
        <f>'[5]FAB'!BV18</f>
        <v>69118.74</v>
      </c>
      <c r="U24" s="285">
        <f>'[5]FAB'!BW18</f>
        <v>0</v>
      </c>
      <c r="V24" s="60">
        <f>'[5]FAB'!BX18</f>
        <v>98656.85</v>
      </c>
      <c r="W24" s="285">
        <f>'[5]FAB'!BY18</f>
        <v>0</v>
      </c>
      <c r="X24" s="573">
        <f>'[5]FAB'!BZ18</f>
        <v>166344.44</v>
      </c>
      <c r="Y24" s="574">
        <f>'[5]FAB'!CA18</f>
        <v>0</v>
      </c>
      <c r="Z24" s="60">
        <f>'[5]FAB'!CB18</f>
        <v>41066.7</v>
      </c>
      <c r="AA24" s="60">
        <f>'[5]FAB'!CC18</f>
        <v>0</v>
      </c>
    </row>
    <row r="25" spans="1:27" ht="13.5" thickBot="1">
      <c r="A25" s="391" t="s">
        <v>74</v>
      </c>
      <c r="B25" s="392">
        <f>'[5]FAB'!BF19</f>
        <v>677205.65</v>
      </c>
      <c r="C25" s="393">
        <f>'[5]FAB'!BG19</f>
        <v>677638.33</v>
      </c>
      <c r="D25" s="392">
        <f>'[5]FAB'!BH19</f>
        <v>169815.05</v>
      </c>
      <c r="E25" s="393">
        <f>'[5]FAB'!BI19</f>
        <v>205014.19</v>
      </c>
      <c r="F25" s="392">
        <f>'[5]FAB'!BJ19</f>
        <v>823985.86</v>
      </c>
      <c r="G25" s="393">
        <f>'[5]FAB'!BK19</f>
        <v>854196</v>
      </c>
      <c r="H25" s="488">
        <f>'[5]FAB'!BL19</f>
        <v>28332.88</v>
      </c>
      <c r="I25" s="392">
        <f>'[5]FAB'!BM19</f>
        <v>27025.27</v>
      </c>
      <c r="J25" s="276"/>
      <c r="K25" s="392">
        <f>'[5]FAB'!BN19</f>
        <v>310931.91</v>
      </c>
      <c r="L25" s="393">
        <f>'[5]FAB'!BO19</f>
        <v>274342.87</v>
      </c>
      <c r="M25" s="392">
        <f>'[5]FAB'!BP19</f>
        <v>163749.84</v>
      </c>
      <c r="N25" s="393">
        <f>'[5]FAB'!BQ19</f>
        <v>168837.9</v>
      </c>
      <c r="O25" s="392">
        <f>'[5]FAB'!BR19</f>
        <v>480948.17</v>
      </c>
      <c r="P25" s="393">
        <f>'[5]FAB'!BS19</f>
        <v>437491.8</v>
      </c>
      <c r="Q25" s="488">
        <f>'[5]FAB'!BT19</f>
        <v>20226.6</v>
      </c>
      <c r="R25" s="392">
        <f>'[5]FAB'!BU19</f>
        <v>22045.97</v>
      </c>
      <c r="S25" s="276"/>
      <c r="T25" s="392">
        <f>'[5]FAB'!BV19</f>
        <v>419312.46</v>
      </c>
      <c r="U25" s="393">
        <f>'[5]FAB'!BW19</f>
        <v>492796.83</v>
      </c>
      <c r="V25" s="392">
        <f>'[5]FAB'!BX19</f>
        <v>729065.62</v>
      </c>
      <c r="W25" s="393">
        <f>'[5]FAB'!BY19</f>
        <v>687200.49</v>
      </c>
      <c r="X25" s="392">
        <f>'[5]FAB'!BZ19</f>
        <v>1126340.41</v>
      </c>
      <c r="Y25" s="393">
        <f>'[5]FAB'!CA19</f>
        <v>1162184.29</v>
      </c>
      <c r="Z25" s="392">
        <f>'[5]FAB'!CB19</f>
        <v>40127.27</v>
      </c>
      <c r="AA25" s="392">
        <f>'[5]FAB'!CC19</f>
        <v>34994.1</v>
      </c>
    </row>
    <row r="26" spans="11:18" ht="12.75">
      <c r="K26" s="401"/>
      <c r="L26" s="401"/>
      <c r="M26" s="401"/>
      <c r="N26" s="401"/>
      <c r="O26" s="401"/>
      <c r="P26" s="401"/>
      <c r="Q26" s="401"/>
      <c r="R26" s="401"/>
    </row>
    <row r="27" spans="2:18" ht="12.75">
      <c r="B27" s="1"/>
      <c r="C27" s="1"/>
      <c r="D27" s="1"/>
      <c r="E27" s="1"/>
      <c r="F27" s="1"/>
      <c r="G27" s="1"/>
      <c r="K27" s="401"/>
      <c r="L27" s="401"/>
      <c r="M27" s="401"/>
      <c r="N27" s="401"/>
      <c r="O27" s="401"/>
      <c r="P27" s="401"/>
      <c r="Q27" s="401"/>
      <c r="R27" s="401"/>
    </row>
    <row r="28" spans="11:18" ht="12.75">
      <c r="K28" s="401"/>
      <c r="L28" s="401"/>
      <c r="M28" s="401"/>
      <c r="N28" s="401"/>
      <c r="O28" s="401"/>
      <c r="P28" s="401"/>
      <c r="Q28" s="401"/>
      <c r="R28" s="401"/>
    </row>
    <row r="29" spans="11:18" ht="12.75">
      <c r="K29" s="401"/>
      <c r="L29" s="401"/>
      <c r="M29" s="401"/>
      <c r="N29" s="401"/>
      <c r="O29" s="401"/>
      <c r="P29" s="401"/>
      <c r="Q29" s="401"/>
      <c r="R29" s="401"/>
    </row>
    <row r="30" spans="1:19" ht="22.5" customHeight="1">
      <c r="A30" s="123"/>
      <c r="B30" s="679" t="str">
        <f>'[5]FAB'!$CD$4</f>
        <v>Tourteaux de lin</v>
      </c>
      <c r="C30" s="679"/>
      <c r="D30" s="679"/>
      <c r="E30" s="679"/>
      <c r="F30" s="679"/>
      <c r="G30" s="679"/>
      <c r="H30" s="679"/>
      <c r="I30" s="679"/>
      <c r="J30" s="458"/>
      <c r="K30" s="689"/>
      <c r="L30" s="689"/>
      <c r="M30" s="689"/>
      <c r="N30" s="689"/>
      <c r="O30" s="689"/>
      <c r="P30" s="689"/>
      <c r="Q30" s="689"/>
      <c r="R30" s="689"/>
      <c r="S30" s="458"/>
    </row>
    <row r="31" spans="1:19" ht="12.75" customHeight="1">
      <c r="A31" s="40"/>
      <c r="B31" s="686" t="str">
        <f>'[5]FAB'!$B$5</f>
        <v>Grains marché intérieur</v>
      </c>
      <c r="C31" s="680"/>
      <c r="D31" s="685" t="str">
        <f>'[5]FAB'!$D$5</f>
        <v>Grains UE et pays et tiers</v>
      </c>
      <c r="E31" s="687"/>
      <c r="F31" s="685" t="s">
        <v>225</v>
      </c>
      <c r="G31" s="687"/>
      <c r="H31" s="680" t="str">
        <f>'[5]FAB'!$H$5</f>
        <v>Stock</v>
      </c>
      <c r="I31" s="680"/>
      <c r="J31" s="491"/>
      <c r="K31" s="691"/>
      <c r="L31" s="691"/>
      <c r="M31" s="691"/>
      <c r="N31" s="691"/>
      <c r="O31" s="691"/>
      <c r="P31" s="691"/>
      <c r="Q31" s="691"/>
      <c r="R31" s="691"/>
      <c r="S31" s="491"/>
    </row>
    <row r="32" spans="1:19" ht="12.75">
      <c r="A32" s="40"/>
      <c r="B32" s="686"/>
      <c r="C32" s="680"/>
      <c r="D32" s="685"/>
      <c r="E32" s="687"/>
      <c r="F32" s="685"/>
      <c r="G32" s="687"/>
      <c r="H32" s="680"/>
      <c r="I32" s="680"/>
      <c r="J32" s="491"/>
      <c r="K32" s="400"/>
      <c r="L32" s="400"/>
      <c r="M32" s="400"/>
      <c r="N32" s="400"/>
      <c r="O32" s="400"/>
      <c r="P32" s="400"/>
      <c r="Q32" s="400"/>
      <c r="R32" s="400"/>
      <c r="S32" s="491"/>
    </row>
    <row r="33" spans="1:19" ht="12.75">
      <c r="A33" s="40"/>
      <c r="B33" s="506" t="str">
        <f>'[5]FAB'!CD6</f>
        <v>2012/13</v>
      </c>
      <c r="C33" s="507" t="str">
        <f>'[5]FAB'!CE6</f>
        <v>2013/14</v>
      </c>
      <c r="D33" s="508" t="str">
        <f>'[5]FAB'!CF6</f>
        <v>2012/13</v>
      </c>
      <c r="E33" s="509" t="str">
        <f>'[5]FAB'!CG6</f>
        <v>2013/14</v>
      </c>
      <c r="F33" s="508" t="str">
        <f>'[5]FAB'!CH6</f>
        <v>2012/13</v>
      </c>
      <c r="G33" s="509" t="str">
        <f>'[5]FAB'!CI6</f>
        <v>2013/14</v>
      </c>
      <c r="H33" s="507" t="str">
        <f>'[5]FAB'!CJ6</f>
        <v>2012/13</v>
      </c>
      <c r="I33" s="507" t="str">
        <f>'[5]FAB'!CK6</f>
        <v>2013/14</v>
      </c>
      <c r="J33" s="495"/>
      <c r="K33" s="282"/>
      <c r="L33" s="282"/>
      <c r="M33" s="282"/>
      <c r="N33" s="282"/>
      <c r="O33" s="282"/>
      <c r="P33" s="282"/>
      <c r="Q33" s="282"/>
      <c r="R33" s="282"/>
      <c r="S33" s="495"/>
    </row>
    <row r="34" spans="1:19" ht="12.75">
      <c r="A34" s="390" t="s">
        <v>41</v>
      </c>
      <c r="B34" s="402">
        <f>'[5]FAB'!CD7</f>
        <v>178.9</v>
      </c>
      <c r="C34" s="403">
        <f>'[5]FAB'!CE7</f>
        <v>130.8</v>
      </c>
      <c r="D34" s="402">
        <f>'[5]FAB'!CF7</f>
        <v>117.3</v>
      </c>
      <c r="E34" s="403">
        <f>'[5]FAB'!CG7</f>
        <v>87.6</v>
      </c>
      <c r="F34" s="577">
        <f>'[5]FAB'!CH7</f>
        <v>264.07</v>
      </c>
      <c r="G34" s="578">
        <f>'[5]FAB'!CI7</f>
        <v>243.88</v>
      </c>
      <c r="H34" s="402">
        <f>'[5]FAB'!CJ7</f>
        <v>224.88</v>
      </c>
      <c r="I34" s="402">
        <f>'[5]FAB'!CK7</f>
        <v>198.17</v>
      </c>
      <c r="J34" s="402"/>
      <c r="K34" s="282"/>
      <c r="L34" s="282"/>
      <c r="M34" s="282"/>
      <c r="N34" s="282"/>
      <c r="O34" s="282"/>
      <c r="P34" s="282"/>
      <c r="Q34" s="282"/>
      <c r="R34" s="282"/>
      <c r="S34" s="402"/>
    </row>
    <row r="35" spans="1:19" ht="12.75">
      <c r="A35" s="389" t="s">
        <v>42</v>
      </c>
      <c r="B35" s="402">
        <f>'[5]FAB'!CD8</f>
        <v>184.3</v>
      </c>
      <c r="C35" s="403">
        <f>'[5]FAB'!CE8</f>
        <v>132.4</v>
      </c>
      <c r="D35" s="402">
        <f>'[5]FAB'!CF8</f>
        <v>117.6</v>
      </c>
      <c r="E35" s="403">
        <f>'[5]FAB'!CG8</f>
        <v>60.1</v>
      </c>
      <c r="F35" s="577">
        <f>'[5]FAB'!CH8</f>
        <v>257.92</v>
      </c>
      <c r="G35" s="578">
        <f>'[5]FAB'!CI8</f>
        <v>228.3</v>
      </c>
      <c r="H35" s="402">
        <f>'[5]FAB'!CJ8</f>
        <v>220.96</v>
      </c>
      <c r="I35" s="402">
        <f>'[5]FAB'!CK8</f>
        <v>165.97</v>
      </c>
      <c r="J35" s="402"/>
      <c r="K35" s="282"/>
      <c r="L35" s="282"/>
      <c r="M35" s="282"/>
      <c r="N35" s="282"/>
      <c r="O35" s="282"/>
      <c r="P35" s="282"/>
      <c r="Q35" s="282"/>
      <c r="R35" s="282"/>
      <c r="S35" s="402"/>
    </row>
    <row r="36" spans="1:19" ht="22.5">
      <c r="A36" s="389" t="s">
        <v>43</v>
      </c>
      <c r="B36" s="402">
        <f>'[5]FAB'!CD9</f>
        <v>133.9</v>
      </c>
      <c r="C36" s="403">
        <f>'[5]FAB'!CE9</f>
        <v>164.7</v>
      </c>
      <c r="D36" s="402">
        <f>'[5]FAB'!CF9</f>
        <v>26.2</v>
      </c>
      <c r="E36" s="403">
        <f>'[5]FAB'!CG9</f>
        <v>54.1</v>
      </c>
      <c r="F36" s="577">
        <f>'[5]FAB'!CH9</f>
        <v>237.31</v>
      </c>
      <c r="G36" s="578">
        <f>'[5]FAB'!CI9</f>
        <v>210.76</v>
      </c>
      <c r="H36" s="402">
        <f>'[5]FAB'!CJ9</f>
        <v>143.75</v>
      </c>
      <c r="I36" s="402">
        <f>'[5]FAB'!CK9</f>
        <v>165.91</v>
      </c>
      <c r="J36" s="402"/>
      <c r="K36" s="282"/>
      <c r="L36" s="282"/>
      <c r="M36" s="282"/>
      <c r="N36" s="282"/>
      <c r="O36" s="282"/>
      <c r="P36" s="282"/>
      <c r="Q36" s="282"/>
      <c r="R36" s="282"/>
      <c r="S36" s="402"/>
    </row>
    <row r="37" spans="1:19" ht="12.75">
      <c r="A37" s="389" t="s">
        <v>44</v>
      </c>
      <c r="B37" s="402">
        <f>'[5]FAB'!CD10</f>
        <v>234.2</v>
      </c>
      <c r="C37" s="403">
        <f>'[5]FAB'!CE10</f>
        <v>139.2</v>
      </c>
      <c r="D37" s="402">
        <f>'[5]FAB'!CF10</f>
        <v>61.5</v>
      </c>
      <c r="E37" s="403">
        <f>'[5]FAB'!CG10</f>
        <v>89.9</v>
      </c>
      <c r="F37" s="577">
        <f>'[5]FAB'!CH10</f>
        <v>277.46</v>
      </c>
      <c r="G37" s="578">
        <f>'[5]FAB'!CI10</f>
        <v>221.78</v>
      </c>
      <c r="H37" s="402">
        <f>'[5]FAB'!CJ10</f>
        <v>158.99</v>
      </c>
      <c r="I37" s="402">
        <f>'[5]FAB'!CK10</f>
        <v>180.43</v>
      </c>
      <c r="J37" s="402"/>
      <c r="K37" s="282"/>
      <c r="L37" s="282"/>
      <c r="M37" s="282"/>
      <c r="N37" s="282"/>
      <c r="O37" s="282"/>
      <c r="P37" s="282"/>
      <c r="Q37" s="282"/>
      <c r="R37" s="282"/>
      <c r="S37" s="402"/>
    </row>
    <row r="38" spans="1:19" ht="12.75">
      <c r="A38" s="389" t="s">
        <v>45</v>
      </c>
      <c r="B38" s="402">
        <f>'[5]FAB'!CD11</f>
        <v>177.8</v>
      </c>
      <c r="C38" s="403">
        <f>'[5]FAB'!CE11</f>
        <v>167.8</v>
      </c>
      <c r="D38" s="402">
        <f>'[5]FAB'!CF11</f>
        <v>90.3</v>
      </c>
      <c r="E38" s="403">
        <f>'[5]FAB'!CG11</f>
        <v>55.7</v>
      </c>
      <c r="F38" s="577">
        <f>'[5]FAB'!CH11</f>
        <v>270.73</v>
      </c>
      <c r="G38" s="578">
        <f>'[5]FAB'!CI11</f>
        <v>191.59</v>
      </c>
      <c r="H38" s="402">
        <f>'[5]FAB'!CJ11</f>
        <v>158.06</v>
      </c>
      <c r="I38" s="402">
        <f>'[5]FAB'!CK11</f>
        <v>206.34</v>
      </c>
      <c r="J38" s="402"/>
      <c r="K38" s="282"/>
      <c r="L38" s="282"/>
      <c r="M38" s="282"/>
      <c r="N38" s="282"/>
      <c r="O38" s="282"/>
      <c r="P38" s="282"/>
      <c r="Q38" s="282"/>
      <c r="R38" s="282"/>
      <c r="S38" s="402"/>
    </row>
    <row r="39" spans="1:19" ht="12.75">
      <c r="A39" s="389" t="s">
        <v>71</v>
      </c>
      <c r="B39" s="402">
        <f>'[5]FAB'!CD12</f>
        <v>112.7</v>
      </c>
      <c r="C39" s="403">
        <f>'[5]FAB'!CE12</f>
        <v>141.6</v>
      </c>
      <c r="D39" s="402">
        <f>'[5]FAB'!CF12</f>
        <v>89.5</v>
      </c>
      <c r="E39" s="403">
        <f>'[5]FAB'!CG12</f>
        <v>79.2</v>
      </c>
      <c r="F39" s="577">
        <f>'[5]FAB'!CH12</f>
        <v>228.06</v>
      </c>
      <c r="G39" s="578">
        <f>'[5]FAB'!CI12</f>
        <v>205.07</v>
      </c>
      <c r="H39" s="402">
        <f>'[5]FAB'!CJ12</f>
        <v>112.4</v>
      </c>
      <c r="I39" s="402">
        <f>'[5]FAB'!CK12</f>
        <v>188.97</v>
      </c>
      <c r="J39" s="402"/>
      <c r="K39" s="282"/>
      <c r="L39" s="282"/>
      <c r="M39" s="282"/>
      <c r="N39" s="282"/>
      <c r="O39" s="282"/>
      <c r="P39" s="282"/>
      <c r="Q39" s="282"/>
      <c r="R39" s="282"/>
      <c r="S39" s="402"/>
    </row>
    <row r="40" spans="1:19" ht="12.75">
      <c r="A40" s="389" t="s">
        <v>46</v>
      </c>
      <c r="B40" s="402">
        <f>'[5]FAB'!CD13</f>
        <v>173.7</v>
      </c>
      <c r="C40" s="403">
        <f>'[5]FAB'!CE13</f>
        <v>0</v>
      </c>
      <c r="D40" s="402">
        <f>'[5]FAB'!CF13</f>
        <v>115.6</v>
      </c>
      <c r="E40" s="403">
        <f>'[5]FAB'!CG13</f>
        <v>0</v>
      </c>
      <c r="F40" s="577">
        <f>'[5]FAB'!CH13</f>
        <v>256.92</v>
      </c>
      <c r="G40" s="578">
        <f>'[5]FAB'!CI13</f>
        <v>0</v>
      </c>
      <c r="H40" s="402">
        <f>'[5]FAB'!CJ13</f>
        <v>143.88</v>
      </c>
      <c r="I40" s="402">
        <f>'[5]FAB'!CK13</f>
        <v>0</v>
      </c>
      <c r="J40" s="402"/>
      <c r="K40" s="282"/>
      <c r="L40" s="282"/>
      <c r="M40" s="282"/>
      <c r="N40" s="282"/>
      <c r="O40" s="282"/>
      <c r="P40" s="282"/>
      <c r="Q40" s="282"/>
      <c r="R40" s="282"/>
      <c r="S40" s="402"/>
    </row>
    <row r="41" spans="1:19" ht="12.75">
      <c r="A41" s="389" t="s">
        <v>72</v>
      </c>
      <c r="B41" s="402">
        <f>'[5]FAB'!CD14</f>
        <v>105.8</v>
      </c>
      <c r="C41" s="403">
        <f>'[5]FAB'!CE14</f>
        <v>0</v>
      </c>
      <c r="D41" s="402">
        <f>'[5]FAB'!CF14</f>
        <v>90.8</v>
      </c>
      <c r="E41" s="403">
        <f>'[5]FAB'!CG14</f>
        <v>0</v>
      </c>
      <c r="F41" s="577">
        <f>'[5]FAB'!CH14</f>
        <v>209.03</v>
      </c>
      <c r="G41" s="578">
        <f>'[5]FAB'!CI14</f>
        <v>0</v>
      </c>
      <c r="H41" s="402">
        <f>'[5]FAB'!CJ14</f>
        <v>136.66</v>
      </c>
      <c r="I41" s="402">
        <f>'[5]FAB'!CK14</f>
        <v>0</v>
      </c>
      <c r="J41" s="402"/>
      <c r="K41" s="282"/>
      <c r="L41" s="282"/>
      <c r="M41" s="282"/>
      <c r="N41" s="282"/>
      <c r="O41" s="282"/>
      <c r="P41" s="282"/>
      <c r="Q41" s="282"/>
      <c r="R41" s="282"/>
      <c r="S41" s="402"/>
    </row>
    <row r="42" spans="1:19" ht="12.75">
      <c r="A42" s="389" t="s">
        <v>48</v>
      </c>
      <c r="B42" s="402">
        <f>'[5]FAB'!CD15</f>
        <v>191.4</v>
      </c>
      <c r="C42" s="403">
        <f>'[5]FAB'!CE15</f>
        <v>0</v>
      </c>
      <c r="D42" s="402">
        <f>'[5]FAB'!CF15</f>
        <v>119.1</v>
      </c>
      <c r="E42" s="403">
        <f>'[5]FAB'!CG15</f>
        <v>0</v>
      </c>
      <c r="F42" s="577">
        <f>'[5]FAB'!CH15</f>
        <v>240.99</v>
      </c>
      <c r="G42" s="578">
        <f>'[5]FAB'!CI15</f>
        <v>0</v>
      </c>
      <c r="H42" s="402">
        <f>'[5]FAB'!CJ15</f>
        <v>197.07</v>
      </c>
      <c r="I42" s="402">
        <f>'[5]FAB'!CK15</f>
        <v>0</v>
      </c>
      <c r="J42" s="402"/>
      <c r="K42" s="282"/>
      <c r="L42" s="282"/>
      <c r="M42" s="282"/>
      <c r="N42" s="282"/>
      <c r="O42" s="282"/>
      <c r="P42" s="282"/>
      <c r="Q42" s="282"/>
      <c r="R42" s="282"/>
      <c r="S42" s="402"/>
    </row>
    <row r="43" spans="1:19" ht="12.75">
      <c r="A43" s="389" t="s">
        <v>49</v>
      </c>
      <c r="B43" s="402">
        <f>'[5]FAB'!CD16</f>
        <v>134.6</v>
      </c>
      <c r="C43" s="403">
        <f>'[5]FAB'!CE16</f>
        <v>0</v>
      </c>
      <c r="D43" s="402">
        <f>'[5]FAB'!CF16</f>
        <v>91.22</v>
      </c>
      <c r="E43" s="403">
        <f>'[5]FAB'!CG16</f>
        <v>0</v>
      </c>
      <c r="F43" s="577">
        <f>'[5]FAB'!CH16</f>
        <v>243.19</v>
      </c>
      <c r="G43" s="578">
        <f>'[5]FAB'!CI16</f>
        <v>0</v>
      </c>
      <c r="H43" s="402">
        <f>'[5]FAB'!CJ16</f>
        <v>181.8</v>
      </c>
      <c r="I43" s="402">
        <f>'[5]FAB'!CK16</f>
        <v>0</v>
      </c>
      <c r="J43" s="402"/>
      <c r="K43" s="196"/>
      <c r="L43" s="196"/>
      <c r="M43" s="196"/>
      <c r="N43" s="196"/>
      <c r="O43" s="196"/>
      <c r="P43" s="196"/>
      <c r="Q43" s="196"/>
      <c r="R43" s="196"/>
      <c r="S43" s="402"/>
    </row>
    <row r="44" spans="1:19" ht="12.75">
      <c r="A44" s="389" t="s">
        <v>50</v>
      </c>
      <c r="B44" s="196">
        <f>'[5]FAB'!CD17</f>
        <v>104.6</v>
      </c>
      <c r="C44" s="284">
        <f>'[5]FAB'!CE17</f>
        <v>0</v>
      </c>
      <c r="D44" s="196">
        <f>'[5]FAB'!CF17</f>
        <v>118.6</v>
      </c>
      <c r="E44" s="284">
        <f>'[5]FAB'!CG17</f>
        <v>0</v>
      </c>
      <c r="F44" s="276">
        <f>'[5]FAB'!CH17</f>
        <v>245.1</v>
      </c>
      <c r="G44" s="572">
        <f>'[5]FAB'!CI17</f>
        <v>0</v>
      </c>
      <c r="H44" s="196">
        <f>'[5]FAB'!CJ17</f>
        <v>162.9</v>
      </c>
      <c r="I44" s="196">
        <f>'[5]FAB'!CK17</f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</row>
    <row r="45" spans="1:19" ht="12.75">
      <c r="A45" s="389" t="s">
        <v>51</v>
      </c>
      <c r="B45" s="60">
        <f>'[5]FAB'!CD18</f>
        <v>158.7</v>
      </c>
      <c r="C45" s="285">
        <f>'[5]FAB'!CE18</f>
        <v>0</v>
      </c>
      <c r="D45" s="60">
        <f>'[5]FAB'!CF18</f>
        <v>60.5</v>
      </c>
      <c r="E45" s="285">
        <f>'[5]FAB'!CG18</f>
        <v>0</v>
      </c>
      <c r="F45" s="573">
        <f>'[5]FAB'!CH18</f>
        <v>192.86</v>
      </c>
      <c r="G45" s="574">
        <f>'[5]FAB'!CI18</f>
        <v>0</v>
      </c>
      <c r="H45" s="60">
        <f>'[5]FAB'!CJ18</f>
        <v>183.64</v>
      </c>
      <c r="I45" s="60">
        <f>'[5]FAB'!CK18</f>
        <v>0</v>
      </c>
      <c r="J45" s="196"/>
      <c r="K45" s="276"/>
      <c r="L45" s="276"/>
      <c r="M45" s="276"/>
      <c r="N45" s="276"/>
      <c r="O45" s="276"/>
      <c r="P45" s="276"/>
      <c r="Q45" s="276"/>
      <c r="R45" s="276"/>
      <c r="S45" s="196"/>
    </row>
    <row r="46" spans="1:19" ht="13.5" thickBot="1">
      <c r="A46" s="391" t="s">
        <v>74</v>
      </c>
      <c r="B46" s="392">
        <f>'[5]FAB'!CD19</f>
        <v>1021.8</v>
      </c>
      <c r="C46" s="393">
        <f>'[5]FAB'!CE19</f>
        <v>876.5</v>
      </c>
      <c r="D46" s="392">
        <f>'[5]FAB'!CF19</f>
        <v>502.4</v>
      </c>
      <c r="E46" s="393">
        <f>'[5]FAB'!CG19</f>
        <v>426.6</v>
      </c>
      <c r="F46" s="392">
        <f>'[5]FAB'!CH19</f>
        <v>1535.55</v>
      </c>
      <c r="G46" s="393">
        <f>'[5]FAB'!CI19</f>
        <v>1301.38</v>
      </c>
      <c r="H46" s="392">
        <f>'[5]FAB'!CJ19</f>
        <v>112.4</v>
      </c>
      <c r="I46" s="392">
        <f>'[5]FAB'!CK19</f>
        <v>188.97</v>
      </c>
      <c r="J46" s="276"/>
      <c r="S46" s="276"/>
    </row>
    <row r="73" spans="1:27" ht="15">
      <c r="A73" s="670" t="s">
        <v>224</v>
      </c>
      <c r="B73" s="670"/>
      <c r="C73" s="670"/>
      <c r="D73" s="670"/>
      <c r="E73" s="670"/>
      <c r="F73" s="670"/>
      <c r="G73" s="670"/>
      <c r="H73" s="670"/>
      <c r="I73" s="670"/>
      <c r="J73" s="670"/>
      <c r="K73" s="670"/>
      <c r="L73" s="670"/>
      <c r="M73" s="670"/>
      <c r="N73" s="670"/>
      <c r="O73" s="670"/>
      <c r="P73" s="670"/>
      <c r="S73" s="493"/>
      <c r="AA73" s="457" t="s">
        <v>222</v>
      </c>
    </row>
  </sheetData>
  <mergeCells count="29">
    <mergeCell ref="E6:V6"/>
    <mergeCell ref="A73:P73"/>
    <mergeCell ref="B4:Y4"/>
    <mergeCell ref="K31:L31"/>
    <mergeCell ref="M31:N31"/>
    <mergeCell ref="O31:P31"/>
    <mergeCell ref="Q31:R31"/>
    <mergeCell ref="M10:N11"/>
    <mergeCell ref="O10:P11"/>
    <mergeCell ref="Q10:R11"/>
    <mergeCell ref="T9:AA9"/>
    <mergeCell ref="B1:V1"/>
    <mergeCell ref="K30:R30"/>
    <mergeCell ref="K9:R9"/>
    <mergeCell ref="B9:I9"/>
    <mergeCell ref="B30:I30"/>
    <mergeCell ref="B10:C11"/>
    <mergeCell ref="D10:E11"/>
    <mergeCell ref="F10:G11"/>
    <mergeCell ref="H10:I11"/>
    <mergeCell ref="Z10:AA11"/>
    <mergeCell ref="B31:C32"/>
    <mergeCell ref="D31:E32"/>
    <mergeCell ref="F31:G32"/>
    <mergeCell ref="H31:I32"/>
    <mergeCell ref="K10:L11"/>
    <mergeCell ref="T10:U11"/>
    <mergeCell ref="V10:W11"/>
    <mergeCell ref="X10:Y11"/>
  </mergeCells>
  <printOptions horizontalCentered="1"/>
  <pageMargins left="0" right="0" top="0" bottom="0" header="0.5118110236220472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9"/>
  <sheetViews>
    <sheetView showGridLines="0" showZeros="0" zoomScale="85" zoomScaleNormal="85" workbookViewId="0" topLeftCell="A1">
      <pane xSplit="1" ySplit="7" topLeftCell="B10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5" sqref="J5"/>
    </sheetView>
  </sheetViews>
  <sheetFormatPr defaultColWidth="11.421875" defaultRowHeight="12.75"/>
  <cols>
    <col min="1" max="1" width="21.140625" style="437" customWidth="1"/>
    <col min="2" max="2" width="9.28125" style="438" customWidth="1"/>
    <col min="3" max="3" width="9.57421875" style="439" customWidth="1"/>
    <col min="11" max="11" width="10.28125" style="0" customWidth="1"/>
    <col min="12" max="12" width="10.421875" style="0" customWidth="1"/>
    <col min="13" max="13" width="10.8515625" style="0" customWidth="1"/>
    <col min="14" max="14" width="14.28125" style="0" customWidth="1"/>
    <col min="15" max="15" width="13.421875" style="0" customWidth="1"/>
    <col min="16" max="16" width="14.8515625" style="0" customWidth="1"/>
    <col min="17" max="17" width="13.140625" style="0" customWidth="1"/>
    <col min="18" max="18" width="12.421875" style="0" customWidth="1"/>
    <col min="19" max="19" width="12.140625" style="0" customWidth="1"/>
    <col min="20" max="20" width="12.28125" style="0" customWidth="1"/>
    <col min="21" max="21" width="12.7109375" style="0" customWidth="1"/>
    <col min="22" max="22" width="13.8515625" style="0" customWidth="1"/>
    <col min="24" max="24" width="12.00390625" style="0" customWidth="1"/>
    <col min="25" max="26" width="10.8515625" style="0" customWidth="1"/>
    <col min="28" max="28" width="10.140625" style="0" customWidth="1"/>
    <col min="31" max="31" width="10.7109375" style="0" customWidth="1"/>
    <col min="32" max="32" width="9.57421875" style="0" customWidth="1"/>
    <col min="33" max="33" width="9.8515625" style="0" customWidth="1"/>
    <col min="34" max="34" width="10.28125" style="0" customWidth="1"/>
  </cols>
  <sheetData>
    <row r="1" spans="1:3" ht="12.75">
      <c r="A1" s="623">
        <f>'FAB  oléo'!$A$2</f>
        <v>41637.604866435184</v>
      </c>
      <c r="B1"/>
      <c r="C1"/>
    </row>
    <row r="2" spans="1:20" ht="19.5" customHeight="1">
      <c r="A2" s="623"/>
      <c r="K2" s="692"/>
      <c r="L2" s="692"/>
      <c r="M2" s="692"/>
      <c r="N2" s="692"/>
      <c r="O2" s="692"/>
      <c r="P2" s="692"/>
      <c r="Q2" s="692"/>
      <c r="R2" s="692"/>
      <c r="S2" s="692"/>
      <c r="T2" s="692"/>
    </row>
    <row r="3" spans="1:34" ht="19.5" customHeight="1">
      <c r="A3" s="441"/>
      <c r="B3" s="678" t="str">
        <f>"Evolution des incorporations  FAB en oléo-protéagineux  et tourteaux fin "&amp;TEXT(A1,"mmmm-aaaa")</f>
        <v>Evolution des incorporations  FAB en oléo-protéagineux  et tourteaux fin décembre-2013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47"/>
      <c r="Q3" s="647"/>
      <c r="R3" s="647"/>
      <c r="S3" s="647"/>
      <c r="T3" s="647"/>
      <c r="U3" s="647"/>
      <c r="V3" s="647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</row>
    <row r="5" ht="15">
      <c r="A5" s="413"/>
    </row>
    <row r="6" spans="1:34" ht="22.5">
      <c r="A6" s="414"/>
      <c r="B6" s="694" t="s">
        <v>211</v>
      </c>
      <c r="C6" s="694"/>
      <c r="D6" s="694"/>
      <c r="E6" s="694" t="s">
        <v>212</v>
      </c>
      <c r="F6" s="694"/>
      <c r="G6" s="694"/>
      <c r="H6" s="694" t="s">
        <v>213</v>
      </c>
      <c r="I6" s="694"/>
      <c r="J6" s="694"/>
      <c r="K6" s="694" t="s">
        <v>40</v>
      </c>
      <c r="L6" s="694"/>
      <c r="M6" s="694"/>
      <c r="N6" s="694" t="s">
        <v>214</v>
      </c>
      <c r="O6" s="694"/>
      <c r="P6" s="694"/>
      <c r="Q6" s="694" t="s">
        <v>215</v>
      </c>
      <c r="R6" s="694"/>
      <c r="S6" s="694"/>
      <c r="T6" s="694" t="s">
        <v>216</v>
      </c>
      <c r="U6" s="694"/>
      <c r="V6" s="694"/>
      <c r="W6" s="694" t="s">
        <v>217</v>
      </c>
      <c r="X6" s="694"/>
      <c r="Y6" s="694"/>
      <c r="Z6" s="694" t="s">
        <v>218</v>
      </c>
      <c r="AA6" s="694"/>
      <c r="AB6" s="694"/>
      <c r="AC6" s="694" t="s">
        <v>219</v>
      </c>
      <c r="AD6" s="694"/>
      <c r="AE6" s="694"/>
      <c r="AF6" s="694" t="s">
        <v>220</v>
      </c>
      <c r="AG6" s="694"/>
      <c r="AH6" s="694"/>
    </row>
    <row r="7" spans="1:34" ht="24.75" customHeight="1">
      <c r="A7" s="415"/>
      <c r="B7" s="440" t="s">
        <v>36</v>
      </c>
      <c r="C7" s="440" t="s">
        <v>37</v>
      </c>
      <c r="D7" s="442" t="s">
        <v>73</v>
      </c>
      <c r="E7" s="440" t="s">
        <v>36</v>
      </c>
      <c r="F7" s="440" t="s">
        <v>37</v>
      </c>
      <c r="G7" s="442" t="s">
        <v>73</v>
      </c>
      <c r="H7" s="440" t="s">
        <v>36</v>
      </c>
      <c r="I7" s="440" t="s">
        <v>37</v>
      </c>
      <c r="J7" s="442" t="s">
        <v>73</v>
      </c>
      <c r="K7" s="440" t="s">
        <v>36</v>
      </c>
      <c r="L7" s="440" t="s">
        <v>37</v>
      </c>
      <c r="M7" s="442" t="s">
        <v>73</v>
      </c>
      <c r="N7" s="440" t="s">
        <v>36</v>
      </c>
      <c r="O7" s="440" t="s">
        <v>37</v>
      </c>
      <c r="P7" s="442" t="s">
        <v>73</v>
      </c>
      <c r="Q7" s="440" t="s">
        <v>36</v>
      </c>
      <c r="R7" s="440" t="s">
        <v>37</v>
      </c>
      <c r="S7" s="442" t="s">
        <v>73</v>
      </c>
      <c r="T7" s="440" t="s">
        <v>36</v>
      </c>
      <c r="U7" s="440" t="s">
        <v>37</v>
      </c>
      <c r="V7" s="442" t="s">
        <v>73</v>
      </c>
      <c r="W7" s="440" t="s">
        <v>36</v>
      </c>
      <c r="X7" s="440" t="s">
        <v>37</v>
      </c>
      <c r="Y7" s="442" t="s">
        <v>73</v>
      </c>
      <c r="Z7" s="440" t="s">
        <v>36</v>
      </c>
      <c r="AA7" s="440" t="s">
        <v>37</v>
      </c>
      <c r="AB7" s="442" t="s">
        <v>73</v>
      </c>
      <c r="AC7" s="440" t="s">
        <v>36</v>
      </c>
      <c r="AD7" s="440" t="s">
        <v>37</v>
      </c>
      <c r="AE7" s="442" t="s">
        <v>73</v>
      </c>
      <c r="AF7" s="440" t="s">
        <v>36</v>
      </c>
      <c r="AG7" s="440" t="s">
        <v>37</v>
      </c>
      <c r="AH7" s="442" t="s">
        <v>73</v>
      </c>
    </row>
    <row r="8" spans="1:34" ht="12.75">
      <c r="A8" s="482" t="s">
        <v>91</v>
      </c>
      <c r="B8" s="416"/>
      <c r="C8" s="416"/>
      <c r="D8" s="555"/>
      <c r="E8" s="416"/>
      <c r="F8" s="416"/>
      <c r="G8" s="555"/>
      <c r="H8" s="416"/>
      <c r="I8" s="416"/>
      <c r="J8" s="555"/>
      <c r="K8" s="416"/>
      <c r="L8" s="416"/>
      <c r="M8" s="555"/>
      <c r="N8" s="416"/>
      <c r="O8" s="416"/>
      <c r="P8" s="555"/>
      <c r="Q8" s="416"/>
      <c r="R8" s="416"/>
      <c r="S8" s="555"/>
      <c r="T8" s="416"/>
      <c r="U8" s="416"/>
      <c r="V8" s="555"/>
      <c r="W8" s="416"/>
      <c r="X8" s="416"/>
      <c r="Y8" s="555"/>
      <c r="Z8" s="416"/>
      <c r="AA8" s="416"/>
      <c r="AB8" s="555"/>
      <c r="AC8" s="416"/>
      <c r="AD8" s="416"/>
      <c r="AE8" s="555"/>
      <c r="AF8" s="416"/>
      <c r="AG8" s="416"/>
      <c r="AH8" s="555"/>
    </row>
    <row r="9" spans="1:34" ht="12.75">
      <c r="A9" s="417" t="s">
        <v>92</v>
      </c>
      <c r="B9" s="418">
        <f>'[6]fab-dep'!E7</f>
        <v>0</v>
      </c>
      <c r="C9" s="418">
        <f>'[6]fab-dep'!F7</f>
        <v>0</v>
      </c>
      <c r="D9" s="556">
        <f>'[6]fab-dep'!G7</f>
        <v>0</v>
      </c>
      <c r="E9" s="418">
        <f>'[6]fab-dep'!H7</f>
        <v>0</v>
      </c>
      <c r="F9" s="418">
        <f>'[6]fab-dep'!I7</f>
        <v>0</v>
      </c>
      <c r="G9" s="556">
        <f>'[6]fab-dep'!J7</f>
        <v>0</v>
      </c>
      <c r="H9" s="418">
        <f>'[6]fab-dep'!K7</f>
        <v>0</v>
      </c>
      <c r="I9" s="418">
        <f>'[6]fab-dep'!L7</f>
        <v>0</v>
      </c>
      <c r="J9" s="556">
        <f>'[6]fab-dep'!M7</f>
        <v>0</v>
      </c>
      <c r="K9" s="418">
        <f>'[6]fab-dep'!N7</f>
        <v>0</v>
      </c>
      <c r="L9" s="418">
        <f>'[6]fab-dep'!O7</f>
        <v>0</v>
      </c>
      <c r="M9" s="556">
        <f>'[6]fab-dep'!P7</f>
        <v>0</v>
      </c>
      <c r="N9" s="418">
        <f>'[6]fab-dep'!Q7</f>
        <v>0</v>
      </c>
      <c r="O9" s="418">
        <f>'[6]fab-dep'!R7</f>
        <v>0</v>
      </c>
      <c r="P9" s="556">
        <f>'[6]fab-dep'!S7</f>
        <v>0</v>
      </c>
      <c r="Q9" s="418">
        <f>'[6]fab-dep'!T7</f>
        <v>0</v>
      </c>
      <c r="R9" s="418">
        <f>'[6]fab-dep'!U7</f>
        <v>0</v>
      </c>
      <c r="S9" s="556">
        <f>'[6]fab-dep'!V7</f>
        <v>0</v>
      </c>
      <c r="T9" s="418">
        <f>'[6]fab-dep'!W7</f>
        <v>0</v>
      </c>
      <c r="U9" s="418">
        <f>'[6]fab-dep'!X7</f>
        <v>0</v>
      </c>
      <c r="V9" s="556">
        <f>'[6]fab-dep'!Y7</f>
        <v>0</v>
      </c>
      <c r="W9" s="418">
        <f>'[6]fab-dep'!Z7</f>
        <v>0</v>
      </c>
      <c r="X9" s="418">
        <f>'[6]fab-dep'!AA7</f>
        <v>0</v>
      </c>
      <c r="Y9" s="556">
        <f>'[6]fab-dep'!AB7</f>
        <v>0</v>
      </c>
      <c r="Z9" s="418">
        <f>'[6]fab-dep'!AC7</f>
        <v>0</v>
      </c>
      <c r="AA9" s="418">
        <f>'[6]fab-dep'!AD7</f>
        <v>0</v>
      </c>
      <c r="AB9" s="556">
        <f>'[6]fab-dep'!AE7</f>
        <v>0</v>
      </c>
      <c r="AC9" s="418">
        <f>'[6]fab-dep'!AF7</f>
        <v>0</v>
      </c>
      <c r="AD9" s="418">
        <f>'[6]fab-dep'!AG7</f>
        <v>0</v>
      </c>
      <c r="AE9" s="556">
        <f>'[6]fab-dep'!AH7</f>
        <v>0</v>
      </c>
      <c r="AF9" s="418">
        <f>'[6]fab-dep'!AI7</f>
        <v>0</v>
      </c>
      <c r="AG9" s="418">
        <f>'[6]fab-dep'!AJ7</f>
        <v>0</v>
      </c>
      <c r="AH9" s="556">
        <f>'[6]fab-dep'!AK7</f>
        <v>0</v>
      </c>
    </row>
    <row r="10" spans="1:34" ht="12.75">
      <c r="A10" s="417" t="s">
        <v>93</v>
      </c>
      <c r="B10" s="418">
        <f>'[6]fab-dep'!E8</f>
        <v>0</v>
      </c>
      <c r="C10" s="418">
        <f>'[6]fab-dep'!F8</f>
        <v>0</v>
      </c>
      <c r="D10" s="556">
        <f>'[6]fab-dep'!G8</f>
        <v>0</v>
      </c>
      <c r="E10" s="418">
        <f>'[6]fab-dep'!H8</f>
        <v>0</v>
      </c>
      <c r="F10" s="418">
        <f>'[6]fab-dep'!I8</f>
        <v>0</v>
      </c>
      <c r="G10" s="556">
        <f>'[6]fab-dep'!J8</f>
        <v>0</v>
      </c>
      <c r="H10" s="418">
        <f>'[6]fab-dep'!K8</f>
        <v>0</v>
      </c>
      <c r="I10" s="418">
        <f>'[6]fab-dep'!L8</f>
        <v>0</v>
      </c>
      <c r="J10" s="556">
        <f>'[6]fab-dep'!M8</f>
        <v>0</v>
      </c>
      <c r="K10" s="418">
        <f>'[6]fab-dep'!N8</f>
        <v>0</v>
      </c>
      <c r="L10" s="418">
        <f>'[6]fab-dep'!O8</f>
        <v>0</v>
      </c>
      <c r="M10" s="556">
        <f>'[6]fab-dep'!P8</f>
        <v>0</v>
      </c>
      <c r="N10" s="418">
        <f>'[6]fab-dep'!Q8</f>
        <v>9.25</v>
      </c>
      <c r="O10" s="418">
        <f>'[6]fab-dep'!R8</f>
        <v>0</v>
      </c>
      <c r="P10" s="556">
        <f>'[6]fab-dep'!S8</f>
        <v>0</v>
      </c>
      <c r="Q10" s="418">
        <f>'[6]fab-dep'!T8</f>
        <v>0</v>
      </c>
      <c r="R10" s="418">
        <f>'[6]fab-dep'!U8</f>
        <v>0</v>
      </c>
      <c r="S10" s="556">
        <f>'[6]fab-dep'!V8</f>
        <v>0</v>
      </c>
      <c r="T10" s="418">
        <f>'[6]fab-dep'!W8</f>
        <v>0</v>
      </c>
      <c r="U10" s="418">
        <f>'[6]fab-dep'!X8</f>
        <v>0</v>
      </c>
      <c r="V10" s="556">
        <f>'[6]fab-dep'!Y8</f>
        <v>0</v>
      </c>
      <c r="W10" s="418">
        <f>'[6]fab-dep'!Z8</f>
        <v>0</v>
      </c>
      <c r="X10" s="418">
        <f>'[6]fab-dep'!AA8</f>
        <v>0</v>
      </c>
      <c r="Y10" s="556">
        <f>'[6]fab-dep'!AB8</f>
        <v>0</v>
      </c>
      <c r="Z10" s="418">
        <f>'[6]fab-dep'!AC8</f>
        <v>0</v>
      </c>
      <c r="AA10" s="418">
        <f>'[6]fab-dep'!AD8</f>
        <v>0</v>
      </c>
      <c r="AB10" s="556">
        <f>'[6]fab-dep'!AE8</f>
        <v>39.9</v>
      </c>
      <c r="AC10" s="418">
        <f>'[6]fab-dep'!AF8</f>
        <v>0</v>
      </c>
      <c r="AD10" s="418">
        <f>'[6]fab-dep'!AG8</f>
        <v>0</v>
      </c>
      <c r="AE10" s="556">
        <f>'[6]fab-dep'!AH8</f>
        <v>0</v>
      </c>
      <c r="AF10" s="418">
        <f>'[6]fab-dep'!AI8</f>
        <v>0</v>
      </c>
      <c r="AG10" s="418">
        <f>'[6]fab-dep'!AJ8</f>
        <v>0</v>
      </c>
      <c r="AH10" s="556">
        <f>'[6]fab-dep'!AK8</f>
        <v>0</v>
      </c>
    </row>
    <row r="11" spans="1:34" ht="12.75">
      <c r="A11" s="417" t="s">
        <v>94</v>
      </c>
      <c r="B11" s="418">
        <f>'[6]fab-dep'!E9</f>
        <v>0</v>
      </c>
      <c r="C11" s="418">
        <f>'[6]fab-dep'!F9</f>
        <v>0</v>
      </c>
      <c r="D11" s="556">
        <f>'[6]fab-dep'!G9</f>
        <v>0</v>
      </c>
      <c r="E11" s="418">
        <f>'[6]fab-dep'!H9</f>
        <v>0</v>
      </c>
      <c r="F11" s="418">
        <f>'[6]fab-dep'!I9</f>
        <v>0</v>
      </c>
      <c r="G11" s="556">
        <f>'[6]fab-dep'!J9</f>
        <v>0</v>
      </c>
      <c r="H11" s="418">
        <f>'[6]fab-dep'!K9</f>
        <v>0</v>
      </c>
      <c r="I11" s="418">
        <f>'[6]fab-dep'!L9</f>
        <v>0</v>
      </c>
      <c r="J11" s="556">
        <f>'[6]fab-dep'!M9</f>
        <v>0</v>
      </c>
      <c r="K11" s="418">
        <f>'[6]fab-dep'!N9</f>
        <v>0</v>
      </c>
      <c r="L11" s="418">
        <f>'[6]fab-dep'!O9</f>
        <v>0</v>
      </c>
      <c r="M11" s="556">
        <f>'[6]fab-dep'!P9</f>
        <v>0</v>
      </c>
      <c r="N11" s="418">
        <f>'[6]fab-dep'!Q9</f>
        <v>0</v>
      </c>
      <c r="O11" s="418">
        <f>'[6]fab-dep'!R9</f>
        <v>0</v>
      </c>
      <c r="P11" s="556">
        <f>'[6]fab-dep'!S9</f>
        <v>0</v>
      </c>
      <c r="Q11" s="418">
        <f>'[6]fab-dep'!T9</f>
        <v>0</v>
      </c>
      <c r="R11" s="418">
        <f>'[6]fab-dep'!U9</f>
        <v>0</v>
      </c>
      <c r="S11" s="556">
        <f>'[6]fab-dep'!V9</f>
        <v>0</v>
      </c>
      <c r="T11" s="418">
        <f>'[6]fab-dep'!W9</f>
        <v>0</v>
      </c>
      <c r="U11" s="418">
        <f>'[6]fab-dep'!X9</f>
        <v>0</v>
      </c>
      <c r="V11" s="556">
        <f>'[6]fab-dep'!Y9</f>
        <v>0</v>
      </c>
      <c r="W11" s="418">
        <f>'[6]fab-dep'!Z9</f>
        <v>0</v>
      </c>
      <c r="X11" s="418">
        <f>'[6]fab-dep'!AA9</f>
        <v>0</v>
      </c>
      <c r="Y11" s="556">
        <f>'[6]fab-dep'!AB9</f>
        <v>0</v>
      </c>
      <c r="Z11" s="418">
        <f>'[6]fab-dep'!AC9</f>
        <v>0</v>
      </c>
      <c r="AA11" s="418">
        <f>'[6]fab-dep'!AD9</f>
        <v>0</v>
      </c>
      <c r="AB11" s="556">
        <f>'[6]fab-dep'!AE9</f>
        <v>0</v>
      </c>
      <c r="AC11" s="418">
        <f>'[6]fab-dep'!AF9</f>
        <v>0</v>
      </c>
      <c r="AD11" s="418">
        <f>'[6]fab-dep'!AG9</f>
        <v>0</v>
      </c>
      <c r="AE11" s="556">
        <f>'[6]fab-dep'!AH9</f>
        <v>0</v>
      </c>
      <c r="AF11" s="418">
        <f>'[6]fab-dep'!AI9</f>
        <v>0</v>
      </c>
      <c r="AG11" s="418">
        <f>'[6]fab-dep'!AJ9</f>
        <v>0</v>
      </c>
      <c r="AH11" s="556">
        <f>'[6]fab-dep'!AK9</f>
        <v>0</v>
      </c>
    </row>
    <row r="12" spans="1:34" ht="12.75">
      <c r="A12" s="417" t="s">
        <v>95</v>
      </c>
      <c r="B12" s="418">
        <f>'[6]fab-dep'!E10</f>
        <v>0</v>
      </c>
      <c r="C12" s="418">
        <f>'[6]fab-dep'!F10</f>
        <v>0</v>
      </c>
      <c r="D12" s="556">
        <f>'[6]fab-dep'!G10</f>
        <v>0</v>
      </c>
      <c r="E12" s="418">
        <f>'[6]fab-dep'!H10</f>
        <v>0</v>
      </c>
      <c r="F12" s="418">
        <f>'[6]fab-dep'!I10</f>
        <v>0</v>
      </c>
      <c r="G12" s="556">
        <f>'[6]fab-dep'!J10</f>
        <v>0</v>
      </c>
      <c r="H12" s="418">
        <f>'[6]fab-dep'!K10</f>
        <v>0</v>
      </c>
      <c r="I12" s="418">
        <f>'[6]fab-dep'!L10</f>
        <v>0</v>
      </c>
      <c r="J12" s="556">
        <f>'[6]fab-dep'!M10</f>
        <v>0</v>
      </c>
      <c r="K12" s="418">
        <f>'[6]fab-dep'!N10</f>
        <v>0</v>
      </c>
      <c r="L12" s="418">
        <f>'[6]fab-dep'!O10</f>
        <v>0</v>
      </c>
      <c r="M12" s="556">
        <f>'[6]fab-dep'!P10</f>
        <v>0</v>
      </c>
      <c r="N12" s="418">
        <f>'[6]fab-dep'!Q10</f>
        <v>0</v>
      </c>
      <c r="O12" s="418">
        <f>'[6]fab-dep'!R10</f>
        <v>0</v>
      </c>
      <c r="P12" s="556">
        <f>'[6]fab-dep'!S10</f>
        <v>0</v>
      </c>
      <c r="Q12" s="418">
        <f>'[6]fab-dep'!T10</f>
        <v>0</v>
      </c>
      <c r="R12" s="418">
        <f>'[6]fab-dep'!U10</f>
        <v>0</v>
      </c>
      <c r="S12" s="556">
        <f>'[6]fab-dep'!V10</f>
        <v>0</v>
      </c>
      <c r="T12" s="418">
        <f>'[6]fab-dep'!W10</f>
        <v>0</v>
      </c>
      <c r="U12" s="418">
        <f>'[6]fab-dep'!X10</f>
        <v>0</v>
      </c>
      <c r="V12" s="556">
        <f>'[6]fab-dep'!Y10</f>
        <v>0</v>
      </c>
      <c r="W12" s="418">
        <f>'[6]fab-dep'!Z10</f>
        <v>0</v>
      </c>
      <c r="X12" s="418">
        <f>'[6]fab-dep'!AA10</f>
        <v>0</v>
      </c>
      <c r="Y12" s="556">
        <f>'[6]fab-dep'!AB10</f>
        <v>0</v>
      </c>
      <c r="Z12" s="418">
        <f>'[6]fab-dep'!AC10</f>
        <v>0</v>
      </c>
      <c r="AA12" s="418">
        <f>'[6]fab-dep'!AD10</f>
        <v>0</v>
      </c>
      <c r="AB12" s="556">
        <f>'[6]fab-dep'!AE10</f>
        <v>0</v>
      </c>
      <c r="AC12" s="418">
        <f>'[6]fab-dep'!AF10</f>
        <v>0</v>
      </c>
      <c r="AD12" s="418">
        <f>'[6]fab-dep'!AG10</f>
        <v>0</v>
      </c>
      <c r="AE12" s="556">
        <f>'[6]fab-dep'!AH10</f>
        <v>0</v>
      </c>
      <c r="AF12" s="418">
        <f>'[6]fab-dep'!AI10</f>
        <v>0</v>
      </c>
      <c r="AG12" s="418">
        <f>'[6]fab-dep'!AJ10</f>
        <v>0</v>
      </c>
      <c r="AH12" s="556">
        <f>'[6]fab-dep'!AK10</f>
        <v>0</v>
      </c>
    </row>
    <row r="13" spans="1:34" ht="12.75">
      <c r="A13" s="417" t="s">
        <v>96</v>
      </c>
      <c r="B13" s="418">
        <f>'[6]fab-dep'!E11</f>
        <v>0</v>
      </c>
      <c r="C13" s="418">
        <f>'[6]fab-dep'!F11</f>
        <v>0</v>
      </c>
      <c r="D13" s="556">
        <f>'[6]fab-dep'!G11</f>
        <v>0</v>
      </c>
      <c r="E13" s="418">
        <f>'[6]fab-dep'!H11</f>
        <v>0</v>
      </c>
      <c r="F13" s="418">
        <f>'[6]fab-dep'!I11</f>
        <v>0</v>
      </c>
      <c r="G13" s="556">
        <f>'[6]fab-dep'!J11</f>
        <v>0</v>
      </c>
      <c r="H13" s="418">
        <f>'[6]fab-dep'!K11</f>
        <v>0</v>
      </c>
      <c r="I13" s="418">
        <f>'[6]fab-dep'!L11</f>
        <v>0</v>
      </c>
      <c r="J13" s="556">
        <f>'[6]fab-dep'!M11</f>
        <v>0</v>
      </c>
      <c r="K13" s="418">
        <f>'[6]fab-dep'!N11</f>
        <v>0</v>
      </c>
      <c r="L13" s="418">
        <f>'[6]fab-dep'!O11</f>
        <v>0</v>
      </c>
      <c r="M13" s="556">
        <f>'[6]fab-dep'!P11</f>
        <v>0</v>
      </c>
      <c r="N13" s="418">
        <f>'[6]fab-dep'!Q11</f>
        <v>0</v>
      </c>
      <c r="O13" s="418">
        <f>'[6]fab-dep'!R11</f>
        <v>0</v>
      </c>
      <c r="P13" s="556">
        <f>'[6]fab-dep'!S11</f>
        <v>0</v>
      </c>
      <c r="Q13" s="418">
        <f>'[6]fab-dep'!T11</f>
        <v>0</v>
      </c>
      <c r="R13" s="418">
        <f>'[6]fab-dep'!U11</f>
        <v>0</v>
      </c>
      <c r="S13" s="556">
        <f>'[6]fab-dep'!V11</f>
        <v>0</v>
      </c>
      <c r="T13" s="418">
        <f>'[6]fab-dep'!W11</f>
        <v>0</v>
      </c>
      <c r="U13" s="418">
        <f>'[6]fab-dep'!X11</f>
        <v>0</v>
      </c>
      <c r="V13" s="556">
        <f>'[6]fab-dep'!Y11</f>
        <v>0</v>
      </c>
      <c r="W13" s="418">
        <f>'[6]fab-dep'!Z11</f>
        <v>0</v>
      </c>
      <c r="X13" s="418">
        <f>'[6]fab-dep'!AA11</f>
        <v>0</v>
      </c>
      <c r="Y13" s="556">
        <f>'[6]fab-dep'!AB11</f>
        <v>0</v>
      </c>
      <c r="Z13" s="418">
        <f>'[6]fab-dep'!AC11</f>
        <v>0</v>
      </c>
      <c r="AA13" s="418">
        <f>'[6]fab-dep'!AD11</f>
        <v>0</v>
      </c>
      <c r="AB13" s="556">
        <f>'[6]fab-dep'!AE11</f>
        <v>0</v>
      </c>
      <c r="AC13" s="418">
        <f>'[6]fab-dep'!AF11</f>
        <v>0</v>
      </c>
      <c r="AD13" s="418">
        <f>'[6]fab-dep'!AG11</f>
        <v>0</v>
      </c>
      <c r="AE13" s="556">
        <f>'[6]fab-dep'!AH11</f>
        <v>0</v>
      </c>
      <c r="AF13" s="418">
        <f>'[6]fab-dep'!AI11</f>
        <v>0</v>
      </c>
      <c r="AG13" s="418">
        <f>'[6]fab-dep'!AJ11</f>
        <v>0</v>
      </c>
      <c r="AH13" s="556">
        <f>'[6]fab-dep'!AK11</f>
        <v>0</v>
      </c>
    </row>
    <row r="14" spans="1:34" ht="12.75">
      <c r="A14" s="417" t="s">
        <v>97</v>
      </c>
      <c r="B14" s="418">
        <f>'[6]fab-dep'!E12</f>
        <v>0</v>
      </c>
      <c r="C14" s="418">
        <f>'[6]fab-dep'!F12</f>
        <v>0</v>
      </c>
      <c r="D14" s="556">
        <f>'[6]fab-dep'!G12</f>
        <v>0</v>
      </c>
      <c r="E14" s="418">
        <f>'[6]fab-dep'!H12</f>
        <v>0</v>
      </c>
      <c r="F14" s="418">
        <f>'[6]fab-dep'!I12</f>
        <v>0</v>
      </c>
      <c r="G14" s="556">
        <f>'[6]fab-dep'!J12</f>
        <v>0</v>
      </c>
      <c r="H14" s="418">
        <f>'[6]fab-dep'!K12</f>
        <v>0</v>
      </c>
      <c r="I14" s="418">
        <f>'[6]fab-dep'!L12</f>
        <v>0</v>
      </c>
      <c r="J14" s="556">
        <f>'[6]fab-dep'!M12</f>
        <v>0</v>
      </c>
      <c r="K14" s="418">
        <f>'[6]fab-dep'!N12</f>
        <v>0</v>
      </c>
      <c r="L14" s="418">
        <f>'[6]fab-dep'!O12</f>
        <v>0</v>
      </c>
      <c r="M14" s="556">
        <f>'[6]fab-dep'!P12</f>
        <v>0</v>
      </c>
      <c r="N14" s="418">
        <f>'[6]fab-dep'!Q12</f>
        <v>0</v>
      </c>
      <c r="O14" s="418">
        <f>'[6]fab-dep'!R12</f>
        <v>0</v>
      </c>
      <c r="P14" s="556">
        <f>'[6]fab-dep'!S12</f>
        <v>0</v>
      </c>
      <c r="Q14" s="418">
        <f>'[6]fab-dep'!T12</f>
        <v>0</v>
      </c>
      <c r="R14" s="418">
        <f>'[6]fab-dep'!U12</f>
        <v>0</v>
      </c>
      <c r="S14" s="556">
        <f>'[6]fab-dep'!V12</f>
        <v>0</v>
      </c>
      <c r="T14" s="418">
        <f>'[6]fab-dep'!W12</f>
        <v>0</v>
      </c>
      <c r="U14" s="418">
        <f>'[6]fab-dep'!X12</f>
        <v>0</v>
      </c>
      <c r="V14" s="556">
        <f>'[6]fab-dep'!Y12</f>
        <v>0</v>
      </c>
      <c r="W14" s="418">
        <f>'[6]fab-dep'!Z12</f>
        <v>0</v>
      </c>
      <c r="X14" s="418">
        <f>'[6]fab-dep'!AA12</f>
        <v>0</v>
      </c>
      <c r="Y14" s="556">
        <f>'[6]fab-dep'!AB12</f>
        <v>0</v>
      </c>
      <c r="Z14" s="418">
        <f>'[6]fab-dep'!AC12</f>
        <v>0</v>
      </c>
      <c r="AA14" s="418">
        <f>'[6]fab-dep'!AD12</f>
        <v>0</v>
      </c>
      <c r="AB14" s="556">
        <f>'[6]fab-dep'!AE12</f>
        <v>0</v>
      </c>
      <c r="AC14" s="418">
        <f>'[6]fab-dep'!AF12</f>
        <v>0</v>
      </c>
      <c r="AD14" s="418">
        <f>'[6]fab-dep'!AG12</f>
        <v>0</v>
      </c>
      <c r="AE14" s="556">
        <f>'[6]fab-dep'!AH12</f>
        <v>0</v>
      </c>
      <c r="AF14" s="418">
        <f>'[6]fab-dep'!AI12</f>
        <v>0</v>
      </c>
      <c r="AG14" s="418">
        <f>'[6]fab-dep'!AJ12</f>
        <v>0</v>
      </c>
      <c r="AH14" s="556">
        <f>'[6]fab-dep'!AK12</f>
        <v>0</v>
      </c>
    </row>
    <row r="15" spans="1:34" ht="12.75">
      <c r="A15" s="417" t="s">
        <v>98</v>
      </c>
      <c r="B15" s="418">
        <f>'[6]fab-dep'!E13</f>
        <v>0</v>
      </c>
      <c r="C15" s="418">
        <f>'[6]fab-dep'!F13</f>
        <v>0</v>
      </c>
      <c r="D15" s="556">
        <f>'[6]fab-dep'!G13</f>
        <v>0</v>
      </c>
      <c r="E15" s="418">
        <f>'[6]fab-dep'!H13</f>
        <v>0</v>
      </c>
      <c r="F15" s="418">
        <f>'[6]fab-dep'!I13</f>
        <v>0</v>
      </c>
      <c r="G15" s="556">
        <f>'[6]fab-dep'!J13</f>
        <v>0</v>
      </c>
      <c r="H15" s="418">
        <f>'[6]fab-dep'!K13</f>
        <v>0</v>
      </c>
      <c r="I15" s="418">
        <f>'[6]fab-dep'!L13</f>
        <v>0</v>
      </c>
      <c r="J15" s="556">
        <f>'[6]fab-dep'!M13</f>
        <v>0</v>
      </c>
      <c r="K15" s="418">
        <f>'[6]fab-dep'!N13</f>
        <v>0</v>
      </c>
      <c r="L15" s="418">
        <f>'[6]fab-dep'!O13</f>
        <v>0</v>
      </c>
      <c r="M15" s="556">
        <f>'[6]fab-dep'!P13</f>
        <v>0</v>
      </c>
      <c r="N15" s="418">
        <f>'[6]fab-dep'!Q13</f>
        <v>0</v>
      </c>
      <c r="O15" s="418">
        <f>'[6]fab-dep'!R13</f>
        <v>0</v>
      </c>
      <c r="P15" s="556">
        <f>'[6]fab-dep'!S13</f>
        <v>0</v>
      </c>
      <c r="Q15" s="418">
        <f>'[6]fab-dep'!T13</f>
        <v>0</v>
      </c>
      <c r="R15" s="418">
        <f>'[6]fab-dep'!U13</f>
        <v>0</v>
      </c>
      <c r="S15" s="556">
        <f>'[6]fab-dep'!V13</f>
        <v>0</v>
      </c>
      <c r="T15" s="418">
        <f>'[6]fab-dep'!W13</f>
        <v>0</v>
      </c>
      <c r="U15" s="418">
        <f>'[6]fab-dep'!X13</f>
        <v>0</v>
      </c>
      <c r="V15" s="556">
        <f>'[6]fab-dep'!Y13</f>
        <v>0</v>
      </c>
      <c r="W15" s="418">
        <f>'[6]fab-dep'!Z13</f>
        <v>0</v>
      </c>
      <c r="X15" s="418">
        <f>'[6]fab-dep'!AA13</f>
        <v>0</v>
      </c>
      <c r="Y15" s="556">
        <f>'[6]fab-dep'!AB13</f>
        <v>0</v>
      </c>
      <c r="Z15" s="418">
        <f>'[6]fab-dep'!AC13</f>
        <v>0</v>
      </c>
      <c r="AA15" s="418">
        <f>'[6]fab-dep'!AD13</f>
        <v>0</v>
      </c>
      <c r="AB15" s="556">
        <f>'[6]fab-dep'!AE13</f>
        <v>0</v>
      </c>
      <c r="AC15" s="418">
        <f>'[6]fab-dep'!AF13</f>
        <v>0</v>
      </c>
      <c r="AD15" s="418">
        <f>'[6]fab-dep'!AG13</f>
        <v>0</v>
      </c>
      <c r="AE15" s="556">
        <f>'[6]fab-dep'!AH13</f>
        <v>0</v>
      </c>
      <c r="AF15" s="418">
        <f>'[6]fab-dep'!AI13</f>
        <v>0</v>
      </c>
      <c r="AG15" s="418">
        <f>'[6]fab-dep'!AJ13</f>
        <v>0</v>
      </c>
      <c r="AH15" s="556">
        <f>'[6]fab-dep'!AK13</f>
        <v>0</v>
      </c>
    </row>
    <row r="16" spans="1:34" ht="12.75">
      <c r="A16" s="417" t="s">
        <v>99</v>
      </c>
      <c r="B16" s="418">
        <f>'[6]fab-dep'!E14</f>
        <v>0</v>
      </c>
      <c r="C16" s="418">
        <f>'[6]fab-dep'!F14</f>
        <v>0</v>
      </c>
      <c r="D16" s="556">
        <f>'[6]fab-dep'!G14</f>
        <v>0</v>
      </c>
      <c r="E16" s="418">
        <f>'[6]fab-dep'!H14</f>
        <v>0</v>
      </c>
      <c r="F16" s="418">
        <f>'[6]fab-dep'!I14</f>
        <v>0</v>
      </c>
      <c r="G16" s="556">
        <f>'[6]fab-dep'!J14</f>
        <v>0</v>
      </c>
      <c r="H16" s="418">
        <f>'[6]fab-dep'!K14</f>
        <v>0</v>
      </c>
      <c r="I16" s="418">
        <f>'[6]fab-dep'!L14</f>
        <v>0</v>
      </c>
      <c r="J16" s="556">
        <f>'[6]fab-dep'!M14</f>
        <v>0</v>
      </c>
      <c r="K16" s="418">
        <f>'[6]fab-dep'!N14</f>
        <v>0</v>
      </c>
      <c r="L16" s="418">
        <f>'[6]fab-dep'!O14</f>
        <v>0</v>
      </c>
      <c r="M16" s="556">
        <f>'[6]fab-dep'!P14</f>
        <v>0</v>
      </c>
      <c r="N16" s="418">
        <f>'[6]fab-dep'!Q14</f>
        <v>0</v>
      </c>
      <c r="O16" s="418">
        <f>'[6]fab-dep'!R14</f>
        <v>0</v>
      </c>
      <c r="P16" s="556">
        <f>'[6]fab-dep'!S14</f>
        <v>0</v>
      </c>
      <c r="Q16" s="418">
        <f>'[6]fab-dep'!T14</f>
        <v>0</v>
      </c>
      <c r="R16" s="418">
        <f>'[6]fab-dep'!U14</f>
        <v>0</v>
      </c>
      <c r="S16" s="556">
        <f>'[6]fab-dep'!V14</f>
        <v>0</v>
      </c>
      <c r="T16" s="418">
        <f>'[6]fab-dep'!W14</f>
        <v>0</v>
      </c>
      <c r="U16" s="418">
        <f>'[6]fab-dep'!X14</f>
        <v>0</v>
      </c>
      <c r="V16" s="556">
        <f>'[6]fab-dep'!Y14</f>
        <v>0</v>
      </c>
      <c r="W16" s="418">
        <f>'[6]fab-dep'!Z14</f>
        <v>0</v>
      </c>
      <c r="X16" s="418">
        <f>'[6]fab-dep'!AA14</f>
        <v>0</v>
      </c>
      <c r="Y16" s="556">
        <f>'[6]fab-dep'!AB14</f>
        <v>0</v>
      </c>
      <c r="Z16" s="418">
        <f>'[6]fab-dep'!AC14</f>
        <v>0</v>
      </c>
      <c r="AA16" s="418">
        <f>'[6]fab-dep'!AD14</f>
        <v>0</v>
      </c>
      <c r="AB16" s="556">
        <f>'[6]fab-dep'!AE14</f>
        <v>0</v>
      </c>
      <c r="AC16" s="418">
        <f>'[6]fab-dep'!AF14</f>
        <v>0</v>
      </c>
      <c r="AD16" s="418">
        <f>'[6]fab-dep'!AG14</f>
        <v>0</v>
      </c>
      <c r="AE16" s="556">
        <f>'[6]fab-dep'!AH14</f>
        <v>0</v>
      </c>
      <c r="AF16" s="418">
        <f>'[6]fab-dep'!AI14</f>
        <v>0</v>
      </c>
      <c r="AG16" s="418">
        <f>'[6]fab-dep'!AJ14</f>
        <v>0</v>
      </c>
      <c r="AH16" s="556">
        <f>'[6]fab-dep'!AK14</f>
        <v>0</v>
      </c>
    </row>
    <row r="17" spans="1:34" ht="12.75">
      <c r="A17" s="419" t="s">
        <v>74</v>
      </c>
      <c r="B17" s="420">
        <f aca="true" t="shared" si="0" ref="B17:AH17">SUM(B9:B16)</f>
        <v>0</v>
      </c>
      <c r="C17" s="420">
        <f t="shared" si="0"/>
        <v>0</v>
      </c>
      <c r="D17" s="557">
        <f t="shared" si="0"/>
        <v>0</v>
      </c>
      <c r="E17" s="420">
        <f t="shared" si="0"/>
        <v>0</v>
      </c>
      <c r="F17" s="420">
        <f t="shared" si="0"/>
        <v>0</v>
      </c>
      <c r="G17" s="557">
        <f t="shared" si="0"/>
        <v>0</v>
      </c>
      <c r="H17" s="420">
        <f t="shared" si="0"/>
        <v>0</v>
      </c>
      <c r="I17" s="420">
        <f t="shared" si="0"/>
        <v>0</v>
      </c>
      <c r="J17" s="557">
        <f t="shared" si="0"/>
        <v>0</v>
      </c>
      <c r="K17" s="420">
        <f t="shared" si="0"/>
        <v>0</v>
      </c>
      <c r="L17" s="420">
        <f t="shared" si="0"/>
        <v>0</v>
      </c>
      <c r="M17" s="557">
        <f t="shared" si="0"/>
        <v>0</v>
      </c>
      <c r="N17" s="420">
        <f t="shared" si="0"/>
        <v>9.25</v>
      </c>
      <c r="O17" s="420">
        <f t="shared" si="0"/>
        <v>0</v>
      </c>
      <c r="P17" s="557">
        <f t="shared" si="0"/>
        <v>0</v>
      </c>
      <c r="Q17" s="420">
        <f t="shared" si="0"/>
        <v>0</v>
      </c>
      <c r="R17" s="420">
        <f t="shared" si="0"/>
        <v>0</v>
      </c>
      <c r="S17" s="557">
        <f t="shared" si="0"/>
        <v>0</v>
      </c>
      <c r="T17" s="420">
        <f t="shared" si="0"/>
        <v>0</v>
      </c>
      <c r="U17" s="420">
        <f t="shared" si="0"/>
        <v>0</v>
      </c>
      <c r="V17" s="557">
        <f t="shared" si="0"/>
        <v>0</v>
      </c>
      <c r="W17" s="420">
        <f t="shared" si="0"/>
        <v>0</v>
      </c>
      <c r="X17" s="420">
        <f t="shared" si="0"/>
        <v>0</v>
      </c>
      <c r="Y17" s="557">
        <f t="shared" si="0"/>
        <v>0</v>
      </c>
      <c r="Z17" s="420">
        <f t="shared" si="0"/>
        <v>0</v>
      </c>
      <c r="AA17" s="420">
        <f t="shared" si="0"/>
        <v>0</v>
      </c>
      <c r="AB17" s="557">
        <f t="shared" si="0"/>
        <v>39.9</v>
      </c>
      <c r="AC17" s="420">
        <f t="shared" si="0"/>
        <v>0</v>
      </c>
      <c r="AD17" s="420">
        <f t="shared" si="0"/>
        <v>0</v>
      </c>
      <c r="AE17" s="557">
        <f t="shared" si="0"/>
        <v>0</v>
      </c>
      <c r="AF17" s="420">
        <f t="shared" si="0"/>
        <v>0</v>
      </c>
      <c r="AG17" s="420">
        <f t="shared" si="0"/>
        <v>0</v>
      </c>
      <c r="AH17" s="557">
        <f t="shared" si="0"/>
        <v>0</v>
      </c>
    </row>
    <row r="18" spans="1:34" ht="12.75">
      <c r="A18" s="483" t="s">
        <v>100</v>
      </c>
      <c r="B18" s="416"/>
      <c r="C18" s="416"/>
      <c r="D18" s="555"/>
      <c r="E18" s="416"/>
      <c r="F18" s="416"/>
      <c r="G18" s="555"/>
      <c r="H18" s="416"/>
      <c r="I18" s="416"/>
      <c r="J18" s="555"/>
      <c r="K18" s="416"/>
      <c r="L18" s="416"/>
      <c r="M18" s="555"/>
      <c r="N18" s="416"/>
      <c r="O18" s="416"/>
      <c r="P18" s="555"/>
      <c r="Q18" s="416"/>
      <c r="R18" s="416"/>
      <c r="S18" s="555"/>
      <c r="T18" s="416"/>
      <c r="U18" s="416"/>
      <c r="V18" s="555"/>
      <c r="W18" s="416"/>
      <c r="X18" s="416"/>
      <c r="Y18" s="555"/>
      <c r="Z18" s="416"/>
      <c r="AA18" s="416"/>
      <c r="AB18" s="555"/>
      <c r="AC18" s="416"/>
      <c r="AD18" s="416"/>
      <c r="AE18" s="555"/>
      <c r="AF18" s="416"/>
      <c r="AG18" s="416"/>
      <c r="AH18" s="555"/>
    </row>
    <row r="19" spans="1:34" ht="12.75">
      <c r="A19" s="417" t="s">
        <v>101</v>
      </c>
      <c r="B19" s="418">
        <f>'[6]fab-dep'!E16</f>
        <v>0</v>
      </c>
      <c r="C19" s="418">
        <f>'[6]fab-dep'!F16</f>
        <v>0</v>
      </c>
      <c r="D19" s="556">
        <f>'[6]fab-dep'!G16</f>
        <v>0</v>
      </c>
      <c r="E19" s="418">
        <f>'[6]fab-dep'!H16</f>
        <v>0</v>
      </c>
      <c r="F19" s="418">
        <f>'[6]fab-dep'!I16</f>
        <v>0</v>
      </c>
      <c r="G19" s="556">
        <f>'[6]fab-dep'!J16</f>
        <v>0</v>
      </c>
      <c r="H19" s="418">
        <f>'[6]fab-dep'!K16</f>
        <v>558.34</v>
      </c>
      <c r="I19" s="418">
        <f>'[6]fab-dep'!L16</f>
        <v>1155.74</v>
      </c>
      <c r="J19" s="556">
        <f>'[6]fab-dep'!M16</f>
        <v>909.02</v>
      </c>
      <c r="K19" s="418">
        <f>'[6]fab-dep'!N16</f>
        <v>0</v>
      </c>
      <c r="L19" s="418">
        <f>'[6]fab-dep'!O16</f>
        <v>0</v>
      </c>
      <c r="M19" s="556">
        <f>'[6]fab-dep'!P16</f>
        <v>0</v>
      </c>
      <c r="N19" s="418">
        <f>'[6]fab-dep'!Q16</f>
        <v>0</v>
      </c>
      <c r="O19" s="418">
        <f>'[6]fab-dep'!R16</f>
        <v>0</v>
      </c>
      <c r="P19" s="556">
        <f>'[6]fab-dep'!S16</f>
        <v>0</v>
      </c>
      <c r="Q19" s="418">
        <f>'[6]fab-dep'!T16</f>
        <v>0</v>
      </c>
      <c r="R19" s="418">
        <f>'[6]fab-dep'!U16</f>
        <v>0</v>
      </c>
      <c r="S19" s="556">
        <f>'[6]fab-dep'!V16</f>
        <v>0</v>
      </c>
      <c r="T19" s="418">
        <f>'[6]fab-dep'!W16</f>
        <v>0</v>
      </c>
      <c r="U19" s="418">
        <f>'[6]fab-dep'!X16</f>
        <v>0</v>
      </c>
      <c r="V19" s="556">
        <f>'[6]fab-dep'!Y16</f>
        <v>0</v>
      </c>
      <c r="W19" s="418">
        <f>'[6]fab-dep'!Z16</f>
        <v>0</v>
      </c>
      <c r="X19" s="418">
        <f>'[6]fab-dep'!AA16</f>
        <v>0</v>
      </c>
      <c r="Y19" s="556">
        <f>'[6]fab-dep'!AB16</f>
        <v>0</v>
      </c>
      <c r="Z19" s="418">
        <f>'[6]fab-dep'!AC16</f>
        <v>0</v>
      </c>
      <c r="AA19" s="418">
        <f>'[6]fab-dep'!AD16</f>
        <v>0</v>
      </c>
      <c r="AB19" s="556">
        <f>'[6]fab-dep'!AE16</f>
        <v>0</v>
      </c>
      <c r="AC19" s="418">
        <f>'[6]fab-dep'!AF16</f>
        <v>0</v>
      </c>
      <c r="AD19" s="418">
        <f>'[6]fab-dep'!AG16</f>
        <v>0</v>
      </c>
      <c r="AE19" s="556">
        <f>'[6]fab-dep'!AH16</f>
        <v>0</v>
      </c>
      <c r="AF19" s="418">
        <f>'[6]fab-dep'!AI16</f>
        <v>0</v>
      </c>
      <c r="AG19" s="418">
        <f>'[6]fab-dep'!AJ16</f>
        <v>0</v>
      </c>
      <c r="AH19" s="556">
        <f>'[6]fab-dep'!AK16</f>
        <v>0</v>
      </c>
    </row>
    <row r="20" spans="1:34" ht="12.75">
      <c r="A20" s="417" t="s">
        <v>102</v>
      </c>
      <c r="B20" s="418">
        <f>'[6]fab-dep'!E17</f>
        <v>0</v>
      </c>
      <c r="C20" s="418">
        <f>'[6]fab-dep'!F17</f>
        <v>0</v>
      </c>
      <c r="D20" s="556">
        <f>'[6]fab-dep'!G17</f>
        <v>0</v>
      </c>
      <c r="E20" s="418">
        <f>'[6]fab-dep'!H17</f>
        <v>0</v>
      </c>
      <c r="F20" s="418">
        <f>'[6]fab-dep'!I17</f>
        <v>0</v>
      </c>
      <c r="G20" s="556">
        <f>'[6]fab-dep'!J17</f>
        <v>0</v>
      </c>
      <c r="H20" s="418">
        <f>'[6]fab-dep'!K17</f>
        <v>0</v>
      </c>
      <c r="I20" s="418">
        <f>'[6]fab-dep'!L17</f>
        <v>0</v>
      </c>
      <c r="J20" s="556">
        <f>'[6]fab-dep'!M17</f>
        <v>0</v>
      </c>
      <c r="K20" s="418">
        <f>'[6]fab-dep'!N17</f>
        <v>0</v>
      </c>
      <c r="L20" s="418">
        <f>'[6]fab-dep'!O17</f>
        <v>0</v>
      </c>
      <c r="M20" s="556">
        <f>'[6]fab-dep'!P17</f>
        <v>0</v>
      </c>
      <c r="N20" s="418">
        <f>'[6]fab-dep'!Q17</f>
        <v>0</v>
      </c>
      <c r="O20" s="418">
        <f>'[6]fab-dep'!R17</f>
        <v>0</v>
      </c>
      <c r="P20" s="556">
        <f>'[6]fab-dep'!S17</f>
        <v>0</v>
      </c>
      <c r="Q20" s="418">
        <f>'[6]fab-dep'!T17</f>
        <v>0</v>
      </c>
      <c r="R20" s="418">
        <f>'[6]fab-dep'!U17</f>
        <v>0</v>
      </c>
      <c r="S20" s="556">
        <f>'[6]fab-dep'!V17</f>
        <v>0</v>
      </c>
      <c r="T20" s="418">
        <f>'[6]fab-dep'!W17</f>
        <v>0</v>
      </c>
      <c r="U20" s="418">
        <f>'[6]fab-dep'!X17</f>
        <v>0</v>
      </c>
      <c r="V20" s="556">
        <f>'[6]fab-dep'!Y17</f>
        <v>0</v>
      </c>
      <c r="W20" s="418">
        <f>'[6]fab-dep'!Z17</f>
        <v>0</v>
      </c>
      <c r="X20" s="418">
        <f>'[6]fab-dep'!AA17</f>
        <v>0</v>
      </c>
      <c r="Y20" s="556">
        <f>'[6]fab-dep'!AB17</f>
        <v>0</v>
      </c>
      <c r="Z20" s="418">
        <f>'[6]fab-dep'!AC17</f>
        <v>0</v>
      </c>
      <c r="AA20" s="418">
        <f>'[6]fab-dep'!AD17</f>
        <v>0</v>
      </c>
      <c r="AB20" s="556">
        <f>'[6]fab-dep'!AE17</f>
        <v>0</v>
      </c>
      <c r="AC20" s="418">
        <f>'[6]fab-dep'!AF17</f>
        <v>0</v>
      </c>
      <c r="AD20" s="418">
        <f>'[6]fab-dep'!AG17</f>
        <v>0</v>
      </c>
      <c r="AE20" s="556">
        <f>'[6]fab-dep'!AH17</f>
        <v>0</v>
      </c>
      <c r="AF20" s="418">
        <f>'[6]fab-dep'!AI17</f>
        <v>0</v>
      </c>
      <c r="AG20" s="418">
        <f>'[6]fab-dep'!AJ17</f>
        <v>0</v>
      </c>
      <c r="AH20" s="556">
        <f>'[6]fab-dep'!AK17</f>
        <v>0</v>
      </c>
    </row>
    <row r="21" spans="1:34" ht="12.75">
      <c r="A21" s="417" t="s">
        <v>103</v>
      </c>
      <c r="B21" s="418">
        <f>'[6]fab-dep'!E18</f>
        <v>0</v>
      </c>
      <c r="C21" s="418">
        <f>'[6]fab-dep'!F18</f>
        <v>0</v>
      </c>
      <c r="D21" s="556">
        <f>'[6]fab-dep'!G18</f>
        <v>0</v>
      </c>
      <c r="E21" s="418">
        <f>'[6]fab-dep'!H18</f>
        <v>0</v>
      </c>
      <c r="F21" s="418">
        <f>'[6]fab-dep'!I18</f>
        <v>0</v>
      </c>
      <c r="G21" s="556">
        <f>'[6]fab-dep'!J18</f>
        <v>0</v>
      </c>
      <c r="H21" s="418">
        <f>'[6]fab-dep'!K18</f>
        <v>0</v>
      </c>
      <c r="I21" s="418">
        <f>'[6]fab-dep'!L18</f>
        <v>0</v>
      </c>
      <c r="J21" s="556">
        <f>'[6]fab-dep'!M18</f>
        <v>0</v>
      </c>
      <c r="K21" s="418">
        <f>'[6]fab-dep'!N18</f>
        <v>0</v>
      </c>
      <c r="L21" s="418">
        <f>'[6]fab-dep'!O18</f>
        <v>0</v>
      </c>
      <c r="M21" s="556">
        <f>'[6]fab-dep'!P18</f>
        <v>0</v>
      </c>
      <c r="N21" s="418">
        <f>'[6]fab-dep'!Q18</f>
        <v>352.4</v>
      </c>
      <c r="O21" s="418">
        <f>'[6]fab-dep'!R18</f>
        <v>59.2</v>
      </c>
      <c r="P21" s="556">
        <f>'[6]fab-dep'!S18</f>
        <v>0</v>
      </c>
      <c r="Q21" s="418">
        <f>'[6]fab-dep'!T18</f>
        <v>0</v>
      </c>
      <c r="R21" s="418">
        <f>'[6]fab-dep'!U18</f>
        <v>0</v>
      </c>
      <c r="S21" s="556">
        <f>'[6]fab-dep'!V18</f>
        <v>0</v>
      </c>
      <c r="T21" s="418">
        <f>'[6]fab-dep'!W18</f>
        <v>0</v>
      </c>
      <c r="U21" s="418">
        <f>'[6]fab-dep'!X18</f>
        <v>0</v>
      </c>
      <c r="V21" s="556">
        <f>'[6]fab-dep'!Y18</f>
        <v>0</v>
      </c>
      <c r="W21" s="418">
        <f>'[6]fab-dep'!Z18</f>
        <v>0</v>
      </c>
      <c r="X21" s="418">
        <f>'[6]fab-dep'!AA18</f>
        <v>0</v>
      </c>
      <c r="Y21" s="556">
        <f>'[6]fab-dep'!AB18</f>
        <v>0</v>
      </c>
      <c r="Z21" s="418">
        <f>'[6]fab-dep'!AC18</f>
        <v>0</v>
      </c>
      <c r="AA21" s="418">
        <f>'[6]fab-dep'!AD18</f>
        <v>0</v>
      </c>
      <c r="AB21" s="556">
        <f>'[6]fab-dep'!AE18</f>
        <v>0</v>
      </c>
      <c r="AC21" s="418">
        <f>'[6]fab-dep'!AF18</f>
        <v>0</v>
      </c>
      <c r="AD21" s="418">
        <f>'[6]fab-dep'!AG18</f>
        <v>0</v>
      </c>
      <c r="AE21" s="556">
        <f>'[6]fab-dep'!AH18</f>
        <v>0</v>
      </c>
      <c r="AF21" s="418">
        <f>'[6]fab-dep'!AI18</f>
        <v>0</v>
      </c>
      <c r="AG21" s="418">
        <f>'[6]fab-dep'!AJ18</f>
        <v>0</v>
      </c>
      <c r="AH21" s="556">
        <f>'[6]fab-dep'!AK18</f>
        <v>0</v>
      </c>
    </row>
    <row r="22" spans="1:34" ht="12.75">
      <c r="A22" s="417" t="s">
        <v>104</v>
      </c>
      <c r="B22" s="418">
        <f>'[6]fab-dep'!E19</f>
        <v>0</v>
      </c>
      <c r="C22" s="418">
        <f>'[6]fab-dep'!F19</f>
        <v>0</v>
      </c>
      <c r="D22" s="556">
        <f>'[6]fab-dep'!G19</f>
        <v>0</v>
      </c>
      <c r="E22" s="418">
        <f>'[6]fab-dep'!H19</f>
        <v>0</v>
      </c>
      <c r="F22" s="418">
        <f>'[6]fab-dep'!I19</f>
        <v>0</v>
      </c>
      <c r="G22" s="556">
        <f>'[6]fab-dep'!J19</f>
        <v>0</v>
      </c>
      <c r="H22" s="418">
        <f>'[6]fab-dep'!K19</f>
        <v>0</v>
      </c>
      <c r="I22" s="418">
        <f>'[6]fab-dep'!L19</f>
        <v>0</v>
      </c>
      <c r="J22" s="556">
        <f>'[6]fab-dep'!M19</f>
        <v>0</v>
      </c>
      <c r="K22" s="418">
        <f>'[6]fab-dep'!N19</f>
        <v>0</v>
      </c>
      <c r="L22" s="418">
        <f>'[6]fab-dep'!O19</f>
        <v>0</v>
      </c>
      <c r="M22" s="556">
        <f>'[6]fab-dep'!P19</f>
        <v>0</v>
      </c>
      <c r="N22" s="418">
        <f>'[6]fab-dep'!Q19</f>
        <v>0</v>
      </c>
      <c r="O22" s="418">
        <f>'[6]fab-dep'!R19</f>
        <v>0</v>
      </c>
      <c r="P22" s="556">
        <f>'[6]fab-dep'!S19</f>
        <v>0</v>
      </c>
      <c r="Q22" s="418">
        <f>'[6]fab-dep'!T19</f>
        <v>0</v>
      </c>
      <c r="R22" s="418">
        <f>'[6]fab-dep'!U19</f>
        <v>0</v>
      </c>
      <c r="S22" s="556">
        <f>'[6]fab-dep'!V19</f>
        <v>0</v>
      </c>
      <c r="T22" s="418">
        <f>'[6]fab-dep'!W19</f>
        <v>0</v>
      </c>
      <c r="U22" s="418">
        <f>'[6]fab-dep'!X19</f>
        <v>0</v>
      </c>
      <c r="V22" s="556">
        <f>'[6]fab-dep'!Y19</f>
        <v>0</v>
      </c>
      <c r="W22" s="418">
        <f>'[6]fab-dep'!Z19</f>
        <v>0</v>
      </c>
      <c r="X22" s="418">
        <f>'[6]fab-dep'!AA19</f>
        <v>0</v>
      </c>
      <c r="Y22" s="556">
        <f>'[6]fab-dep'!AB19</f>
        <v>0</v>
      </c>
      <c r="Z22" s="418">
        <f>'[6]fab-dep'!AC19</f>
        <v>0</v>
      </c>
      <c r="AA22" s="418">
        <f>'[6]fab-dep'!AD19</f>
        <v>0</v>
      </c>
      <c r="AB22" s="556">
        <f>'[6]fab-dep'!AE19</f>
        <v>0</v>
      </c>
      <c r="AC22" s="418">
        <f>'[6]fab-dep'!AF19</f>
        <v>0</v>
      </c>
      <c r="AD22" s="418">
        <f>'[6]fab-dep'!AG19</f>
        <v>0</v>
      </c>
      <c r="AE22" s="556">
        <f>'[6]fab-dep'!AH19</f>
        <v>0</v>
      </c>
      <c r="AF22" s="418">
        <f>'[6]fab-dep'!AI19</f>
        <v>0</v>
      </c>
      <c r="AG22" s="418">
        <f>'[6]fab-dep'!AJ19</f>
        <v>0</v>
      </c>
      <c r="AH22" s="556">
        <f>'[6]fab-dep'!AK19</f>
        <v>0</v>
      </c>
    </row>
    <row r="23" spans="1:34" ht="12.75">
      <c r="A23" s="419" t="s">
        <v>74</v>
      </c>
      <c r="B23" s="420">
        <f aca="true" t="shared" si="1" ref="B23:AH23">SUM(B19:B22)</f>
        <v>0</v>
      </c>
      <c r="C23" s="420">
        <f t="shared" si="1"/>
        <v>0</v>
      </c>
      <c r="D23" s="557">
        <f t="shared" si="1"/>
        <v>0</v>
      </c>
      <c r="E23" s="420">
        <f t="shared" si="1"/>
        <v>0</v>
      </c>
      <c r="F23" s="420">
        <f t="shared" si="1"/>
        <v>0</v>
      </c>
      <c r="G23" s="557">
        <f t="shared" si="1"/>
        <v>0</v>
      </c>
      <c r="H23" s="420">
        <f t="shared" si="1"/>
        <v>558.34</v>
      </c>
      <c r="I23" s="420">
        <f t="shared" si="1"/>
        <v>1155.74</v>
      </c>
      <c r="J23" s="557">
        <f t="shared" si="1"/>
        <v>909.02</v>
      </c>
      <c r="K23" s="420">
        <f t="shared" si="1"/>
        <v>0</v>
      </c>
      <c r="L23" s="420">
        <f t="shared" si="1"/>
        <v>0</v>
      </c>
      <c r="M23" s="557">
        <f t="shared" si="1"/>
        <v>0</v>
      </c>
      <c r="N23" s="420">
        <f t="shared" si="1"/>
        <v>352.4</v>
      </c>
      <c r="O23" s="420">
        <f t="shared" si="1"/>
        <v>59.2</v>
      </c>
      <c r="P23" s="557">
        <f t="shared" si="1"/>
        <v>0</v>
      </c>
      <c r="Q23" s="420">
        <f t="shared" si="1"/>
        <v>0</v>
      </c>
      <c r="R23" s="420">
        <f t="shared" si="1"/>
        <v>0</v>
      </c>
      <c r="S23" s="557">
        <f t="shared" si="1"/>
        <v>0</v>
      </c>
      <c r="T23" s="420">
        <f t="shared" si="1"/>
        <v>0</v>
      </c>
      <c r="U23" s="420">
        <f t="shared" si="1"/>
        <v>0</v>
      </c>
      <c r="V23" s="557">
        <f t="shared" si="1"/>
        <v>0</v>
      </c>
      <c r="W23" s="420">
        <f t="shared" si="1"/>
        <v>0</v>
      </c>
      <c r="X23" s="420">
        <f t="shared" si="1"/>
        <v>0</v>
      </c>
      <c r="Y23" s="557">
        <f t="shared" si="1"/>
        <v>0</v>
      </c>
      <c r="Z23" s="420">
        <f t="shared" si="1"/>
        <v>0</v>
      </c>
      <c r="AA23" s="420">
        <f t="shared" si="1"/>
        <v>0</v>
      </c>
      <c r="AB23" s="557">
        <f t="shared" si="1"/>
        <v>0</v>
      </c>
      <c r="AC23" s="420">
        <f t="shared" si="1"/>
        <v>0</v>
      </c>
      <c r="AD23" s="420">
        <f t="shared" si="1"/>
        <v>0</v>
      </c>
      <c r="AE23" s="557">
        <f t="shared" si="1"/>
        <v>0</v>
      </c>
      <c r="AF23" s="420">
        <f t="shared" si="1"/>
        <v>0</v>
      </c>
      <c r="AG23" s="420">
        <f t="shared" si="1"/>
        <v>0</v>
      </c>
      <c r="AH23" s="557">
        <f t="shared" si="1"/>
        <v>0</v>
      </c>
    </row>
    <row r="24" spans="1:34" ht="12.75">
      <c r="A24" s="483" t="s">
        <v>105</v>
      </c>
      <c r="B24" s="416"/>
      <c r="C24" s="416"/>
      <c r="D24" s="555"/>
      <c r="E24" s="416"/>
      <c r="F24" s="416"/>
      <c r="G24" s="555"/>
      <c r="H24" s="416"/>
      <c r="I24" s="416"/>
      <c r="J24" s="555"/>
      <c r="K24" s="416"/>
      <c r="L24" s="416"/>
      <c r="M24" s="555"/>
      <c r="N24" s="416"/>
      <c r="O24" s="416"/>
      <c r="P24" s="555"/>
      <c r="Q24" s="416"/>
      <c r="R24" s="416"/>
      <c r="S24" s="555"/>
      <c r="T24" s="416"/>
      <c r="U24" s="416"/>
      <c r="V24" s="555"/>
      <c r="W24" s="416"/>
      <c r="X24" s="416"/>
      <c r="Y24" s="555"/>
      <c r="Z24" s="416"/>
      <c r="AA24" s="416"/>
      <c r="AB24" s="555"/>
      <c r="AC24" s="416"/>
      <c r="AD24" s="416"/>
      <c r="AE24" s="555"/>
      <c r="AF24" s="416"/>
      <c r="AG24" s="416"/>
      <c r="AH24" s="555"/>
    </row>
    <row r="25" spans="1:34" ht="12.75">
      <c r="A25" s="417" t="s">
        <v>106</v>
      </c>
      <c r="B25" s="418">
        <f>'[6]fab-dep'!E21</f>
        <v>0</v>
      </c>
      <c r="C25" s="418">
        <f>'[6]fab-dep'!F21</f>
        <v>0</v>
      </c>
      <c r="D25" s="556">
        <f>'[6]fab-dep'!G21</f>
        <v>0</v>
      </c>
      <c r="E25" s="418">
        <f>'[6]fab-dep'!H21</f>
        <v>0</v>
      </c>
      <c r="F25" s="418">
        <f>'[6]fab-dep'!I21</f>
        <v>0</v>
      </c>
      <c r="G25" s="556">
        <f>'[6]fab-dep'!J21</f>
        <v>0</v>
      </c>
      <c r="H25" s="418">
        <f>'[6]fab-dep'!K21</f>
        <v>0</v>
      </c>
      <c r="I25" s="418">
        <f>'[6]fab-dep'!L21</f>
        <v>0</v>
      </c>
      <c r="J25" s="556">
        <f>'[6]fab-dep'!M21</f>
        <v>0</v>
      </c>
      <c r="K25" s="418">
        <f>'[6]fab-dep'!N21</f>
        <v>0</v>
      </c>
      <c r="L25" s="418">
        <f>'[6]fab-dep'!O21</f>
        <v>0</v>
      </c>
      <c r="M25" s="556">
        <f>'[6]fab-dep'!P21</f>
        <v>0</v>
      </c>
      <c r="N25" s="418">
        <f>'[6]fab-dep'!Q21</f>
        <v>12.99</v>
      </c>
      <c r="O25" s="418">
        <f>'[6]fab-dep'!R21</f>
        <v>4.71</v>
      </c>
      <c r="P25" s="556">
        <f>'[6]fab-dep'!S21</f>
        <v>2.61</v>
      </c>
      <c r="Q25" s="418">
        <f>'[6]fab-dep'!T21</f>
        <v>0</v>
      </c>
      <c r="R25" s="418">
        <f>'[6]fab-dep'!U21</f>
        <v>0</v>
      </c>
      <c r="S25" s="556">
        <f>'[6]fab-dep'!V21</f>
        <v>0</v>
      </c>
      <c r="T25" s="418">
        <f>'[6]fab-dep'!W21</f>
        <v>0</v>
      </c>
      <c r="U25" s="418">
        <f>'[6]fab-dep'!X21</f>
        <v>0</v>
      </c>
      <c r="V25" s="556">
        <f>'[6]fab-dep'!Y21</f>
        <v>0</v>
      </c>
      <c r="W25" s="418">
        <f>'[6]fab-dep'!Z21</f>
        <v>2264.5</v>
      </c>
      <c r="X25" s="418">
        <f>'[6]fab-dep'!AA21</f>
        <v>1994.96</v>
      </c>
      <c r="Y25" s="556">
        <f>'[6]fab-dep'!AB21</f>
        <v>1431.5</v>
      </c>
      <c r="Z25" s="418">
        <f>'[6]fab-dep'!AC21</f>
        <v>837.13</v>
      </c>
      <c r="AA25" s="418">
        <f>'[6]fab-dep'!AD21</f>
        <v>355.74</v>
      </c>
      <c r="AB25" s="556">
        <f>'[6]fab-dep'!AE21</f>
        <v>323.45</v>
      </c>
      <c r="AC25" s="418">
        <f>'[6]fab-dep'!AF21</f>
        <v>2985.32</v>
      </c>
      <c r="AD25" s="418">
        <f>'[6]fab-dep'!AG21</f>
        <v>2001.26</v>
      </c>
      <c r="AE25" s="556">
        <f>'[6]fab-dep'!AH21</f>
        <v>1710.83</v>
      </c>
      <c r="AF25" s="418">
        <f>'[6]fab-dep'!AI21</f>
        <v>0</v>
      </c>
      <c r="AG25" s="418">
        <f>'[6]fab-dep'!AJ21</f>
        <v>0</v>
      </c>
      <c r="AH25" s="556">
        <f>'[6]fab-dep'!AK21</f>
        <v>0</v>
      </c>
    </row>
    <row r="26" spans="1:34" ht="12.75">
      <c r="A26" s="417" t="s">
        <v>107</v>
      </c>
      <c r="B26" s="418">
        <f>'[6]fab-dep'!E22</f>
        <v>0</v>
      </c>
      <c r="C26" s="418">
        <f>'[6]fab-dep'!F22</f>
        <v>0</v>
      </c>
      <c r="D26" s="556">
        <f>'[6]fab-dep'!G22</f>
        <v>0</v>
      </c>
      <c r="E26" s="418">
        <f>'[6]fab-dep'!H22</f>
        <v>0</v>
      </c>
      <c r="F26" s="418">
        <f>'[6]fab-dep'!I22</f>
        <v>0</v>
      </c>
      <c r="G26" s="556">
        <f>'[6]fab-dep'!J22</f>
        <v>0</v>
      </c>
      <c r="H26" s="418">
        <f>'[6]fab-dep'!K22</f>
        <v>0</v>
      </c>
      <c r="I26" s="418">
        <f>'[6]fab-dep'!L22</f>
        <v>0</v>
      </c>
      <c r="J26" s="556">
        <f>'[6]fab-dep'!M22</f>
        <v>0</v>
      </c>
      <c r="K26" s="418">
        <f>'[6]fab-dep'!N22</f>
        <v>0</v>
      </c>
      <c r="L26" s="418">
        <f>'[6]fab-dep'!O22</f>
        <v>0</v>
      </c>
      <c r="M26" s="556">
        <f>'[6]fab-dep'!P22</f>
        <v>0</v>
      </c>
      <c r="N26" s="418">
        <f>'[6]fab-dep'!Q22</f>
        <v>0</v>
      </c>
      <c r="O26" s="418">
        <f>'[6]fab-dep'!R22</f>
        <v>0</v>
      </c>
      <c r="P26" s="556">
        <f>'[6]fab-dep'!S22</f>
        <v>0</v>
      </c>
      <c r="Q26" s="418">
        <f>'[6]fab-dep'!T22</f>
        <v>0</v>
      </c>
      <c r="R26" s="418">
        <f>'[6]fab-dep'!U22</f>
        <v>0</v>
      </c>
      <c r="S26" s="556">
        <f>'[6]fab-dep'!V22</f>
        <v>0</v>
      </c>
      <c r="T26" s="418">
        <f>'[6]fab-dep'!W22</f>
        <v>0</v>
      </c>
      <c r="U26" s="418">
        <f>'[6]fab-dep'!X22</f>
        <v>0</v>
      </c>
      <c r="V26" s="556">
        <f>'[6]fab-dep'!Y22</f>
        <v>0</v>
      </c>
      <c r="W26" s="418">
        <f>'[6]fab-dep'!Z22</f>
        <v>175.3</v>
      </c>
      <c r="X26" s="418">
        <f>'[6]fab-dep'!AA22</f>
        <v>125.86</v>
      </c>
      <c r="Y26" s="556">
        <f>'[6]fab-dep'!AB22</f>
        <v>188.06</v>
      </c>
      <c r="Z26" s="418">
        <f>'[6]fab-dep'!AC22</f>
        <v>616.4</v>
      </c>
      <c r="AA26" s="418">
        <f>'[6]fab-dep'!AD22</f>
        <v>842.89</v>
      </c>
      <c r="AB26" s="556">
        <f>'[6]fab-dep'!AE22</f>
        <v>1039.72</v>
      </c>
      <c r="AC26" s="418">
        <f>'[6]fab-dep'!AF22</f>
        <v>894.4</v>
      </c>
      <c r="AD26" s="418">
        <f>'[6]fab-dep'!AG22</f>
        <v>895.14</v>
      </c>
      <c r="AE26" s="556">
        <f>'[6]fab-dep'!AH22</f>
        <v>793.46</v>
      </c>
      <c r="AF26" s="418">
        <f>'[6]fab-dep'!AI22</f>
        <v>0</v>
      </c>
      <c r="AG26" s="418">
        <f>'[6]fab-dep'!AJ22</f>
        <v>0</v>
      </c>
      <c r="AH26" s="556">
        <f>'[6]fab-dep'!AK22</f>
        <v>0</v>
      </c>
    </row>
    <row r="27" spans="1:34" ht="12.75">
      <c r="A27" s="417" t="s">
        <v>108</v>
      </c>
      <c r="B27" s="418">
        <f>'[6]fab-dep'!E23</f>
        <v>0</v>
      </c>
      <c r="C27" s="418">
        <f>'[6]fab-dep'!F23</f>
        <v>0</v>
      </c>
      <c r="D27" s="556">
        <f>'[6]fab-dep'!G23</f>
        <v>0</v>
      </c>
      <c r="E27" s="418">
        <f>'[6]fab-dep'!H23</f>
        <v>0</v>
      </c>
      <c r="F27" s="418">
        <f>'[6]fab-dep'!I23</f>
        <v>0</v>
      </c>
      <c r="G27" s="556">
        <f>'[6]fab-dep'!J23</f>
        <v>0</v>
      </c>
      <c r="H27" s="418">
        <f>'[6]fab-dep'!K23</f>
        <v>0</v>
      </c>
      <c r="I27" s="418">
        <f>'[6]fab-dep'!L23</f>
        <v>0</v>
      </c>
      <c r="J27" s="556">
        <f>'[6]fab-dep'!M23</f>
        <v>0</v>
      </c>
      <c r="K27" s="418">
        <f>'[6]fab-dep'!N23</f>
        <v>0</v>
      </c>
      <c r="L27" s="418">
        <f>'[6]fab-dep'!O23</f>
        <v>0</v>
      </c>
      <c r="M27" s="556">
        <f>'[6]fab-dep'!P23</f>
        <v>0</v>
      </c>
      <c r="N27" s="418">
        <f>'[6]fab-dep'!Q23</f>
        <v>21.63</v>
      </c>
      <c r="O27" s="418">
        <f>'[6]fab-dep'!R23</f>
        <v>0</v>
      </c>
      <c r="P27" s="556">
        <f>'[6]fab-dep'!S23</f>
        <v>0</v>
      </c>
      <c r="Q27" s="418">
        <f>'[6]fab-dep'!T23</f>
        <v>62.96</v>
      </c>
      <c r="R27" s="418">
        <f>'[6]fab-dep'!U23</f>
        <v>38.96</v>
      </c>
      <c r="S27" s="556">
        <f>'[6]fab-dep'!V23</f>
        <v>39.42</v>
      </c>
      <c r="T27" s="418">
        <f>'[6]fab-dep'!W23</f>
        <v>0</v>
      </c>
      <c r="U27" s="418">
        <f>'[6]fab-dep'!X23</f>
        <v>0</v>
      </c>
      <c r="V27" s="556">
        <f>'[6]fab-dep'!Y23</f>
        <v>0</v>
      </c>
      <c r="W27" s="418">
        <f>'[6]fab-dep'!Z23</f>
        <v>5056.72</v>
      </c>
      <c r="X27" s="418">
        <f>'[6]fab-dep'!AA23</f>
        <v>5197.91</v>
      </c>
      <c r="Y27" s="556">
        <f>'[6]fab-dep'!AB23</f>
        <v>5307.43</v>
      </c>
      <c r="Z27" s="418">
        <f>'[6]fab-dep'!AC23</f>
        <v>1979.17</v>
      </c>
      <c r="AA27" s="418">
        <f>'[6]fab-dep'!AD23</f>
        <v>2353.3</v>
      </c>
      <c r="AB27" s="556">
        <f>'[6]fab-dep'!AE23</f>
        <v>3093.09</v>
      </c>
      <c r="AC27" s="418">
        <f>'[6]fab-dep'!AF23</f>
        <v>6040</v>
      </c>
      <c r="AD27" s="418">
        <f>'[6]fab-dep'!AG23</f>
        <v>4878.57</v>
      </c>
      <c r="AE27" s="556">
        <f>'[6]fab-dep'!AH23</f>
        <v>5479.31</v>
      </c>
      <c r="AF27" s="418">
        <f>'[6]fab-dep'!AI23</f>
        <v>0</v>
      </c>
      <c r="AG27" s="418">
        <f>'[6]fab-dep'!AJ23</f>
        <v>0</v>
      </c>
      <c r="AH27" s="556">
        <f>'[6]fab-dep'!AK23</f>
        <v>0.21</v>
      </c>
    </row>
    <row r="28" spans="1:34" ht="12.75">
      <c r="A28" s="419" t="s">
        <v>74</v>
      </c>
      <c r="B28" s="420">
        <f aca="true" t="shared" si="2" ref="B28:AH28">SUM(B25:B27)</f>
        <v>0</v>
      </c>
      <c r="C28" s="420">
        <f t="shared" si="2"/>
        <v>0</v>
      </c>
      <c r="D28" s="557">
        <f t="shared" si="2"/>
        <v>0</v>
      </c>
      <c r="E28" s="420">
        <f t="shared" si="2"/>
        <v>0</v>
      </c>
      <c r="F28" s="420">
        <f t="shared" si="2"/>
        <v>0</v>
      </c>
      <c r="G28" s="557">
        <f t="shared" si="2"/>
        <v>0</v>
      </c>
      <c r="H28" s="420">
        <f t="shared" si="2"/>
        <v>0</v>
      </c>
      <c r="I28" s="420">
        <f t="shared" si="2"/>
        <v>0</v>
      </c>
      <c r="J28" s="557">
        <f t="shared" si="2"/>
        <v>0</v>
      </c>
      <c r="K28" s="420">
        <f t="shared" si="2"/>
        <v>0</v>
      </c>
      <c r="L28" s="420">
        <f t="shared" si="2"/>
        <v>0</v>
      </c>
      <c r="M28" s="557">
        <f t="shared" si="2"/>
        <v>0</v>
      </c>
      <c r="N28" s="420">
        <f t="shared" si="2"/>
        <v>34.62</v>
      </c>
      <c r="O28" s="420">
        <f t="shared" si="2"/>
        <v>4.71</v>
      </c>
      <c r="P28" s="557">
        <f t="shared" si="2"/>
        <v>2.61</v>
      </c>
      <c r="Q28" s="420">
        <f t="shared" si="2"/>
        <v>62.96</v>
      </c>
      <c r="R28" s="420">
        <f t="shared" si="2"/>
        <v>38.96</v>
      </c>
      <c r="S28" s="557">
        <f t="shared" si="2"/>
        <v>39.42</v>
      </c>
      <c r="T28" s="420">
        <f t="shared" si="2"/>
        <v>0</v>
      </c>
      <c r="U28" s="420">
        <f t="shared" si="2"/>
        <v>0</v>
      </c>
      <c r="V28" s="557">
        <f t="shared" si="2"/>
        <v>0</v>
      </c>
      <c r="W28" s="420">
        <f t="shared" si="2"/>
        <v>7496.52</v>
      </c>
      <c r="X28" s="420">
        <f t="shared" si="2"/>
        <v>7318.73</v>
      </c>
      <c r="Y28" s="557">
        <f t="shared" si="2"/>
        <v>6926.99</v>
      </c>
      <c r="Z28" s="420">
        <f t="shared" si="2"/>
        <v>3432.7</v>
      </c>
      <c r="AA28" s="420">
        <f t="shared" si="2"/>
        <v>3551.9300000000003</v>
      </c>
      <c r="AB28" s="557">
        <f t="shared" si="2"/>
        <v>4456.26</v>
      </c>
      <c r="AC28" s="420">
        <f t="shared" si="2"/>
        <v>9919.720000000001</v>
      </c>
      <c r="AD28" s="420">
        <f t="shared" si="2"/>
        <v>7774.969999999999</v>
      </c>
      <c r="AE28" s="557">
        <f t="shared" si="2"/>
        <v>7983.6</v>
      </c>
      <c r="AF28" s="420">
        <f t="shared" si="2"/>
        <v>0</v>
      </c>
      <c r="AG28" s="420">
        <f t="shared" si="2"/>
        <v>0</v>
      </c>
      <c r="AH28" s="557">
        <f t="shared" si="2"/>
        <v>0.21</v>
      </c>
    </row>
    <row r="29" spans="1:34" ht="12.75">
      <c r="A29" s="483" t="s">
        <v>109</v>
      </c>
      <c r="B29" s="416"/>
      <c r="C29" s="416"/>
      <c r="D29" s="555"/>
      <c r="E29" s="416"/>
      <c r="F29" s="416"/>
      <c r="G29" s="555"/>
      <c r="H29" s="416"/>
      <c r="I29" s="416"/>
      <c r="J29" s="555"/>
      <c r="K29" s="416"/>
      <c r="L29" s="416"/>
      <c r="M29" s="555"/>
      <c r="N29" s="416"/>
      <c r="O29" s="416"/>
      <c r="P29" s="555"/>
      <c r="Q29" s="416"/>
      <c r="R29" s="416"/>
      <c r="S29" s="555"/>
      <c r="T29" s="416"/>
      <c r="U29" s="416"/>
      <c r="V29" s="555"/>
      <c r="W29" s="416"/>
      <c r="X29" s="416"/>
      <c r="Y29" s="555"/>
      <c r="Z29" s="416"/>
      <c r="AA29" s="416"/>
      <c r="AB29" s="555"/>
      <c r="AC29" s="416"/>
      <c r="AD29" s="416"/>
      <c r="AE29" s="555"/>
      <c r="AF29" s="416"/>
      <c r="AG29" s="416"/>
      <c r="AH29" s="555"/>
    </row>
    <row r="30" spans="1:34" ht="12.75">
      <c r="A30" s="417" t="s">
        <v>110</v>
      </c>
      <c r="B30" s="418">
        <f>'[6]fab-dep'!E25</f>
        <v>0</v>
      </c>
      <c r="C30" s="418">
        <f>'[6]fab-dep'!F25</f>
        <v>0</v>
      </c>
      <c r="D30" s="556">
        <f>'[6]fab-dep'!G25</f>
        <v>0</v>
      </c>
      <c r="E30" s="418">
        <f>'[6]fab-dep'!H25</f>
        <v>0</v>
      </c>
      <c r="F30" s="418">
        <f>'[6]fab-dep'!I25</f>
        <v>0</v>
      </c>
      <c r="G30" s="556">
        <f>'[6]fab-dep'!J25</f>
        <v>0</v>
      </c>
      <c r="H30" s="418">
        <f>'[6]fab-dep'!K25</f>
        <v>0</v>
      </c>
      <c r="I30" s="418">
        <f>'[6]fab-dep'!L25</f>
        <v>0</v>
      </c>
      <c r="J30" s="556">
        <f>'[6]fab-dep'!M25</f>
        <v>0</v>
      </c>
      <c r="K30" s="418">
        <f>'[6]fab-dep'!N25</f>
        <v>0</v>
      </c>
      <c r="L30" s="418">
        <f>'[6]fab-dep'!O25</f>
        <v>0</v>
      </c>
      <c r="M30" s="556">
        <f>'[6]fab-dep'!P25</f>
        <v>0</v>
      </c>
      <c r="N30" s="418">
        <f>'[6]fab-dep'!Q25</f>
        <v>0</v>
      </c>
      <c r="O30" s="418">
        <f>'[6]fab-dep'!R25</f>
        <v>0</v>
      </c>
      <c r="P30" s="556">
        <f>'[6]fab-dep'!S25</f>
        <v>0</v>
      </c>
      <c r="Q30" s="418">
        <f>'[6]fab-dep'!T25</f>
        <v>0</v>
      </c>
      <c r="R30" s="418">
        <f>'[6]fab-dep'!U25</f>
        <v>0</v>
      </c>
      <c r="S30" s="556">
        <f>'[6]fab-dep'!V25</f>
        <v>0</v>
      </c>
      <c r="T30" s="418">
        <f>'[6]fab-dep'!W25</f>
        <v>0</v>
      </c>
      <c r="U30" s="418">
        <f>'[6]fab-dep'!X25</f>
        <v>0</v>
      </c>
      <c r="V30" s="556">
        <f>'[6]fab-dep'!Y25</f>
        <v>0</v>
      </c>
      <c r="W30" s="418">
        <f>'[6]fab-dep'!Z25</f>
        <v>0</v>
      </c>
      <c r="X30" s="418">
        <f>'[6]fab-dep'!AA25</f>
        <v>0</v>
      </c>
      <c r="Y30" s="556">
        <f>'[6]fab-dep'!AB25</f>
        <v>405.5</v>
      </c>
      <c r="Z30" s="418">
        <f>'[6]fab-dep'!AC25</f>
        <v>0</v>
      </c>
      <c r="AA30" s="418">
        <f>'[6]fab-dep'!AD25</f>
        <v>0</v>
      </c>
      <c r="AB30" s="556">
        <f>'[6]fab-dep'!AE25</f>
        <v>0</v>
      </c>
      <c r="AC30" s="418">
        <f>'[6]fab-dep'!AF25</f>
        <v>0</v>
      </c>
      <c r="AD30" s="418">
        <f>'[6]fab-dep'!AG25</f>
        <v>0</v>
      </c>
      <c r="AE30" s="556">
        <f>'[6]fab-dep'!AH25</f>
        <v>285.9</v>
      </c>
      <c r="AF30" s="418">
        <f>'[6]fab-dep'!AI25</f>
        <v>0</v>
      </c>
      <c r="AG30" s="418">
        <f>'[6]fab-dep'!AJ25</f>
        <v>0</v>
      </c>
      <c r="AH30" s="556">
        <f>'[6]fab-dep'!AK25</f>
        <v>0</v>
      </c>
    </row>
    <row r="31" spans="1:34" ht="12.75">
      <c r="A31" s="417" t="s">
        <v>111</v>
      </c>
      <c r="B31" s="418">
        <f>'[6]fab-dep'!E26</f>
        <v>0</v>
      </c>
      <c r="C31" s="418">
        <f>'[6]fab-dep'!F26</f>
        <v>0</v>
      </c>
      <c r="D31" s="556">
        <f>'[6]fab-dep'!G26</f>
        <v>0</v>
      </c>
      <c r="E31" s="418">
        <f>'[6]fab-dep'!H26</f>
        <v>0</v>
      </c>
      <c r="F31" s="418">
        <f>'[6]fab-dep'!I26</f>
        <v>0</v>
      </c>
      <c r="G31" s="556">
        <f>'[6]fab-dep'!J26</f>
        <v>0</v>
      </c>
      <c r="H31" s="418">
        <f>'[6]fab-dep'!K26</f>
        <v>160</v>
      </c>
      <c r="I31" s="418">
        <f>'[6]fab-dep'!L26</f>
        <v>226</v>
      </c>
      <c r="J31" s="556">
        <f>'[6]fab-dep'!M26</f>
        <v>120</v>
      </c>
      <c r="K31" s="418">
        <f>'[6]fab-dep'!N26</f>
        <v>0</v>
      </c>
      <c r="L31" s="418">
        <f>'[6]fab-dep'!O26</f>
        <v>0</v>
      </c>
      <c r="M31" s="556">
        <f>'[6]fab-dep'!P26</f>
        <v>0</v>
      </c>
      <c r="N31" s="418">
        <f>'[6]fab-dep'!Q26</f>
        <v>221.3</v>
      </c>
      <c r="O31" s="418">
        <f>'[6]fab-dep'!R26</f>
        <v>183</v>
      </c>
      <c r="P31" s="556">
        <f>'[6]fab-dep'!S26</f>
        <v>201.12</v>
      </c>
      <c r="Q31" s="418">
        <f>'[6]fab-dep'!T26</f>
        <v>0</v>
      </c>
      <c r="R31" s="418">
        <f>'[6]fab-dep'!U26</f>
        <v>0</v>
      </c>
      <c r="S31" s="556">
        <f>'[6]fab-dep'!V26</f>
        <v>0</v>
      </c>
      <c r="T31" s="418">
        <f>'[6]fab-dep'!W26</f>
        <v>0</v>
      </c>
      <c r="U31" s="418">
        <f>'[6]fab-dep'!X26</f>
        <v>0</v>
      </c>
      <c r="V31" s="556">
        <f>'[6]fab-dep'!Y26</f>
        <v>0</v>
      </c>
      <c r="W31" s="418">
        <f>'[6]fab-dep'!Z26</f>
        <v>4355.1</v>
      </c>
      <c r="X31" s="418">
        <f>'[6]fab-dep'!AA26</f>
        <v>15999.61</v>
      </c>
      <c r="Y31" s="556">
        <f>'[6]fab-dep'!AB26</f>
        <v>15576.72</v>
      </c>
      <c r="Z31" s="418">
        <f>'[6]fab-dep'!AC26</f>
        <v>856.2</v>
      </c>
      <c r="AA31" s="418">
        <f>'[6]fab-dep'!AD26</f>
        <v>2362.99</v>
      </c>
      <c r="AB31" s="556">
        <f>'[6]fab-dep'!AE26</f>
        <v>3074.83</v>
      </c>
      <c r="AC31" s="418">
        <f>'[6]fab-dep'!AF26</f>
        <v>4674.1</v>
      </c>
      <c r="AD31" s="418">
        <f>'[6]fab-dep'!AG26</f>
        <v>14031.58</v>
      </c>
      <c r="AE31" s="556">
        <f>'[6]fab-dep'!AH26</f>
        <v>13674.49</v>
      </c>
      <c r="AF31" s="418">
        <f>'[6]fab-dep'!AI26</f>
        <v>0</v>
      </c>
      <c r="AG31" s="418">
        <f>'[6]fab-dep'!AJ26</f>
        <v>0</v>
      </c>
      <c r="AH31" s="556">
        <f>'[6]fab-dep'!AK26</f>
        <v>0</v>
      </c>
    </row>
    <row r="32" spans="1:34" ht="12.75">
      <c r="A32" s="419" t="s">
        <v>74</v>
      </c>
      <c r="B32" s="420">
        <f aca="true" t="shared" si="3" ref="B32:AH32">SUM(B30:B31)</f>
        <v>0</v>
      </c>
      <c r="C32" s="420">
        <f t="shared" si="3"/>
        <v>0</v>
      </c>
      <c r="D32" s="557">
        <f t="shared" si="3"/>
        <v>0</v>
      </c>
      <c r="E32" s="420">
        <f t="shared" si="3"/>
        <v>0</v>
      </c>
      <c r="F32" s="420">
        <f t="shared" si="3"/>
        <v>0</v>
      </c>
      <c r="G32" s="557">
        <f t="shared" si="3"/>
        <v>0</v>
      </c>
      <c r="H32" s="420">
        <f t="shared" si="3"/>
        <v>160</v>
      </c>
      <c r="I32" s="420">
        <f t="shared" si="3"/>
        <v>226</v>
      </c>
      <c r="J32" s="557">
        <f t="shared" si="3"/>
        <v>120</v>
      </c>
      <c r="K32" s="420">
        <f t="shared" si="3"/>
        <v>0</v>
      </c>
      <c r="L32" s="420">
        <f t="shared" si="3"/>
        <v>0</v>
      </c>
      <c r="M32" s="557">
        <f t="shared" si="3"/>
        <v>0</v>
      </c>
      <c r="N32" s="420">
        <f t="shared" si="3"/>
        <v>221.3</v>
      </c>
      <c r="O32" s="420">
        <f t="shared" si="3"/>
        <v>183</v>
      </c>
      <c r="P32" s="557">
        <f t="shared" si="3"/>
        <v>201.12</v>
      </c>
      <c r="Q32" s="420">
        <f t="shared" si="3"/>
        <v>0</v>
      </c>
      <c r="R32" s="420">
        <f t="shared" si="3"/>
        <v>0</v>
      </c>
      <c r="S32" s="557">
        <f t="shared" si="3"/>
        <v>0</v>
      </c>
      <c r="T32" s="420">
        <f t="shared" si="3"/>
        <v>0</v>
      </c>
      <c r="U32" s="420">
        <f t="shared" si="3"/>
        <v>0</v>
      </c>
      <c r="V32" s="557">
        <f t="shared" si="3"/>
        <v>0</v>
      </c>
      <c r="W32" s="420">
        <f t="shared" si="3"/>
        <v>4355.1</v>
      </c>
      <c r="X32" s="420">
        <f t="shared" si="3"/>
        <v>15999.61</v>
      </c>
      <c r="Y32" s="557">
        <f t="shared" si="3"/>
        <v>15982.22</v>
      </c>
      <c r="Z32" s="420">
        <f t="shared" si="3"/>
        <v>856.2</v>
      </c>
      <c r="AA32" s="420">
        <f t="shared" si="3"/>
        <v>2362.99</v>
      </c>
      <c r="AB32" s="557">
        <f t="shared" si="3"/>
        <v>3074.83</v>
      </c>
      <c r="AC32" s="420">
        <f t="shared" si="3"/>
        <v>4674.1</v>
      </c>
      <c r="AD32" s="420">
        <f t="shared" si="3"/>
        <v>14031.58</v>
      </c>
      <c r="AE32" s="557">
        <f t="shared" si="3"/>
        <v>13960.39</v>
      </c>
      <c r="AF32" s="420">
        <f t="shared" si="3"/>
        <v>0</v>
      </c>
      <c r="AG32" s="420">
        <f t="shared" si="3"/>
        <v>0</v>
      </c>
      <c r="AH32" s="557">
        <f t="shared" si="3"/>
        <v>0</v>
      </c>
    </row>
    <row r="33" spans="1:34" ht="12.75">
      <c r="A33" s="483" t="s">
        <v>112</v>
      </c>
      <c r="B33" s="416"/>
      <c r="C33" s="416"/>
      <c r="D33" s="555"/>
      <c r="E33" s="416"/>
      <c r="F33" s="416"/>
      <c r="G33" s="555"/>
      <c r="H33" s="416"/>
      <c r="I33" s="416"/>
      <c r="J33" s="555"/>
      <c r="K33" s="416"/>
      <c r="L33" s="416"/>
      <c r="M33" s="555"/>
      <c r="N33" s="416"/>
      <c r="O33" s="416"/>
      <c r="P33" s="555"/>
      <c r="Q33" s="416"/>
      <c r="R33" s="416"/>
      <c r="S33" s="555"/>
      <c r="T33" s="416"/>
      <c r="U33" s="416"/>
      <c r="V33" s="555"/>
      <c r="W33" s="416"/>
      <c r="X33" s="416"/>
      <c r="Y33" s="555"/>
      <c r="Z33" s="416"/>
      <c r="AA33" s="416"/>
      <c r="AB33" s="555"/>
      <c r="AC33" s="416"/>
      <c r="AD33" s="416"/>
      <c r="AE33" s="555"/>
      <c r="AF33" s="416"/>
      <c r="AG33" s="416"/>
      <c r="AH33" s="555"/>
    </row>
    <row r="34" spans="1:34" ht="12.75">
      <c r="A34" s="417" t="s">
        <v>113</v>
      </c>
      <c r="B34" s="418">
        <f>'[6]fab-dep'!E28</f>
        <v>25.9</v>
      </c>
      <c r="C34" s="418">
        <f>'[6]fab-dep'!F28</f>
        <v>12</v>
      </c>
      <c r="D34" s="556">
        <f>'[6]fab-dep'!G28</f>
        <v>1059.8</v>
      </c>
      <c r="E34" s="418">
        <f>'[6]fab-dep'!H28</f>
        <v>0</v>
      </c>
      <c r="F34" s="418">
        <f>'[6]fab-dep'!I28</f>
        <v>0</v>
      </c>
      <c r="G34" s="556">
        <f>'[6]fab-dep'!J28</f>
        <v>0</v>
      </c>
      <c r="H34" s="418">
        <f>'[6]fab-dep'!K28</f>
        <v>0</v>
      </c>
      <c r="I34" s="418">
        <f>'[6]fab-dep'!L28</f>
        <v>0</v>
      </c>
      <c r="J34" s="556">
        <f>'[6]fab-dep'!M28</f>
        <v>62.2</v>
      </c>
      <c r="K34" s="418">
        <f>'[6]fab-dep'!N28</f>
        <v>0</v>
      </c>
      <c r="L34" s="418">
        <f>'[6]fab-dep'!O28</f>
        <v>0</v>
      </c>
      <c r="M34" s="556">
        <f>'[6]fab-dep'!P28</f>
        <v>0</v>
      </c>
      <c r="N34" s="418">
        <f>'[6]fab-dep'!Q28</f>
        <v>73.8</v>
      </c>
      <c r="O34" s="418">
        <f>'[6]fab-dep'!R28</f>
        <v>0</v>
      </c>
      <c r="P34" s="556">
        <f>'[6]fab-dep'!S28</f>
        <v>0</v>
      </c>
      <c r="Q34" s="418">
        <f>'[6]fab-dep'!T28</f>
        <v>0</v>
      </c>
      <c r="R34" s="418">
        <f>'[6]fab-dep'!U28</f>
        <v>0</v>
      </c>
      <c r="S34" s="556">
        <f>'[6]fab-dep'!V28</f>
        <v>0</v>
      </c>
      <c r="T34" s="418">
        <f>'[6]fab-dep'!W28</f>
        <v>0</v>
      </c>
      <c r="U34" s="418">
        <f>'[6]fab-dep'!X28</f>
        <v>0</v>
      </c>
      <c r="V34" s="556">
        <f>'[6]fab-dep'!Y28</f>
        <v>0</v>
      </c>
      <c r="W34" s="418">
        <f>'[6]fab-dep'!Z28</f>
        <v>1895.3</v>
      </c>
      <c r="X34" s="418">
        <f>'[6]fab-dep'!AA28</f>
        <v>422.3</v>
      </c>
      <c r="Y34" s="556">
        <f>'[6]fab-dep'!AB28</f>
        <v>1090</v>
      </c>
      <c r="Z34" s="418">
        <f>'[6]fab-dep'!AC28</f>
        <v>991.4</v>
      </c>
      <c r="AA34" s="418">
        <f>'[6]fab-dep'!AD28</f>
        <v>178.3</v>
      </c>
      <c r="AB34" s="556">
        <f>'[6]fab-dep'!AE28</f>
        <v>895.9</v>
      </c>
      <c r="AC34" s="418">
        <f>'[6]fab-dep'!AF28</f>
        <v>13545.5</v>
      </c>
      <c r="AD34" s="418">
        <f>'[6]fab-dep'!AG28</f>
        <v>3858.4</v>
      </c>
      <c r="AE34" s="556">
        <f>'[6]fab-dep'!AH28</f>
        <v>6387.2</v>
      </c>
      <c r="AF34" s="418">
        <f>'[6]fab-dep'!AI28</f>
        <v>0</v>
      </c>
      <c r="AG34" s="418">
        <f>'[6]fab-dep'!AJ28</f>
        <v>0</v>
      </c>
      <c r="AH34" s="556">
        <f>'[6]fab-dep'!AK28</f>
        <v>0</v>
      </c>
    </row>
    <row r="35" spans="1:34" ht="12.75">
      <c r="A35" s="417" t="s">
        <v>114</v>
      </c>
      <c r="B35" s="418">
        <f>'[6]fab-dep'!E29</f>
        <v>0</v>
      </c>
      <c r="C35" s="418">
        <f>'[6]fab-dep'!F29</f>
        <v>0</v>
      </c>
      <c r="D35" s="556">
        <f>'[6]fab-dep'!G29</f>
        <v>0</v>
      </c>
      <c r="E35" s="418">
        <f>'[6]fab-dep'!H29</f>
        <v>0</v>
      </c>
      <c r="F35" s="418">
        <f>'[6]fab-dep'!I29</f>
        <v>0</v>
      </c>
      <c r="G35" s="556">
        <f>'[6]fab-dep'!J29</f>
        <v>0</v>
      </c>
      <c r="H35" s="418">
        <f>'[6]fab-dep'!K29</f>
        <v>0</v>
      </c>
      <c r="I35" s="418">
        <f>'[6]fab-dep'!L29</f>
        <v>0</v>
      </c>
      <c r="J35" s="556">
        <f>'[6]fab-dep'!M29</f>
        <v>0</v>
      </c>
      <c r="K35" s="418">
        <f>'[6]fab-dep'!N29</f>
        <v>0</v>
      </c>
      <c r="L35" s="418">
        <f>'[6]fab-dep'!O29</f>
        <v>0</v>
      </c>
      <c r="M35" s="556">
        <f>'[6]fab-dep'!P29</f>
        <v>0</v>
      </c>
      <c r="N35" s="418">
        <f>'[6]fab-dep'!Q29</f>
        <v>0</v>
      </c>
      <c r="O35" s="418">
        <f>'[6]fab-dep'!R29</f>
        <v>0</v>
      </c>
      <c r="P35" s="556">
        <f>'[6]fab-dep'!S29</f>
        <v>0</v>
      </c>
      <c r="Q35" s="418">
        <f>'[6]fab-dep'!T29</f>
        <v>0</v>
      </c>
      <c r="R35" s="418">
        <f>'[6]fab-dep'!U29</f>
        <v>0</v>
      </c>
      <c r="S35" s="556">
        <f>'[6]fab-dep'!V29</f>
        <v>0</v>
      </c>
      <c r="T35" s="418">
        <f>'[6]fab-dep'!W29</f>
        <v>0</v>
      </c>
      <c r="U35" s="418">
        <f>'[6]fab-dep'!X29</f>
        <v>0</v>
      </c>
      <c r="V35" s="556">
        <f>'[6]fab-dep'!Y29</f>
        <v>0</v>
      </c>
      <c r="W35" s="418">
        <f>'[6]fab-dep'!Z29</f>
        <v>376</v>
      </c>
      <c r="X35" s="418">
        <f>'[6]fab-dep'!AA29</f>
        <v>257</v>
      </c>
      <c r="Y35" s="556">
        <f>'[6]fab-dep'!AB29</f>
        <v>268</v>
      </c>
      <c r="Z35" s="418">
        <f>'[6]fab-dep'!AC29</f>
        <v>694</v>
      </c>
      <c r="AA35" s="418">
        <f>'[6]fab-dep'!AD29</f>
        <v>495</v>
      </c>
      <c r="AB35" s="556">
        <f>'[6]fab-dep'!AE29</f>
        <v>313</v>
      </c>
      <c r="AC35" s="418">
        <f>'[6]fab-dep'!AF29</f>
        <v>2253</v>
      </c>
      <c r="AD35" s="418">
        <f>'[6]fab-dep'!AG29</f>
        <v>1251</v>
      </c>
      <c r="AE35" s="556">
        <f>'[6]fab-dep'!AH29</f>
        <v>1251</v>
      </c>
      <c r="AF35" s="418">
        <f>'[6]fab-dep'!AI29</f>
        <v>0</v>
      </c>
      <c r="AG35" s="418">
        <f>'[6]fab-dep'!AJ29</f>
        <v>0</v>
      </c>
      <c r="AH35" s="556">
        <f>'[6]fab-dep'!AK29</f>
        <v>0</v>
      </c>
    </row>
    <row r="36" spans="1:34" ht="12.75">
      <c r="A36" s="417" t="s">
        <v>115</v>
      </c>
      <c r="B36" s="418">
        <f>'[6]fab-dep'!E30</f>
        <v>0</v>
      </c>
      <c r="C36" s="418">
        <f>'[6]fab-dep'!F30</f>
        <v>0</v>
      </c>
      <c r="D36" s="556">
        <f>'[6]fab-dep'!G30</f>
        <v>0</v>
      </c>
      <c r="E36" s="418">
        <f>'[6]fab-dep'!H30</f>
        <v>0</v>
      </c>
      <c r="F36" s="418">
        <f>'[6]fab-dep'!I30</f>
        <v>0</v>
      </c>
      <c r="G36" s="556">
        <f>'[6]fab-dep'!J30</f>
        <v>0</v>
      </c>
      <c r="H36" s="418">
        <f>'[6]fab-dep'!K30</f>
        <v>0</v>
      </c>
      <c r="I36" s="418">
        <f>'[6]fab-dep'!L30</f>
        <v>0</v>
      </c>
      <c r="J36" s="556">
        <f>'[6]fab-dep'!M30</f>
        <v>0</v>
      </c>
      <c r="K36" s="418">
        <f>'[6]fab-dep'!N30</f>
        <v>0</v>
      </c>
      <c r="L36" s="418">
        <f>'[6]fab-dep'!O30</f>
        <v>0</v>
      </c>
      <c r="M36" s="556">
        <f>'[6]fab-dep'!P30</f>
        <v>0</v>
      </c>
      <c r="N36" s="418">
        <f>'[6]fab-dep'!Q30</f>
        <v>0</v>
      </c>
      <c r="O36" s="418">
        <f>'[6]fab-dep'!R30</f>
        <v>0</v>
      </c>
      <c r="P36" s="556">
        <f>'[6]fab-dep'!S30</f>
        <v>0</v>
      </c>
      <c r="Q36" s="418">
        <f>'[6]fab-dep'!T30</f>
        <v>0</v>
      </c>
      <c r="R36" s="418">
        <f>'[6]fab-dep'!U30</f>
        <v>0</v>
      </c>
      <c r="S36" s="556">
        <f>'[6]fab-dep'!V30</f>
        <v>0</v>
      </c>
      <c r="T36" s="418">
        <f>'[6]fab-dep'!W30</f>
        <v>0</v>
      </c>
      <c r="U36" s="418">
        <f>'[6]fab-dep'!X30</f>
        <v>0</v>
      </c>
      <c r="V36" s="556">
        <f>'[6]fab-dep'!Y30</f>
        <v>0</v>
      </c>
      <c r="W36" s="418">
        <f>'[6]fab-dep'!Z30</f>
        <v>0</v>
      </c>
      <c r="X36" s="418">
        <f>'[6]fab-dep'!AA30</f>
        <v>0</v>
      </c>
      <c r="Y36" s="556">
        <f>'[6]fab-dep'!AB30</f>
        <v>0</v>
      </c>
      <c r="Z36" s="418">
        <f>'[6]fab-dep'!AC30</f>
        <v>0</v>
      </c>
      <c r="AA36" s="418">
        <f>'[6]fab-dep'!AD30</f>
        <v>0</v>
      </c>
      <c r="AB36" s="556">
        <f>'[6]fab-dep'!AE30</f>
        <v>0</v>
      </c>
      <c r="AC36" s="418">
        <f>'[6]fab-dep'!AF30</f>
        <v>0</v>
      </c>
      <c r="AD36" s="418">
        <f>'[6]fab-dep'!AG30</f>
        <v>0</v>
      </c>
      <c r="AE36" s="556">
        <f>'[6]fab-dep'!AH30</f>
        <v>0</v>
      </c>
      <c r="AF36" s="418">
        <f>'[6]fab-dep'!AI30</f>
        <v>0</v>
      </c>
      <c r="AG36" s="418">
        <f>'[6]fab-dep'!AJ30</f>
        <v>0</v>
      </c>
      <c r="AH36" s="556">
        <f>'[6]fab-dep'!AK30</f>
        <v>0</v>
      </c>
    </row>
    <row r="37" spans="1:34" ht="12.75">
      <c r="A37" s="417" t="s">
        <v>116</v>
      </c>
      <c r="B37" s="418">
        <f>'[6]fab-dep'!E31</f>
        <v>0</v>
      </c>
      <c r="C37" s="418">
        <f>'[6]fab-dep'!F31</f>
        <v>0</v>
      </c>
      <c r="D37" s="556">
        <f>'[6]fab-dep'!G31</f>
        <v>0</v>
      </c>
      <c r="E37" s="418">
        <f>'[6]fab-dep'!H31</f>
        <v>11.45</v>
      </c>
      <c r="F37" s="418">
        <f>'[6]fab-dep'!I31</f>
        <v>2.57</v>
      </c>
      <c r="G37" s="556">
        <f>'[6]fab-dep'!J31</f>
        <v>1.15</v>
      </c>
      <c r="H37" s="418">
        <f>'[6]fab-dep'!K31</f>
        <v>0</v>
      </c>
      <c r="I37" s="418">
        <f>'[6]fab-dep'!L31</f>
        <v>0</v>
      </c>
      <c r="J37" s="556">
        <f>'[6]fab-dep'!M31</f>
        <v>0</v>
      </c>
      <c r="K37" s="418">
        <f>'[6]fab-dep'!N31</f>
        <v>0</v>
      </c>
      <c r="L37" s="418">
        <f>'[6]fab-dep'!O31</f>
        <v>0</v>
      </c>
      <c r="M37" s="556">
        <f>'[6]fab-dep'!P31</f>
        <v>0</v>
      </c>
      <c r="N37" s="418">
        <f>'[6]fab-dep'!Q31</f>
        <v>0</v>
      </c>
      <c r="O37" s="418">
        <f>'[6]fab-dep'!R31</f>
        <v>0</v>
      </c>
      <c r="P37" s="556">
        <f>'[6]fab-dep'!S31</f>
        <v>91.1</v>
      </c>
      <c r="Q37" s="418">
        <f>'[6]fab-dep'!T31</f>
        <v>0</v>
      </c>
      <c r="R37" s="418">
        <f>'[6]fab-dep'!U31</f>
        <v>0</v>
      </c>
      <c r="S37" s="556">
        <f>'[6]fab-dep'!V31</f>
        <v>0</v>
      </c>
      <c r="T37" s="418">
        <f>'[6]fab-dep'!W31</f>
        <v>0</v>
      </c>
      <c r="U37" s="418">
        <f>'[6]fab-dep'!X31</f>
        <v>0</v>
      </c>
      <c r="V37" s="556">
        <f>'[6]fab-dep'!Y31</f>
        <v>0</v>
      </c>
      <c r="W37" s="418">
        <f>'[6]fab-dep'!Z31</f>
        <v>0</v>
      </c>
      <c r="X37" s="418">
        <f>'[6]fab-dep'!AA31</f>
        <v>0</v>
      </c>
      <c r="Y37" s="556">
        <f>'[6]fab-dep'!AB31</f>
        <v>0</v>
      </c>
      <c r="Z37" s="418">
        <f>'[6]fab-dep'!AC31</f>
        <v>0</v>
      </c>
      <c r="AA37" s="418">
        <f>'[6]fab-dep'!AD31</f>
        <v>0</v>
      </c>
      <c r="AB37" s="556">
        <f>'[6]fab-dep'!AE31</f>
        <v>0</v>
      </c>
      <c r="AC37" s="418">
        <f>'[6]fab-dep'!AF31</f>
        <v>0</v>
      </c>
      <c r="AD37" s="418">
        <f>'[6]fab-dep'!AG31</f>
        <v>0</v>
      </c>
      <c r="AE37" s="556">
        <f>'[6]fab-dep'!AH31</f>
        <v>0</v>
      </c>
      <c r="AF37" s="418">
        <f>'[6]fab-dep'!AI31</f>
        <v>0</v>
      </c>
      <c r="AG37" s="418">
        <f>'[6]fab-dep'!AJ31</f>
        <v>0</v>
      </c>
      <c r="AH37" s="556">
        <f>'[6]fab-dep'!AK31</f>
        <v>0</v>
      </c>
    </row>
    <row r="38" spans="1:34" ht="12.75">
      <c r="A38" s="417" t="s">
        <v>117</v>
      </c>
      <c r="B38" s="418">
        <f>'[6]fab-dep'!E32</f>
        <v>0</v>
      </c>
      <c r="C38" s="418">
        <f>'[6]fab-dep'!F32</f>
        <v>0</v>
      </c>
      <c r="D38" s="556">
        <f>'[6]fab-dep'!G32</f>
        <v>0</v>
      </c>
      <c r="E38" s="418">
        <f>'[6]fab-dep'!H32</f>
        <v>0</v>
      </c>
      <c r="F38" s="418">
        <f>'[6]fab-dep'!I32</f>
        <v>0</v>
      </c>
      <c r="G38" s="556">
        <f>'[6]fab-dep'!J32</f>
        <v>0</v>
      </c>
      <c r="H38" s="418">
        <f>'[6]fab-dep'!K32</f>
        <v>0</v>
      </c>
      <c r="I38" s="418">
        <f>'[6]fab-dep'!L32</f>
        <v>0</v>
      </c>
      <c r="J38" s="556">
        <f>'[6]fab-dep'!M32</f>
        <v>0</v>
      </c>
      <c r="K38" s="418">
        <f>'[6]fab-dep'!N32</f>
        <v>0</v>
      </c>
      <c r="L38" s="418">
        <f>'[6]fab-dep'!O32</f>
        <v>0</v>
      </c>
      <c r="M38" s="556">
        <f>'[6]fab-dep'!P32</f>
        <v>0</v>
      </c>
      <c r="N38" s="418">
        <f>'[6]fab-dep'!Q32</f>
        <v>0</v>
      </c>
      <c r="O38" s="418">
        <f>'[6]fab-dep'!R32</f>
        <v>0</v>
      </c>
      <c r="P38" s="556">
        <f>'[6]fab-dep'!S32</f>
        <v>0</v>
      </c>
      <c r="Q38" s="418">
        <f>'[6]fab-dep'!T32</f>
        <v>0</v>
      </c>
      <c r="R38" s="418">
        <f>'[6]fab-dep'!U32</f>
        <v>0</v>
      </c>
      <c r="S38" s="556">
        <f>'[6]fab-dep'!V32</f>
        <v>0</v>
      </c>
      <c r="T38" s="418">
        <f>'[6]fab-dep'!W32</f>
        <v>0</v>
      </c>
      <c r="U38" s="418">
        <f>'[6]fab-dep'!X32</f>
        <v>0</v>
      </c>
      <c r="V38" s="556">
        <f>'[6]fab-dep'!Y32</f>
        <v>0</v>
      </c>
      <c r="W38" s="418">
        <f>'[6]fab-dep'!Z32</f>
        <v>0</v>
      </c>
      <c r="X38" s="418">
        <f>'[6]fab-dep'!AA32</f>
        <v>0</v>
      </c>
      <c r="Y38" s="556">
        <f>'[6]fab-dep'!AB32</f>
        <v>0</v>
      </c>
      <c r="Z38" s="418">
        <f>'[6]fab-dep'!AC32</f>
        <v>0</v>
      </c>
      <c r="AA38" s="418">
        <f>'[6]fab-dep'!AD32</f>
        <v>0</v>
      </c>
      <c r="AB38" s="556">
        <f>'[6]fab-dep'!AE32</f>
        <v>0</v>
      </c>
      <c r="AC38" s="418">
        <f>'[6]fab-dep'!AF32</f>
        <v>0</v>
      </c>
      <c r="AD38" s="418">
        <f>'[6]fab-dep'!AG32</f>
        <v>0</v>
      </c>
      <c r="AE38" s="556">
        <f>'[6]fab-dep'!AH32</f>
        <v>0</v>
      </c>
      <c r="AF38" s="418">
        <f>'[6]fab-dep'!AI32</f>
        <v>0</v>
      </c>
      <c r="AG38" s="418">
        <f>'[6]fab-dep'!AJ32</f>
        <v>0</v>
      </c>
      <c r="AH38" s="556">
        <f>'[6]fab-dep'!AK32</f>
        <v>0</v>
      </c>
    </row>
    <row r="39" spans="1:34" ht="12.75">
      <c r="A39" s="417" t="s">
        <v>118</v>
      </c>
      <c r="B39" s="418">
        <f>'[6]fab-dep'!E33</f>
        <v>0</v>
      </c>
      <c r="C39" s="418">
        <f>'[6]fab-dep'!F33</f>
        <v>0</v>
      </c>
      <c r="D39" s="556">
        <f>'[6]fab-dep'!G33</f>
        <v>0</v>
      </c>
      <c r="E39" s="418">
        <f>'[6]fab-dep'!H33</f>
        <v>304.7</v>
      </c>
      <c r="F39" s="418">
        <f>'[6]fab-dep'!I33</f>
        <v>287.5</v>
      </c>
      <c r="G39" s="556">
        <f>'[6]fab-dep'!J33</f>
        <v>183.5</v>
      </c>
      <c r="H39" s="418">
        <f>'[6]fab-dep'!K33</f>
        <v>256.8</v>
      </c>
      <c r="I39" s="418">
        <f>'[6]fab-dep'!L33</f>
        <v>288.2</v>
      </c>
      <c r="J39" s="556">
        <f>'[6]fab-dep'!M33</f>
        <v>319.5</v>
      </c>
      <c r="K39" s="418">
        <f>'[6]fab-dep'!N33</f>
        <v>0</v>
      </c>
      <c r="L39" s="418">
        <f>'[6]fab-dep'!O33</f>
        <v>0</v>
      </c>
      <c r="M39" s="556">
        <f>'[6]fab-dep'!P33</f>
        <v>0</v>
      </c>
      <c r="N39" s="418">
        <f>'[6]fab-dep'!Q33</f>
        <v>43.4</v>
      </c>
      <c r="O39" s="418">
        <f>'[6]fab-dep'!R33</f>
        <v>238.9</v>
      </c>
      <c r="P39" s="556">
        <f>'[6]fab-dep'!S33</f>
        <v>500.2</v>
      </c>
      <c r="Q39" s="418">
        <f>'[6]fab-dep'!T33</f>
        <v>364.2</v>
      </c>
      <c r="R39" s="418">
        <f>'[6]fab-dep'!U33</f>
        <v>457.3</v>
      </c>
      <c r="S39" s="556">
        <f>'[6]fab-dep'!V33</f>
        <v>241.7</v>
      </c>
      <c r="T39" s="418">
        <f>'[6]fab-dep'!W33</f>
        <v>0</v>
      </c>
      <c r="U39" s="418">
        <f>'[6]fab-dep'!X33</f>
        <v>0</v>
      </c>
      <c r="V39" s="556">
        <f>'[6]fab-dep'!Y33</f>
        <v>0</v>
      </c>
      <c r="W39" s="418">
        <f>'[6]fab-dep'!Z33</f>
        <v>6069.2</v>
      </c>
      <c r="X39" s="418">
        <f>'[6]fab-dep'!AA33</f>
        <v>6506.7</v>
      </c>
      <c r="Y39" s="556">
        <f>'[6]fab-dep'!AB33</f>
        <v>5331.2</v>
      </c>
      <c r="Z39" s="418">
        <f>'[6]fab-dep'!AC33</f>
        <v>4362.4</v>
      </c>
      <c r="AA39" s="418">
        <f>'[6]fab-dep'!AD33</f>
        <v>5299.3</v>
      </c>
      <c r="AB39" s="556">
        <f>'[6]fab-dep'!AE33</f>
        <v>5044.2</v>
      </c>
      <c r="AC39" s="418">
        <f>'[6]fab-dep'!AF33</f>
        <v>15120.9</v>
      </c>
      <c r="AD39" s="418">
        <f>'[6]fab-dep'!AG33</f>
        <v>13707.8</v>
      </c>
      <c r="AE39" s="556">
        <f>'[6]fab-dep'!AH33</f>
        <v>11776.5</v>
      </c>
      <c r="AF39" s="418">
        <f>'[6]fab-dep'!AI33</f>
        <v>0</v>
      </c>
      <c r="AG39" s="418">
        <f>'[6]fab-dep'!AJ33</f>
        <v>0</v>
      </c>
      <c r="AH39" s="556">
        <f>'[6]fab-dep'!AK33</f>
        <v>0</v>
      </c>
    </row>
    <row r="40" spans="1:34" ht="12.75">
      <c r="A40" s="419" t="s">
        <v>74</v>
      </c>
      <c r="B40" s="420">
        <f aca="true" t="shared" si="4" ref="B40:AH40">SUM(B34:B39)</f>
        <v>25.9</v>
      </c>
      <c r="C40" s="420">
        <f t="shared" si="4"/>
        <v>12</v>
      </c>
      <c r="D40" s="557">
        <f t="shared" si="4"/>
        <v>1059.8</v>
      </c>
      <c r="E40" s="420">
        <f t="shared" si="4"/>
        <v>316.15</v>
      </c>
      <c r="F40" s="420">
        <f t="shared" si="4"/>
        <v>290.07</v>
      </c>
      <c r="G40" s="557">
        <f t="shared" si="4"/>
        <v>184.65</v>
      </c>
      <c r="H40" s="420">
        <f t="shared" si="4"/>
        <v>256.8</v>
      </c>
      <c r="I40" s="420">
        <f t="shared" si="4"/>
        <v>288.2</v>
      </c>
      <c r="J40" s="557">
        <f t="shared" si="4"/>
        <v>381.7</v>
      </c>
      <c r="K40" s="420">
        <f t="shared" si="4"/>
        <v>0</v>
      </c>
      <c r="L40" s="420">
        <f t="shared" si="4"/>
        <v>0</v>
      </c>
      <c r="M40" s="557">
        <f t="shared" si="4"/>
        <v>0</v>
      </c>
      <c r="N40" s="420">
        <f t="shared" si="4"/>
        <v>117.19999999999999</v>
      </c>
      <c r="O40" s="420">
        <f t="shared" si="4"/>
        <v>238.9</v>
      </c>
      <c r="P40" s="557">
        <f t="shared" si="4"/>
        <v>591.3</v>
      </c>
      <c r="Q40" s="420">
        <f t="shared" si="4"/>
        <v>364.2</v>
      </c>
      <c r="R40" s="420">
        <f t="shared" si="4"/>
        <v>457.3</v>
      </c>
      <c r="S40" s="557">
        <f t="shared" si="4"/>
        <v>241.7</v>
      </c>
      <c r="T40" s="420">
        <f t="shared" si="4"/>
        <v>0</v>
      </c>
      <c r="U40" s="420">
        <f t="shared" si="4"/>
        <v>0</v>
      </c>
      <c r="V40" s="557">
        <f t="shared" si="4"/>
        <v>0</v>
      </c>
      <c r="W40" s="420">
        <f t="shared" si="4"/>
        <v>8340.5</v>
      </c>
      <c r="X40" s="420">
        <f t="shared" si="4"/>
        <v>7186</v>
      </c>
      <c r="Y40" s="557">
        <f t="shared" si="4"/>
        <v>6689.2</v>
      </c>
      <c r="Z40" s="420">
        <f t="shared" si="4"/>
        <v>6047.799999999999</v>
      </c>
      <c r="AA40" s="420">
        <f t="shared" si="4"/>
        <v>5972.6</v>
      </c>
      <c r="AB40" s="557">
        <f t="shared" si="4"/>
        <v>6253.1</v>
      </c>
      <c r="AC40" s="420">
        <f t="shared" si="4"/>
        <v>30919.4</v>
      </c>
      <c r="AD40" s="420">
        <f t="shared" si="4"/>
        <v>18817.199999999997</v>
      </c>
      <c r="AE40" s="557">
        <f t="shared" si="4"/>
        <v>19414.7</v>
      </c>
      <c r="AF40" s="420">
        <f t="shared" si="4"/>
        <v>0</v>
      </c>
      <c r="AG40" s="420">
        <f t="shared" si="4"/>
        <v>0</v>
      </c>
      <c r="AH40" s="557">
        <f t="shared" si="4"/>
        <v>0</v>
      </c>
    </row>
    <row r="41" spans="1:34" ht="12.75">
      <c r="A41" s="483" t="s">
        <v>119</v>
      </c>
      <c r="B41" s="416"/>
      <c r="C41" s="416"/>
      <c r="D41" s="555"/>
      <c r="E41" s="416"/>
      <c r="F41" s="416"/>
      <c r="G41" s="555"/>
      <c r="H41" s="416"/>
      <c r="I41" s="416"/>
      <c r="J41" s="555"/>
      <c r="K41" s="416"/>
      <c r="L41" s="416"/>
      <c r="M41" s="555"/>
      <c r="N41" s="416"/>
      <c r="O41" s="416"/>
      <c r="P41" s="555"/>
      <c r="Q41" s="416"/>
      <c r="R41" s="416"/>
      <c r="S41" s="555"/>
      <c r="T41" s="416"/>
      <c r="U41" s="416"/>
      <c r="V41" s="555"/>
      <c r="W41" s="416"/>
      <c r="X41" s="416"/>
      <c r="Y41" s="555"/>
      <c r="Z41" s="416"/>
      <c r="AA41" s="416"/>
      <c r="AB41" s="555"/>
      <c r="AC41" s="416"/>
      <c r="AD41" s="416"/>
      <c r="AE41" s="555"/>
      <c r="AF41" s="416"/>
      <c r="AG41" s="416"/>
      <c r="AH41" s="555"/>
    </row>
    <row r="42" spans="1:34" ht="12.75">
      <c r="A42" s="417" t="s">
        <v>120</v>
      </c>
      <c r="B42" s="418">
        <f>'[6]fab-dep'!E35</f>
        <v>0</v>
      </c>
      <c r="C42" s="418">
        <f>'[6]fab-dep'!F35</f>
        <v>0</v>
      </c>
      <c r="D42" s="556">
        <f>'[6]fab-dep'!G35</f>
        <v>0</v>
      </c>
      <c r="E42" s="418">
        <f>'[6]fab-dep'!H35</f>
        <v>0</v>
      </c>
      <c r="F42" s="418">
        <f>'[6]fab-dep'!I35</f>
        <v>0</v>
      </c>
      <c r="G42" s="556">
        <f>'[6]fab-dep'!J35</f>
        <v>0</v>
      </c>
      <c r="H42" s="418">
        <f>'[6]fab-dep'!K35</f>
        <v>24.3</v>
      </c>
      <c r="I42" s="418">
        <f>'[6]fab-dep'!L35</f>
        <v>36.5</v>
      </c>
      <c r="J42" s="556">
        <f>'[6]fab-dep'!M35</f>
        <v>15.2</v>
      </c>
      <c r="K42" s="418">
        <f>'[6]fab-dep'!N35</f>
        <v>0</v>
      </c>
      <c r="L42" s="418">
        <f>'[6]fab-dep'!O35</f>
        <v>0</v>
      </c>
      <c r="M42" s="556">
        <f>'[6]fab-dep'!P35</f>
        <v>0</v>
      </c>
      <c r="N42" s="418">
        <f>'[6]fab-dep'!Q35</f>
        <v>14.5</v>
      </c>
      <c r="O42" s="418">
        <f>'[6]fab-dep'!R35</f>
        <v>0</v>
      </c>
      <c r="P42" s="556">
        <f>'[6]fab-dep'!S35</f>
        <v>0</v>
      </c>
      <c r="Q42" s="418">
        <f>'[6]fab-dep'!T35</f>
        <v>7.6</v>
      </c>
      <c r="R42" s="418">
        <f>'[6]fab-dep'!U35</f>
        <v>0</v>
      </c>
      <c r="S42" s="556">
        <f>'[6]fab-dep'!V35</f>
        <v>0</v>
      </c>
      <c r="T42" s="418">
        <f>'[6]fab-dep'!W35</f>
        <v>0</v>
      </c>
      <c r="U42" s="418">
        <f>'[6]fab-dep'!X35</f>
        <v>0</v>
      </c>
      <c r="V42" s="556">
        <f>'[6]fab-dep'!Y35</f>
        <v>0</v>
      </c>
      <c r="W42" s="418">
        <f>'[6]fab-dep'!Z35</f>
        <v>16640.7</v>
      </c>
      <c r="X42" s="418">
        <f>'[6]fab-dep'!AA35</f>
        <v>13516.1</v>
      </c>
      <c r="Y42" s="556">
        <f>'[6]fab-dep'!AB35</f>
        <v>14935.3</v>
      </c>
      <c r="Z42" s="418">
        <f>'[6]fab-dep'!AC35</f>
        <v>4129.6</v>
      </c>
      <c r="AA42" s="418">
        <f>'[6]fab-dep'!AD35</f>
        <v>8274.6</v>
      </c>
      <c r="AB42" s="556">
        <f>'[6]fab-dep'!AE35</f>
        <v>4969.8</v>
      </c>
      <c r="AC42" s="418">
        <f>'[6]fab-dep'!AF35</f>
        <v>10412.65</v>
      </c>
      <c r="AD42" s="418">
        <f>'[6]fab-dep'!AG35</f>
        <v>10254</v>
      </c>
      <c r="AE42" s="556">
        <f>'[6]fab-dep'!AH35</f>
        <v>11228</v>
      </c>
      <c r="AF42" s="418">
        <f>'[6]fab-dep'!AI35</f>
        <v>0</v>
      </c>
      <c r="AG42" s="418">
        <f>'[6]fab-dep'!AJ35</f>
        <v>0</v>
      </c>
      <c r="AH42" s="556">
        <f>'[6]fab-dep'!AK35</f>
        <v>0</v>
      </c>
    </row>
    <row r="43" spans="1:34" ht="12.75">
      <c r="A43" s="417" t="s">
        <v>121</v>
      </c>
      <c r="B43" s="418">
        <f>'[6]fab-dep'!E36</f>
        <v>0</v>
      </c>
      <c r="C43" s="418">
        <f>'[6]fab-dep'!F36</f>
        <v>0</v>
      </c>
      <c r="D43" s="556">
        <f>'[6]fab-dep'!G36</f>
        <v>0</v>
      </c>
      <c r="E43" s="418">
        <f>'[6]fab-dep'!H36</f>
        <v>0</v>
      </c>
      <c r="F43" s="418">
        <f>'[6]fab-dep'!I36</f>
        <v>0</v>
      </c>
      <c r="G43" s="556">
        <f>'[6]fab-dep'!J36</f>
        <v>0</v>
      </c>
      <c r="H43" s="418">
        <f>'[6]fab-dep'!K36</f>
        <v>0</v>
      </c>
      <c r="I43" s="418">
        <f>'[6]fab-dep'!L36</f>
        <v>0</v>
      </c>
      <c r="J43" s="556">
        <f>'[6]fab-dep'!M36</f>
        <v>0</v>
      </c>
      <c r="K43" s="418">
        <f>'[6]fab-dep'!N36</f>
        <v>0</v>
      </c>
      <c r="L43" s="418">
        <f>'[6]fab-dep'!O36</f>
        <v>0</v>
      </c>
      <c r="M43" s="556">
        <f>'[6]fab-dep'!P36</f>
        <v>0</v>
      </c>
      <c r="N43" s="418">
        <f>'[6]fab-dep'!Q36</f>
        <v>375.8</v>
      </c>
      <c r="O43" s="418">
        <f>'[6]fab-dep'!R36</f>
        <v>2038.3</v>
      </c>
      <c r="P43" s="556">
        <f>'[6]fab-dep'!S36</f>
        <v>556.5</v>
      </c>
      <c r="Q43" s="418">
        <f>'[6]fab-dep'!T36</f>
        <v>7.5</v>
      </c>
      <c r="R43" s="418">
        <f>'[6]fab-dep'!U36</f>
        <v>7.7</v>
      </c>
      <c r="S43" s="556">
        <f>'[6]fab-dep'!V36</f>
        <v>0</v>
      </c>
      <c r="T43" s="418">
        <f>'[6]fab-dep'!W36</f>
        <v>0</v>
      </c>
      <c r="U43" s="418">
        <f>'[6]fab-dep'!X36</f>
        <v>0</v>
      </c>
      <c r="V43" s="556">
        <f>'[6]fab-dep'!Y36</f>
        <v>0</v>
      </c>
      <c r="W43" s="418">
        <f>'[6]fab-dep'!Z36</f>
        <v>9457.2</v>
      </c>
      <c r="X43" s="418">
        <f>'[6]fab-dep'!AA36</f>
        <v>13726.82</v>
      </c>
      <c r="Y43" s="556">
        <f>'[6]fab-dep'!AB36</f>
        <v>14326.9</v>
      </c>
      <c r="Z43" s="418">
        <f>'[6]fab-dep'!AC36</f>
        <v>2965.9</v>
      </c>
      <c r="AA43" s="418">
        <f>'[6]fab-dep'!AD36</f>
        <v>3548.6</v>
      </c>
      <c r="AB43" s="556">
        <f>'[6]fab-dep'!AE36</f>
        <v>3778.2</v>
      </c>
      <c r="AC43" s="418">
        <f>'[6]fab-dep'!AF36</f>
        <v>11626.2</v>
      </c>
      <c r="AD43" s="418">
        <f>'[6]fab-dep'!AG36</f>
        <v>10601.6</v>
      </c>
      <c r="AE43" s="556">
        <f>'[6]fab-dep'!AH36</f>
        <v>11268</v>
      </c>
      <c r="AF43" s="418">
        <f>'[6]fab-dep'!AI36</f>
        <v>114.7</v>
      </c>
      <c r="AG43" s="418">
        <f>'[6]fab-dep'!AJ36</f>
        <v>257.5</v>
      </c>
      <c r="AH43" s="556">
        <f>'[6]fab-dep'!AK36</f>
        <v>121.3</v>
      </c>
    </row>
    <row r="44" spans="1:34" ht="12.75">
      <c r="A44" s="417" t="s">
        <v>122</v>
      </c>
      <c r="B44" s="418">
        <f>'[6]fab-dep'!E37</f>
        <v>0</v>
      </c>
      <c r="C44" s="418">
        <f>'[6]fab-dep'!F37</f>
        <v>0</v>
      </c>
      <c r="D44" s="556">
        <f>'[6]fab-dep'!G37</f>
        <v>0</v>
      </c>
      <c r="E44" s="418">
        <f>'[6]fab-dep'!H37</f>
        <v>0</v>
      </c>
      <c r="F44" s="418">
        <f>'[6]fab-dep'!I37</f>
        <v>0</v>
      </c>
      <c r="G44" s="556">
        <f>'[6]fab-dep'!J37</f>
        <v>0</v>
      </c>
      <c r="H44" s="418">
        <f>'[6]fab-dep'!K37</f>
        <v>0</v>
      </c>
      <c r="I44" s="418">
        <f>'[6]fab-dep'!L37</f>
        <v>0</v>
      </c>
      <c r="J44" s="556">
        <f>'[6]fab-dep'!M37</f>
        <v>0</v>
      </c>
      <c r="K44" s="418">
        <f>'[6]fab-dep'!N37</f>
        <v>0</v>
      </c>
      <c r="L44" s="418">
        <f>'[6]fab-dep'!O37</f>
        <v>0</v>
      </c>
      <c r="M44" s="556">
        <f>'[6]fab-dep'!P37</f>
        <v>0</v>
      </c>
      <c r="N44" s="418">
        <f>'[6]fab-dep'!Q37</f>
        <v>0</v>
      </c>
      <c r="O44" s="418">
        <f>'[6]fab-dep'!R37</f>
        <v>0</v>
      </c>
      <c r="P44" s="556">
        <f>'[6]fab-dep'!S37</f>
        <v>0</v>
      </c>
      <c r="Q44" s="418">
        <f>'[6]fab-dep'!T37</f>
        <v>0</v>
      </c>
      <c r="R44" s="418">
        <f>'[6]fab-dep'!U37</f>
        <v>0</v>
      </c>
      <c r="S44" s="556">
        <f>'[6]fab-dep'!V37</f>
        <v>0</v>
      </c>
      <c r="T44" s="418">
        <f>'[6]fab-dep'!W37</f>
        <v>0</v>
      </c>
      <c r="U44" s="418">
        <f>'[6]fab-dep'!X37</f>
        <v>0</v>
      </c>
      <c r="V44" s="556">
        <f>'[6]fab-dep'!Y37</f>
        <v>0</v>
      </c>
      <c r="W44" s="418">
        <f>'[6]fab-dep'!Z37</f>
        <v>0</v>
      </c>
      <c r="X44" s="418">
        <f>'[6]fab-dep'!AA37</f>
        <v>0</v>
      </c>
      <c r="Y44" s="556">
        <f>'[6]fab-dep'!AB37</f>
        <v>0</v>
      </c>
      <c r="Z44" s="418">
        <f>'[6]fab-dep'!AC37</f>
        <v>0</v>
      </c>
      <c r="AA44" s="418">
        <f>'[6]fab-dep'!AD37</f>
        <v>0</v>
      </c>
      <c r="AB44" s="556">
        <f>'[6]fab-dep'!AE37</f>
        <v>0</v>
      </c>
      <c r="AC44" s="418">
        <f>'[6]fab-dep'!AF37</f>
        <v>0</v>
      </c>
      <c r="AD44" s="418">
        <f>'[6]fab-dep'!AG37</f>
        <v>0</v>
      </c>
      <c r="AE44" s="556">
        <f>'[6]fab-dep'!AH37</f>
        <v>0</v>
      </c>
      <c r="AF44" s="418">
        <f>'[6]fab-dep'!AI37</f>
        <v>0</v>
      </c>
      <c r="AG44" s="418">
        <f>'[6]fab-dep'!AJ37</f>
        <v>0</v>
      </c>
      <c r="AH44" s="556">
        <f>'[6]fab-dep'!AK37</f>
        <v>0</v>
      </c>
    </row>
    <row r="45" spans="1:34" ht="12.75">
      <c r="A45" s="419" t="s">
        <v>74</v>
      </c>
      <c r="B45" s="420">
        <f aca="true" t="shared" si="5" ref="B45:AH45">SUM(B42:B44)</f>
        <v>0</v>
      </c>
      <c r="C45" s="420">
        <f t="shared" si="5"/>
        <v>0</v>
      </c>
      <c r="D45" s="557">
        <f t="shared" si="5"/>
        <v>0</v>
      </c>
      <c r="E45" s="420">
        <f t="shared" si="5"/>
        <v>0</v>
      </c>
      <c r="F45" s="420">
        <f t="shared" si="5"/>
        <v>0</v>
      </c>
      <c r="G45" s="557">
        <f t="shared" si="5"/>
        <v>0</v>
      </c>
      <c r="H45" s="420">
        <f t="shared" si="5"/>
        <v>24.3</v>
      </c>
      <c r="I45" s="420">
        <f t="shared" si="5"/>
        <v>36.5</v>
      </c>
      <c r="J45" s="557">
        <f t="shared" si="5"/>
        <v>15.2</v>
      </c>
      <c r="K45" s="420">
        <f t="shared" si="5"/>
        <v>0</v>
      </c>
      <c r="L45" s="420">
        <f t="shared" si="5"/>
        <v>0</v>
      </c>
      <c r="M45" s="557">
        <f t="shared" si="5"/>
        <v>0</v>
      </c>
      <c r="N45" s="420">
        <f t="shared" si="5"/>
        <v>390.3</v>
      </c>
      <c r="O45" s="420">
        <f t="shared" si="5"/>
        <v>2038.3</v>
      </c>
      <c r="P45" s="557">
        <f t="shared" si="5"/>
        <v>556.5</v>
      </c>
      <c r="Q45" s="420">
        <f t="shared" si="5"/>
        <v>15.1</v>
      </c>
      <c r="R45" s="420">
        <f t="shared" si="5"/>
        <v>7.7</v>
      </c>
      <c r="S45" s="557">
        <f t="shared" si="5"/>
        <v>0</v>
      </c>
      <c r="T45" s="420">
        <f t="shared" si="5"/>
        <v>0</v>
      </c>
      <c r="U45" s="420">
        <f t="shared" si="5"/>
        <v>0</v>
      </c>
      <c r="V45" s="557">
        <f t="shared" si="5"/>
        <v>0</v>
      </c>
      <c r="W45" s="420">
        <f t="shared" si="5"/>
        <v>26097.9</v>
      </c>
      <c r="X45" s="420">
        <f t="shared" si="5"/>
        <v>27242.92</v>
      </c>
      <c r="Y45" s="557">
        <f t="shared" si="5"/>
        <v>29262.199999999997</v>
      </c>
      <c r="Z45" s="420">
        <f t="shared" si="5"/>
        <v>7095.5</v>
      </c>
      <c r="AA45" s="420">
        <f t="shared" si="5"/>
        <v>11823.2</v>
      </c>
      <c r="AB45" s="557">
        <f t="shared" si="5"/>
        <v>8748</v>
      </c>
      <c r="AC45" s="420">
        <f t="shared" si="5"/>
        <v>22038.85</v>
      </c>
      <c r="AD45" s="420">
        <f t="shared" si="5"/>
        <v>20855.6</v>
      </c>
      <c r="AE45" s="557">
        <f t="shared" si="5"/>
        <v>22496</v>
      </c>
      <c r="AF45" s="420">
        <f t="shared" si="5"/>
        <v>114.7</v>
      </c>
      <c r="AG45" s="420">
        <f t="shared" si="5"/>
        <v>257.5</v>
      </c>
      <c r="AH45" s="557">
        <f t="shared" si="5"/>
        <v>121.3</v>
      </c>
    </row>
    <row r="46" spans="1:34" ht="12.75">
      <c r="A46" s="483" t="s">
        <v>123</v>
      </c>
      <c r="B46" s="416"/>
      <c r="C46" s="416"/>
      <c r="D46" s="555"/>
      <c r="E46" s="416"/>
      <c r="F46" s="416"/>
      <c r="G46" s="555"/>
      <c r="H46" s="416"/>
      <c r="I46" s="416"/>
      <c r="J46" s="555"/>
      <c r="K46" s="416"/>
      <c r="L46" s="416"/>
      <c r="M46" s="555"/>
      <c r="N46" s="416"/>
      <c r="O46" s="416"/>
      <c r="P46" s="555"/>
      <c r="Q46" s="416"/>
      <c r="R46" s="416"/>
      <c r="S46" s="555"/>
      <c r="T46" s="416"/>
      <c r="U46" s="416"/>
      <c r="V46" s="555"/>
      <c r="W46" s="416"/>
      <c r="X46" s="416"/>
      <c r="Y46" s="555"/>
      <c r="Z46" s="416"/>
      <c r="AA46" s="416"/>
      <c r="AB46" s="555"/>
      <c r="AC46" s="416"/>
      <c r="AD46" s="416"/>
      <c r="AE46" s="555"/>
      <c r="AF46" s="416"/>
      <c r="AG46" s="416"/>
      <c r="AH46" s="555"/>
    </row>
    <row r="47" spans="1:34" ht="12.75">
      <c r="A47" s="417" t="s">
        <v>124</v>
      </c>
      <c r="B47" s="418">
        <f>'[6]fab-dep'!E39</f>
        <v>0</v>
      </c>
      <c r="C47" s="418">
        <f>'[6]fab-dep'!F39</f>
        <v>0</v>
      </c>
      <c r="D47" s="556">
        <f>'[6]fab-dep'!G39</f>
        <v>0</v>
      </c>
      <c r="E47" s="418">
        <f>'[6]fab-dep'!H39</f>
        <v>0</v>
      </c>
      <c r="F47" s="418">
        <f>'[6]fab-dep'!I39</f>
        <v>0</v>
      </c>
      <c r="G47" s="556">
        <f>'[6]fab-dep'!J39</f>
        <v>0</v>
      </c>
      <c r="H47" s="418">
        <f>'[6]fab-dep'!K39</f>
        <v>0</v>
      </c>
      <c r="I47" s="418">
        <f>'[6]fab-dep'!L39</f>
        <v>0</v>
      </c>
      <c r="J47" s="556">
        <f>'[6]fab-dep'!M39</f>
        <v>0</v>
      </c>
      <c r="K47" s="418">
        <f>'[6]fab-dep'!N39</f>
        <v>0</v>
      </c>
      <c r="L47" s="418">
        <f>'[6]fab-dep'!O39</f>
        <v>0</v>
      </c>
      <c r="M47" s="556">
        <f>'[6]fab-dep'!P39</f>
        <v>0</v>
      </c>
      <c r="N47" s="418">
        <f>'[6]fab-dep'!Q39</f>
        <v>0</v>
      </c>
      <c r="O47" s="418">
        <f>'[6]fab-dep'!R39</f>
        <v>0</v>
      </c>
      <c r="P47" s="556">
        <f>'[6]fab-dep'!S39</f>
        <v>0</v>
      </c>
      <c r="Q47" s="418">
        <f>'[6]fab-dep'!T39</f>
        <v>0</v>
      </c>
      <c r="R47" s="418">
        <f>'[6]fab-dep'!U39</f>
        <v>0</v>
      </c>
      <c r="S47" s="556">
        <f>'[6]fab-dep'!V39</f>
        <v>0</v>
      </c>
      <c r="T47" s="418">
        <f>'[6]fab-dep'!W39</f>
        <v>0</v>
      </c>
      <c r="U47" s="418">
        <f>'[6]fab-dep'!X39</f>
        <v>0</v>
      </c>
      <c r="V47" s="556">
        <f>'[6]fab-dep'!Y39</f>
        <v>0</v>
      </c>
      <c r="W47" s="418">
        <f>'[6]fab-dep'!Z39</f>
        <v>4994</v>
      </c>
      <c r="X47" s="418">
        <f>'[6]fab-dep'!AA39</f>
        <v>5516.3</v>
      </c>
      <c r="Y47" s="556">
        <f>'[6]fab-dep'!AB39</f>
        <v>5497.4</v>
      </c>
      <c r="Z47" s="418">
        <f>'[6]fab-dep'!AC39</f>
        <v>1397.4</v>
      </c>
      <c r="AA47" s="418">
        <f>'[6]fab-dep'!AD39</f>
        <v>1534.6</v>
      </c>
      <c r="AB47" s="556">
        <f>'[6]fab-dep'!AE39</f>
        <v>1762.3</v>
      </c>
      <c r="AC47" s="418">
        <f>'[6]fab-dep'!AF39</f>
        <v>6829.3</v>
      </c>
      <c r="AD47" s="418">
        <f>'[6]fab-dep'!AG39</f>
        <v>6213.2</v>
      </c>
      <c r="AE47" s="556">
        <f>'[6]fab-dep'!AH39</f>
        <v>5927.3</v>
      </c>
      <c r="AF47" s="418">
        <f>'[6]fab-dep'!AI39</f>
        <v>0</v>
      </c>
      <c r="AG47" s="418">
        <f>'[6]fab-dep'!AJ39</f>
        <v>0</v>
      </c>
      <c r="AH47" s="556">
        <f>'[6]fab-dep'!AK39</f>
        <v>0</v>
      </c>
    </row>
    <row r="48" spans="1:34" ht="12.75">
      <c r="A48" s="417" t="s">
        <v>125</v>
      </c>
      <c r="B48" s="418">
        <f>'[6]fab-dep'!E40</f>
        <v>0</v>
      </c>
      <c r="C48" s="418">
        <f>'[6]fab-dep'!F40</f>
        <v>0</v>
      </c>
      <c r="D48" s="556">
        <f>'[6]fab-dep'!G40</f>
        <v>0</v>
      </c>
      <c r="E48" s="418">
        <f>'[6]fab-dep'!H40</f>
        <v>0</v>
      </c>
      <c r="F48" s="418">
        <f>'[6]fab-dep'!I40</f>
        <v>0</v>
      </c>
      <c r="G48" s="556">
        <f>'[6]fab-dep'!J40</f>
        <v>0</v>
      </c>
      <c r="H48" s="418">
        <f>'[6]fab-dep'!K40</f>
        <v>0.4</v>
      </c>
      <c r="I48" s="418">
        <f>'[6]fab-dep'!L40</f>
        <v>0</v>
      </c>
      <c r="J48" s="556">
        <f>'[6]fab-dep'!M40</f>
        <v>0</v>
      </c>
      <c r="K48" s="418">
        <f>'[6]fab-dep'!N40</f>
        <v>0</v>
      </c>
      <c r="L48" s="418">
        <f>'[6]fab-dep'!O40</f>
        <v>0</v>
      </c>
      <c r="M48" s="556">
        <f>'[6]fab-dep'!P40</f>
        <v>0</v>
      </c>
      <c r="N48" s="418">
        <f>'[6]fab-dep'!Q40</f>
        <v>0</v>
      </c>
      <c r="O48" s="418">
        <f>'[6]fab-dep'!R40</f>
        <v>0</v>
      </c>
      <c r="P48" s="556">
        <f>'[6]fab-dep'!S40</f>
        <v>0</v>
      </c>
      <c r="Q48" s="418">
        <f>'[6]fab-dep'!T40</f>
        <v>0</v>
      </c>
      <c r="R48" s="418">
        <f>'[6]fab-dep'!U40</f>
        <v>0</v>
      </c>
      <c r="S48" s="556">
        <f>'[6]fab-dep'!V40</f>
        <v>0</v>
      </c>
      <c r="T48" s="418">
        <f>'[6]fab-dep'!W40</f>
        <v>0</v>
      </c>
      <c r="U48" s="418">
        <f>'[6]fab-dep'!X40</f>
        <v>0</v>
      </c>
      <c r="V48" s="556">
        <f>'[6]fab-dep'!Y40</f>
        <v>0</v>
      </c>
      <c r="W48" s="418">
        <f>'[6]fab-dep'!Z40</f>
        <v>706.2</v>
      </c>
      <c r="X48" s="418">
        <f>'[6]fab-dep'!AA40</f>
        <v>907.4</v>
      </c>
      <c r="Y48" s="556">
        <f>'[6]fab-dep'!AB40</f>
        <v>1133.7</v>
      </c>
      <c r="Z48" s="418">
        <f>'[6]fab-dep'!AC40</f>
        <v>0</v>
      </c>
      <c r="AA48" s="418">
        <f>'[6]fab-dep'!AD40</f>
        <v>13.2</v>
      </c>
      <c r="AB48" s="556">
        <f>'[6]fab-dep'!AE40</f>
        <v>30.4</v>
      </c>
      <c r="AC48" s="418">
        <f>'[6]fab-dep'!AF40</f>
        <v>315.7</v>
      </c>
      <c r="AD48" s="418">
        <f>'[6]fab-dep'!AG40</f>
        <v>239.2</v>
      </c>
      <c r="AE48" s="556">
        <f>'[6]fab-dep'!AH40</f>
        <v>353.6</v>
      </c>
      <c r="AF48" s="418">
        <f>'[6]fab-dep'!AI40</f>
        <v>0</v>
      </c>
      <c r="AG48" s="418">
        <f>'[6]fab-dep'!AJ40</f>
        <v>0</v>
      </c>
      <c r="AH48" s="556">
        <f>'[6]fab-dep'!AK40</f>
        <v>0</v>
      </c>
    </row>
    <row r="49" spans="1:34" ht="12.75">
      <c r="A49" s="417" t="s">
        <v>126</v>
      </c>
      <c r="B49" s="418">
        <f>'[6]fab-dep'!E41</f>
        <v>109.5</v>
      </c>
      <c r="C49" s="418">
        <f>'[6]fab-dep'!F41</f>
        <v>101.8</v>
      </c>
      <c r="D49" s="556">
        <f>'[6]fab-dep'!G41</f>
        <v>0</v>
      </c>
      <c r="E49" s="418">
        <f>'[6]fab-dep'!H41</f>
        <v>0</v>
      </c>
      <c r="F49" s="418">
        <f>'[6]fab-dep'!I41</f>
        <v>0</v>
      </c>
      <c r="G49" s="556">
        <f>'[6]fab-dep'!J41</f>
        <v>0.2</v>
      </c>
      <c r="H49" s="418">
        <f>'[6]fab-dep'!K41</f>
        <v>272.8</v>
      </c>
      <c r="I49" s="418">
        <f>'[6]fab-dep'!L41</f>
        <v>0</v>
      </c>
      <c r="J49" s="556">
        <f>'[6]fab-dep'!M41</f>
        <v>0</v>
      </c>
      <c r="K49" s="418">
        <f>'[6]fab-dep'!N41</f>
        <v>0</v>
      </c>
      <c r="L49" s="418">
        <f>'[6]fab-dep'!O41</f>
        <v>0</v>
      </c>
      <c r="M49" s="556">
        <f>'[6]fab-dep'!P41</f>
        <v>0</v>
      </c>
      <c r="N49" s="418">
        <f>'[6]fab-dep'!Q41</f>
        <v>349.2</v>
      </c>
      <c r="O49" s="418">
        <f>'[6]fab-dep'!R41</f>
        <v>84.72</v>
      </c>
      <c r="P49" s="556">
        <f>'[6]fab-dep'!S41</f>
        <v>0</v>
      </c>
      <c r="Q49" s="418">
        <f>'[6]fab-dep'!T41</f>
        <v>0</v>
      </c>
      <c r="R49" s="418">
        <f>'[6]fab-dep'!U41</f>
        <v>0</v>
      </c>
      <c r="S49" s="556">
        <f>'[6]fab-dep'!V41</f>
        <v>0</v>
      </c>
      <c r="T49" s="418">
        <f>'[6]fab-dep'!W41</f>
        <v>0</v>
      </c>
      <c r="U49" s="418">
        <f>'[6]fab-dep'!X41</f>
        <v>0</v>
      </c>
      <c r="V49" s="556">
        <f>'[6]fab-dep'!Y41</f>
        <v>0</v>
      </c>
      <c r="W49" s="418">
        <f>'[6]fab-dep'!Z41</f>
        <v>21367.5</v>
      </c>
      <c r="X49" s="418">
        <f>'[6]fab-dep'!AA41</f>
        <v>27212.2</v>
      </c>
      <c r="Y49" s="556">
        <f>'[6]fab-dep'!AB41</f>
        <v>25826.04</v>
      </c>
      <c r="Z49" s="418">
        <f>'[6]fab-dep'!AC41</f>
        <v>10588.4</v>
      </c>
      <c r="AA49" s="418">
        <f>'[6]fab-dep'!AD41</f>
        <v>11962.65</v>
      </c>
      <c r="AB49" s="556">
        <f>'[6]fab-dep'!AE41</f>
        <v>10126.06</v>
      </c>
      <c r="AC49" s="418">
        <f>'[6]fab-dep'!AF41</f>
        <v>16624.9</v>
      </c>
      <c r="AD49" s="418">
        <f>'[6]fab-dep'!AG41</f>
        <v>16956.29</v>
      </c>
      <c r="AE49" s="556">
        <f>'[6]fab-dep'!AH41</f>
        <v>14519.64</v>
      </c>
      <c r="AF49" s="418">
        <f>'[6]fab-dep'!AI41</f>
        <v>0</v>
      </c>
      <c r="AG49" s="418">
        <f>'[6]fab-dep'!AJ41</f>
        <v>0</v>
      </c>
      <c r="AH49" s="556">
        <f>'[6]fab-dep'!AK41</f>
        <v>0</v>
      </c>
    </row>
    <row r="50" spans="1:34" ht="12.75">
      <c r="A50" s="417" t="s">
        <v>127</v>
      </c>
      <c r="B50" s="418">
        <f>'[6]fab-dep'!E42</f>
        <v>0</v>
      </c>
      <c r="C50" s="418">
        <f>'[6]fab-dep'!F42</f>
        <v>0</v>
      </c>
      <c r="D50" s="556">
        <f>'[6]fab-dep'!G42</f>
        <v>0</v>
      </c>
      <c r="E50" s="418">
        <f>'[6]fab-dep'!H42</f>
        <v>0</v>
      </c>
      <c r="F50" s="418">
        <f>'[6]fab-dep'!I42</f>
        <v>0</v>
      </c>
      <c r="G50" s="556">
        <f>'[6]fab-dep'!J42</f>
        <v>0</v>
      </c>
      <c r="H50" s="418">
        <f>'[6]fab-dep'!K42</f>
        <v>1321.3</v>
      </c>
      <c r="I50" s="418">
        <f>'[6]fab-dep'!L42</f>
        <v>746.8</v>
      </c>
      <c r="J50" s="556">
        <f>'[6]fab-dep'!M42</f>
        <v>664.1</v>
      </c>
      <c r="K50" s="418">
        <f>'[6]fab-dep'!N42</f>
        <v>0</v>
      </c>
      <c r="L50" s="418">
        <f>'[6]fab-dep'!O42</f>
        <v>0</v>
      </c>
      <c r="M50" s="556">
        <f>'[6]fab-dep'!P42</f>
        <v>0</v>
      </c>
      <c r="N50" s="418">
        <f>'[6]fab-dep'!Q42</f>
        <v>546.5</v>
      </c>
      <c r="O50" s="418">
        <f>'[6]fab-dep'!R42</f>
        <v>23.7</v>
      </c>
      <c r="P50" s="556">
        <f>'[6]fab-dep'!S42</f>
        <v>6.55</v>
      </c>
      <c r="Q50" s="418">
        <f>'[6]fab-dep'!T42</f>
        <v>0</v>
      </c>
      <c r="R50" s="418">
        <f>'[6]fab-dep'!U42</f>
        <v>0</v>
      </c>
      <c r="S50" s="556">
        <f>'[6]fab-dep'!V42</f>
        <v>0</v>
      </c>
      <c r="T50" s="418">
        <f>'[6]fab-dep'!W42</f>
        <v>0</v>
      </c>
      <c r="U50" s="418">
        <f>'[6]fab-dep'!X42</f>
        <v>0</v>
      </c>
      <c r="V50" s="556">
        <f>'[6]fab-dep'!Y42</f>
        <v>0</v>
      </c>
      <c r="W50" s="418">
        <f>'[6]fab-dep'!Z42</f>
        <v>6174.4</v>
      </c>
      <c r="X50" s="418">
        <f>'[6]fab-dep'!AA42</f>
        <v>6816.1</v>
      </c>
      <c r="Y50" s="556">
        <f>'[6]fab-dep'!AB42</f>
        <v>8301</v>
      </c>
      <c r="Z50" s="418">
        <f>'[6]fab-dep'!AC42</f>
        <v>2406.8</v>
      </c>
      <c r="AA50" s="418">
        <f>'[6]fab-dep'!AD42</f>
        <v>3930</v>
      </c>
      <c r="AB50" s="556">
        <f>'[6]fab-dep'!AE42</f>
        <v>3755.8</v>
      </c>
      <c r="AC50" s="418">
        <f>'[6]fab-dep'!AF42</f>
        <v>10703.8</v>
      </c>
      <c r="AD50" s="418">
        <f>'[6]fab-dep'!AG42</f>
        <v>7720.9</v>
      </c>
      <c r="AE50" s="556">
        <f>'[6]fab-dep'!AH42</f>
        <v>9564.2</v>
      </c>
      <c r="AF50" s="418">
        <f>'[6]fab-dep'!AI42</f>
        <v>0</v>
      </c>
      <c r="AG50" s="418">
        <f>'[6]fab-dep'!AJ42</f>
        <v>0</v>
      </c>
      <c r="AH50" s="556">
        <f>'[6]fab-dep'!AK42</f>
        <v>0</v>
      </c>
    </row>
    <row r="51" spans="1:34" ht="12.75">
      <c r="A51" s="419" t="s">
        <v>74</v>
      </c>
      <c r="B51" s="420">
        <f aca="true" t="shared" si="6" ref="B51:AH51">SUM(B47:B50)</f>
        <v>109.5</v>
      </c>
      <c r="C51" s="420">
        <f t="shared" si="6"/>
        <v>101.8</v>
      </c>
      <c r="D51" s="557">
        <f t="shared" si="6"/>
        <v>0</v>
      </c>
      <c r="E51" s="420">
        <f t="shared" si="6"/>
        <v>0</v>
      </c>
      <c r="F51" s="420">
        <f t="shared" si="6"/>
        <v>0</v>
      </c>
      <c r="G51" s="557">
        <f t="shared" si="6"/>
        <v>0.2</v>
      </c>
      <c r="H51" s="420">
        <f t="shared" si="6"/>
        <v>1594.5</v>
      </c>
      <c r="I51" s="420">
        <f t="shared" si="6"/>
        <v>746.8</v>
      </c>
      <c r="J51" s="557">
        <f t="shared" si="6"/>
        <v>664.1</v>
      </c>
      <c r="K51" s="420">
        <f t="shared" si="6"/>
        <v>0</v>
      </c>
      <c r="L51" s="420">
        <f t="shared" si="6"/>
        <v>0</v>
      </c>
      <c r="M51" s="557">
        <f t="shared" si="6"/>
        <v>0</v>
      </c>
      <c r="N51" s="420">
        <f t="shared" si="6"/>
        <v>895.7</v>
      </c>
      <c r="O51" s="420">
        <f t="shared" si="6"/>
        <v>108.42</v>
      </c>
      <c r="P51" s="557">
        <f t="shared" si="6"/>
        <v>6.55</v>
      </c>
      <c r="Q51" s="420">
        <f t="shared" si="6"/>
        <v>0</v>
      </c>
      <c r="R51" s="420">
        <f t="shared" si="6"/>
        <v>0</v>
      </c>
      <c r="S51" s="557">
        <f t="shared" si="6"/>
        <v>0</v>
      </c>
      <c r="T51" s="420">
        <f t="shared" si="6"/>
        <v>0</v>
      </c>
      <c r="U51" s="420">
        <f t="shared" si="6"/>
        <v>0</v>
      </c>
      <c r="V51" s="557">
        <f t="shared" si="6"/>
        <v>0</v>
      </c>
      <c r="W51" s="420">
        <f t="shared" si="6"/>
        <v>33242.1</v>
      </c>
      <c r="X51" s="420">
        <f t="shared" si="6"/>
        <v>40452</v>
      </c>
      <c r="Y51" s="557">
        <f t="shared" si="6"/>
        <v>40758.14</v>
      </c>
      <c r="Z51" s="420">
        <f t="shared" si="6"/>
        <v>14392.599999999999</v>
      </c>
      <c r="AA51" s="420">
        <f t="shared" si="6"/>
        <v>17440.449999999997</v>
      </c>
      <c r="AB51" s="557">
        <f t="shared" si="6"/>
        <v>15674.560000000001</v>
      </c>
      <c r="AC51" s="420">
        <f t="shared" si="6"/>
        <v>34473.7</v>
      </c>
      <c r="AD51" s="420">
        <f t="shared" si="6"/>
        <v>31129.590000000004</v>
      </c>
      <c r="AE51" s="557">
        <f t="shared" si="6"/>
        <v>30364.74</v>
      </c>
      <c r="AF51" s="420">
        <f t="shared" si="6"/>
        <v>0</v>
      </c>
      <c r="AG51" s="420">
        <f t="shared" si="6"/>
        <v>0</v>
      </c>
      <c r="AH51" s="557">
        <f t="shared" si="6"/>
        <v>0</v>
      </c>
    </row>
    <row r="52" spans="1:34" ht="12.75">
      <c r="A52" s="483" t="s">
        <v>128</v>
      </c>
      <c r="B52" s="416"/>
      <c r="C52" s="416"/>
      <c r="D52" s="555"/>
      <c r="E52" s="416"/>
      <c r="F52" s="416"/>
      <c r="G52" s="555"/>
      <c r="H52" s="416"/>
      <c r="I52" s="416"/>
      <c r="J52" s="555"/>
      <c r="K52" s="416"/>
      <c r="L52" s="416"/>
      <c r="M52" s="555"/>
      <c r="N52" s="416"/>
      <c r="O52" s="416"/>
      <c r="P52" s="555"/>
      <c r="Q52" s="416"/>
      <c r="R52" s="416"/>
      <c r="S52" s="555"/>
      <c r="T52" s="416"/>
      <c r="U52" s="416"/>
      <c r="V52" s="555"/>
      <c r="W52" s="416"/>
      <c r="X52" s="416"/>
      <c r="Y52" s="555"/>
      <c r="Z52" s="416"/>
      <c r="AA52" s="416"/>
      <c r="AB52" s="555"/>
      <c r="AC52" s="416"/>
      <c r="AD52" s="416"/>
      <c r="AE52" s="555"/>
      <c r="AF52" s="416"/>
      <c r="AG52" s="416"/>
      <c r="AH52" s="555"/>
    </row>
    <row r="53" spans="1:34" ht="12.75">
      <c r="A53" s="417" t="s">
        <v>129</v>
      </c>
      <c r="B53" s="418">
        <f>'[6]fab-dep'!E44</f>
        <v>24</v>
      </c>
      <c r="C53" s="418">
        <f>'[6]fab-dep'!F44</f>
        <v>5.1</v>
      </c>
      <c r="D53" s="556">
        <f>'[6]fab-dep'!G44</f>
        <v>0</v>
      </c>
      <c r="E53" s="418">
        <f>'[6]fab-dep'!H44</f>
        <v>0</v>
      </c>
      <c r="F53" s="418">
        <f>'[6]fab-dep'!I44</f>
        <v>0</v>
      </c>
      <c r="G53" s="556">
        <f>'[6]fab-dep'!J44</f>
        <v>0</v>
      </c>
      <c r="H53" s="418">
        <f>'[6]fab-dep'!K44</f>
        <v>0</v>
      </c>
      <c r="I53" s="418">
        <f>'[6]fab-dep'!L44</f>
        <v>0</v>
      </c>
      <c r="J53" s="556">
        <f>'[6]fab-dep'!M44</f>
        <v>179.2</v>
      </c>
      <c r="K53" s="418">
        <f>'[6]fab-dep'!N44</f>
        <v>0</v>
      </c>
      <c r="L53" s="418">
        <f>'[6]fab-dep'!O44</f>
        <v>0</v>
      </c>
      <c r="M53" s="556">
        <f>'[6]fab-dep'!P44</f>
        <v>0</v>
      </c>
      <c r="N53" s="418">
        <f>'[6]fab-dep'!Q44</f>
        <v>161.4</v>
      </c>
      <c r="O53" s="418">
        <f>'[6]fab-dep'!R44</f>
        <v>0.7</v>
      </c>
      <c r="P53" s="556">
        <f>'[6]fab-dep'!S44</f>
        <v>4.5</v>
      </c>
      <c r="Q53" s="418">
        <f>'[6]fab-dep'!T44</f>
        <v>75</v>
      </c>
      <c r="R53" s="418">
        <f>'[6]fab-dep'!U44</f>
        <v>29.5</v>
      </c>
      <c r="S53" s="556">
        <f>'[6]fab-dep'!V44</f>
        <v>62.41</v>
      </c>
      <c r="T53" s="418">
        <f>'[6]fab-dep'!W44</f>
        <v>0</v>
      </c>
      <c r="U53" s="418">
        <f>'[6]fab-dep'!X44</f>
        <v>0</v>
      </c>
      <c r="V53" s="556">
        <f>'[6]fab-dep'!Y44</f>
        <v>0</v>
      </c>
      <c r="W53" s="418">
        <f>'[6]fab-dep'!Z44</f>
        <v>9466.85</v>
      </c>
      <c r="X53" s="418">
        <f>'[6]fab-dep'!AA44</f>
        <v>14393.86</v>
      </c>
      <c r="Y53" s="556">
        <f>'[6]fab-dep'!AB44</f>
        <v>14176.65</v>
      </c>
      <c r="Z53" s="418">
        <f>'[6]fab-dep'!AC44</f>
        <v>5406.45</v>
      </c>
      <c r="AA53" s="418">
        <f>'[6]fab-dep'!AD44</f>
        <v>4258.02</v>
      </c>
      <c r="AB53" s="556">
        <f>'[6]fab-dep'!AE44</f>
        <v>5799.45</v>
      </c>
      <c r="AC53" s="418">
        <f>'[6]fab-dep'!AF44</f>
        <v>13516.44</v>
      </c>
      <c r="AD53" s="418">
        <f>'[6]fab-dep'!AG44</f>
        <v>15742.97</v>
      </c>
      <c r="AE53" s="556">
        <f>'[6]fab-dep'!AH44</f>
        <v>13899.67</v>
      </c>
      <c r="AF53" s="418">
        <f>'[6]fab-dep'!AI44</f>
        <v>0</v>
      </c>
      <c r="AG53" s="418">
        <f>'[6]fab-dep'!AJ44</f>
        <v>0</v>
      </c>
      <c r="AH53" s="556">
        <f>'[6]fab-dep'!AK44</f>
        <v>0</v>
      </c>
    </row>
    <row r="54" spans="1:34" ht="12.75">
      <c r="A54" s="417" t="s">
        <v>130</v>
      </c>
      <c r="B54" s="418">
        <f>'[6]fab-dep'!E45</f>
        <v>0</v>
      </c>
      <c r="C54" s="418">
        <f>'[6]fab-dep'!F45</f>
        <v>0</v>
      </c>
      <c r="D54" s="556">
        <f>'[6]fab-dep'!G45</f>
        <v>0</v>
      </c>
      <c r="E54" s="418">
        <f>'[6]fab-dep'!H45</f>
        <v>0</v>
      </c>
      <c r="F54" s="418">
        <f>'[6]fab-dep'!I45</f>
        <v>0</v>
      </c>
      <c r="G54" s="556">
        <f>'[6]fab-dep'!J45</f>
        <v>0</v>
      </c>
      <c r="H54" s="418">
        <f>'[6]fab-dep'!K45</f>
        <v>610.04</v>
      </c>
      <c r="I54" s="418">
        <f>'[6]fab-dep'!L45</f>
        <v>479.99</v>
      </c>
      <c r="J54" s="556">
        <f>'[6]fab-dep'!M45</f>
        <v>447.45</v>
      </c>
      <c r="K54" s="418">
        <f>'[6]fab-dep'!N45</f>
        <v>0</v>
      </c>
      <c r="L54" s="418">
        <f>'[6]fab-dep'!O45</f>
        <v>0</v>
      </c>
      <c r="M54" s="556">
        <f>'[6]fab-dep'!P45</f>
        <v>0</v>
      </c>
      <c r="N54" s="418">
        <f>'[6]fab-dep'!Q45</f>
        <v>13.8</v>
      </c>
      <c r="O54" s="418">
        <f>'[6]fab-dep'!R45</f>
        <v>66.58</v>
      </c>
      <c r="P54" s="556">
        <f>'[6]fab-dep'!S45</f>
        <v>1.6</v>
      </c>
      <c r="Q54" s="418">
        <f>'[6]fab-dep'!T45</f>
        <v>193.87</v>
      </c>
      <c r="R54" s="418">
        <f>'[6]fab-dep'!U45</f>
        <v>90.6</v>
      </c>
      <c r="S54" s="556">
        <f>'[6]fab-dep'!V45</f>
        <v>47.41</v>
      </c>
      <c r="T54" s="418">
        <f>'[6]fab-dep'!W45</f>
        <v>0</v>
      </c>
      <c r="U54" s="418">
        <f>'[6]fab-dep'!X45</f>
        <v>0</v>
      </c>
      <c r="V54" s="556">
        <f>'[6]fab-dep'!Y45</f>
        <v>0</v>
      </c>
      <c r="W54" s="418">
        <f>'[6]fab-dep'!Z45</f>
        <v>15836.07</v>
      </c>
      <c r="X54" s="418">
        <f>'[6]fab-dep'!AA45</f>
        <v>16967.55</v>
      </c>
      <c r="Y54" s="556">
        <f>'[6]fab-dep'!AB45</f>
        <v>16850.92</v>
      </c>
      <c r="Z54" s="418">
        <f>'[6]fab-dep'!AC45</f>
        <v>5684.3</v>
      </c>
      <c r="AA54" s="418">
        <f>'[6]fab-dep'!AD45</f>
        <v>8536.74</v>
      </c>
      <c r="AB54" s="556">
        <f>'[6]fab-dep'!AE45</f>
        <v>5942.24</v>
      </c>
      <c r="AC54" s="418">
        <f>'[6]fab-dep'!AF45</f>
        <v>20883.62</v>
      </c>
      <c r="AD54" s="418">
        <f>'[6]fab-dep'!AG45</f>
        <v>19744.14</v>
      </c>
      <c r="AE54" s="556">
        <f>'[6]fab-dep'!AH45</f>
        <v>20405.3</v>
      </c>
      <c r="AF54" s="418">
        <f>'[6]fab-dep'!AI45</f>
        <v>0</v>
      </c>
      <c r="AG54" s="418">
        <f>'[6]fab-dep'!AJ45</f>
        <v>0</v>
      </c>
      <c r="AH54" s="556">
        <f>'[6]fab-dep'!AK45</f>
        <v>0</v>
      </c>
    </row>
    <row r="55" spans="1:34" ht="12.75">
      <c r="A55" s="421" t="s">
        <v>74</v>
      </c>
      <c r="B55" s="422">
        <f aca="true" t="shared" si="7" ref="B55:AH55">SUM(B53:B54)</f>
        <v>24</v>
      </c>
      <c r="C55" s="422">
        <f t="shared" si="7"/>
        <v>5.1</v>
      </c>
      <c r="D55" s="558">
        <f t="shared" si="7"/>
        <v>0</v>
      </c>
      <c r="E55" s="422">
        <f t="shared" si="7"/>
        <v>0</v>
      </c>
      <c r="F55" s="422">
        <f t="shared" si="7"/>
        <v>0</v>
      </c>
      <c r="G55" s="558">
        <f t="shared" si="7"/>
        <v>0</v>
      </c>
      <c r="H55" s="422">
        <f t="shared" si="7"/>
        <v>610.04</v>
      </c>
      <c r="I55" s="422">
        <f t="shared" si="7"/>
        <v>479.99</v>
      </c>
      <c r="J55" s="558">
        <f t="shared" si="7"/>
        <v>626.65</v>
      </c>
      <c r="K55" s="422">
        <f t="shared" si="7"/>
        <v>0</v>
      </c>
      <c r="L55" s="422">
        <f t="shared" si="7"/>
        <v>0</v>
      </c>
      <c r="M55" s="558">
        <f t="shared" si="7"/>
        <v>0</v>
      </c>
      <c r="N55" s="422">
        <f t="shared" si="7"/>
        <v>175.20000000000002</v>
      </c>
      <c r="O55" s="422">
        <f t="shared" si="7"/>
        <v>67.28</v>
      </c>
      <c r="P55" s="558">
        <f t="shared" si="7"/>
        <v>6.1</v>
      </c>
      <c r="Q55" s="422">
        <f t="shared" si="7"/>
        <v>268.87</v>
      </c>
      <c r="R55" s="422">
        <f t="shared" si="7"/>
        <v>120.1</v>
      </c>
      <c r="S55" s="558">
        <f t="shared" si="7"/>
        <v>109.82</v>
      </c>
      <c r="T55" s="422">
        <f t="shared" si="7"/>
        <v>0</v>
      </c>
      <c r="U55" s="422">
        <f t="shared" si="7"/>
        <v>0</v>
      </c>
      <c r="V55" s="558">
        <f t="shared" si="7"/>
        <v>0</v>
      </c>
      <c r="W55" s="422">
        <f t="shared" si="7"/>
        <v>25302.92</v>
      </c>
      <c r="X55" s="422">
        <f t="shared" si="7"/>
        <v>31361.41</v>
      </c>
      <c r="Y55" s="558">
        <f t="shared" si="7"/>
        <v>31027.57</v>
      </c>
      <c r="Z55" s="422">
        <f t="shared" si="7"/>
        <v>11090.75</v>
      </c>
      <c r="AA55" s="422">
        <f t="shared" si="7"/>
        <v>12794.76</v>
      </c>
      <c r="AB55" s="558">
        <f t="shared" si="7"/>
        <v>11741.689999999999</v>
      </c>
      <c r="AC55" s="422">
        <f t="shared" si="7"/>
        <v>34400.06</v>
      </c>
      <c r="AD55" s="422">
        <f t="shared" si="7"/>
        <v>35487.11</v>
      </c>
      <c r="AE55" s="558">
        <f t="shared" si="7"/>
        <v>34304.97</v>
      </c>
      <c r="AF55" s="422">
        <f t="shared" si="7"/>
        <v>0</v>
      </c>
      <c r="AG55" s="422">
        <f t="shared" si="7"/>
        <v>0</v>
      </c>
      <c r="AH55" s="558">
        <f t="shared" si="7"/>
        <v>0</v>
      </c>
    </row>
    <row r="56" spans="1:34" ht="12.75">
      <c r="A56" s="483" t="s">
        <v>131</v>
      </c>
      <c r="B56" s="416"/>
      <c r="C56" s="416"/>
      <c r="D56" s="555"/>
      <c r="E56" s="416"/>
      <c r="F56" s="416"/>
      <c r="G56" s="555"/>
      <c r="H56" s="416"/>
      <c r="I56" s="416"/>
      <c r="J56" s="555"/>
      <c r="K56" s="416"/>
      <c r="L56" s="416"/>
      <c r="M56" s="555"/>
      <c r="N56" s="416"/>
      <c r="O56" s="416"/>
      <c r="P56" s="555"/>
      <c r="Q56" s="416"/>
      <c r="R56" s="416"/>
      <c r="S56" s="555"/>
      <c r="T56" s="416"/>
      <c r="U56" s="416"/>
      <c r="V56" s="555"/>
      <c r="W56" s="416"/>
      <c r="X56" s="416"/>
      <c r="Y56" s="555"/>
      <c r="Z56" s="416"/>
      <c r="AA56" s="416"/>
      <c r="AB56" s="555"/>
      <c r="AC56" s="416"/>
      <c r="AD56" s="416"/>
      <c r="AE56" s="555"/>
      <c r="AF56" s="416"/>
      <c r="AG56" s="416"/>
      <c r="AH56" s="555"/>
    </row>
    <row r="57" spans="1:34" ht="12.75">
      <c r="A57" s="417" t="s">
        <v>132</v>
      </c>
      <c r="B57" s="418">
        <f>'[6]fab-dep'!E47</f>
        <v>0</v>
      </c>
      <c r="C57" s="418">
        <f>'[6]fab-dep'!F47</f>
        <v>0</v>
      </c>
      <c r="D57" s="556">
        <f>'[6]fab-dep'!G47</f>
        <v>0</v>
      </c>
      <c r="E57" s="418">
        <f>'[6]fab-dep'!H47</f>
        <v>0</v>
      </c>
      <c r="F57" s="418">
        <f>'[6]fab-dep'!I47</f>
        <v>0</v>
      </c>
      <c r="G57" s="556">
        <f>'[6]fab-dep'!J47</f>
        <v>0</v>
      </c>
      <c r="H57" s="418">
        <f>'[6]fab-dep'!K47</f>
        <v>0</v>
      </c>
      <c r="I57" s="418">
        <f>'[6]fab-dep'!L47</f>
        <v>0</v>
      </c>
      <c r="J57" s="556">
        <f>'[6]fab-dep'!M47</f>
        <v>0</v>
      </c>
      <c r="K57" s="418">
        <f>'[6]fab-dep'!N47</f>
        <v>0</v>
      </c>
      <c r="L57" s="418">
        <f>'[6]fab-dep'!O47</f>
        <v>0</v>
      </c>
      <c r="M57" s="556">
        <f>'[6]fab-dep'!P47</f>
        <v>0</v>
      </c>
      <c r="N57" s="418">
        <f>'[6]fab-dep'!Q47</f>
        <v>51.6</v>
      </c>
      <c r="O57" s="418">
        <f>'[6]fab-dep'!R47</f>
        <v>0</v>
      </c>
      <c r="P57" s="556">
        <f>'[6]fab-dep'!S47</f>
        <v>0</v>
      </c>
      <c r="Q57" s="418">
        <f>'[6]fab-dep'!T47</f>
        <v>0</v>
      </c>
      <c r="R57" s="418">
        <f>'[6]fab-dep'!U47</f>
        <v>0</v>
      </c>
      <c r="S57" s="556">
        <f>'[6]fab-dep'!V47</f>
        <v>0</v>
      </c>
      <c r="T57" s="418">
        <f>'[6]fab-dep'!W47</f>
        <v>0</v>
      </c>
      <c r="U57" s="418">
        <f>'[6]fab-dep'!X47</f>
        <v>0</v>
      </c>
      <c r="V57" s="556">
        <f>'[6]fab-dep'!Y47</f>
        <v>0</v>
      </c>
      <c r="W57" s="418">
        <f>'[6]fab-dep'!Z47</f>
        <v>0</v>
      </c>
      <c r="X57" s="418">
        <f>'[6]fab-dep'!AA47</f>
        <v>0</v>
      </c>
      <c r="Y57" s="556">
        <f>'[6]fab-dep'!AB47</f>
        <v>0</v>
      </c>
      <c r="Z57" s="418">
        <f>'[6]fab-dep'!AC47</f>
        <v>0</v>
      </c>
      <c r="AA57" s="418">
        <f>'[6]fab-dep'!AD47</f>
        <v>0</v>
      </c>
      <c r="AB57" s="556">
        <f>'[6]fab-dep'!AE47</f>
        <v>0</v>
      </c>
      <c r="AC57" s="418">
        <f>'[6]fab-dep'!AF47</f>
        <v>0</v>
      </c>
      <c r="AD57" s="418">
        <f>'[6]fab-dep'!AG47</f>
        <v>0</v>
      </c>
      <c r="AE57" s="556">
        <f>'[6]fab-dep'!AH47</f>
        <v>0</v>
      </c>
      <c r="AF57" s="418">
        <f>'[6]fab-dep'!AI47</f>
        <v>0</v>
      </c>
      <c r="AG57" s="418">
        <f>'[6]fab-dep'!AJ47</f>
        <v>0</v>
      </c>
      <c r="AH57" s="556">
        <f>'[6]fab-dep'!AK47</f>
        <v>0</v>
      </c>
    </row>
    <row r="58" spans="1:34" ht="12.75">
      <c r="A58" s="417" t="s">
        <v>133</v>
      </c>
      <c r="B58" s="418">
        <f>'[6]fab-dep'!E48</f>
        <v>0</v>
      </c>
      <c r="C58" s="418">
        <f>'[6]fab-dep'!F48</f>
        <v>0</v>
      </c>
      <c r="D58" s="556">
        <f>'[6]fab-dep'!G48</f>
        <v>0</v>
      </c>
      <c r="E58" s="418">
        <f>'[6]fab-dep'!H48</f>
        <v>0</v>
      </c>
      <c r="F58" s="418">
        <f>'[6]fab-dep'!I48</f>
        <v>0</v>
      </c>
      <c r="G58" s="556">
        <f>'[6]fab-dep'!J48</f>
        <v>0</v>
      </c>
      <c r="H58" s="418">
        <f>'[6]fab-dep'!K48</f>
        <v>0</v>
      </c>
      <c r="I58" s="418">
        <f>'[6]fab-dep'!L48</f>
        <v>0</v>
      </c>
      <c r="J58" s="556">
        <f>'[6]fab-dep'!M48</f>
        <v>0</v>
      </c>
      <c r="K58" s="418">
        <f>'[6]fab-dep'!N48</f>
        <v>0</v>
      </c>
      <c r="L58" s="418">
        <f>'[6]fab-dep'!O48</f>
        <v>0</v>
      </c>
      <c r="M58" s="556">
        <f>'[6]fab-dep'!P48</f>
        <v>0</v>
      </c>
      <c r="N58" s="418">
        <f>'[6]fab-dep'!Q48</f>
        <v>0</v>
      </c>
      <c r="O58" s="418">
        <f>'[6]fab-dep'!R48</f>
        <v>0</v>
      </c>
      <c r="P58" s="556">
        <f>'[6]fab-dep'!S48</f>
        <v>0</v>
      </c>
      <c r="Q58" s="418">
        <f>'[6]fab-dep'!T48</f>
        <v>0</v>
      </c>
      <c r="R58" s="418">
        <f>'[6]fab-dep'!U48</f>
        <v>0</v>
      </c>
      <c r="S58" s="556">
        <f>'[6]fab-dep'!V48</f>
        <v>0</v>
      </c>
      <c r="T58" s="418">
        <f>'[6]fab-dep'!W48</f>
        <v>0</v>
      </c>
      <c r="U58" s="418">
        <f>'[6]fab-dep'!X48</f>
        <v>0</v>
      </c>
      <c r="V58" s="556">
        <f>'[6]fab-dep'!Y48</f>
        <v>0</v>
      </c>
      <c r="W58" s="418">
        <f>'[6]fab-dep'!Z48</f>
        <v>0</v>
      </c>
      <c r="X58" s="418">
        <f>'[6]fab-dep'!AA48</f>
        <v>0</v>
      </c>
      <c r="Y58" s="556">
        <f>'[6]fab-dep'!AB48</f>
        <v>0</v>
      </c>
      <c r="Z58" s="418">
        <f>'[6]fab-dep'!AC48</f>
        <v>0</v>
      </c>
      <c r="AA58" s="418">
        <f>'[6]fab-dep'!AD48</f>
        <v>0</v>
      </c>
      <c r="AB58" s="556">
        <f>'[6]fab-dep'!AE48</f>
        <v>0</v>
      </c>
      <c r="AC58" s="418">
        <f>'[6]fab-dep'!AF48</f>
        <v>0</v>
      </c>
      <c r="AD58" s="418">
        <f>'[6]fab-dep'!AG48</f>
        <v>0</v>
      </c>
      <c r="AE58" s="556">
        <f>'[6]fab-dep'!AH48</f>
        <v>0</v>
      </c>
      <c r="AF58" s="418">
        <f>'[6]fab-dep'!AI48</f>
        <v>0</v>
      </c>
      <c r="AG58" s="418">
        <f>'[6]fab-dep'!AJ48</f>
        <v>0</v>
      </c>
      <c r="AH58" s="556">
        <f>'[6]fab-dep'!AK48</f>
        <v>0</v>
      </c>
    </row>
    <row r="59" spans="1:34" ht="12.75">
      <c r="A59" s="417" t="s">
        <v>134</v>
      </c>
      <c r="B59" s="418">
        <f>'[6]fab-dep'!E49</f>
        <v>0</v>
      </c>
      <c r="C59" s="418">
        <f>'[6]fab-dep'!F49</f>
        <v>0</v>
      </c>
      <c r="D59" s="556">
        <f>'[6]fab-dep'!G49</f>
        <v>0</v>
      </c>
      <c r="E59" s="418">
        <f>'[6]fab-dep'!H49</f>
        <v>0</v>
      </c>
      <c r="F59" s="418">
        <f>'[6]fab-dep'!I49</f>
        <v>0</v>
      </c>
      <c r="G59" s="556">
        <f>'[6]fab-dep'!J49</f>
        <v>0</v>
      </c>
      <c r="H59" s="418">
        <f>'[6]fab-dep'!K49</f>
        <v>0</v>
      </c>
      <c r="I59" s="418">
        <f>'[6]fab-dep'!L49</f>
        <v>0</v>
      </c>
      <c r="J59" s="556">
        <f>'[6]fab-dep'!M49</f>
        <v>0</v>
      </c>
      <c r="K59" s="418">
        <f>'[6]fab-dep'!N49</f>
        <v>0</v>
      </c>
      <c r="L59" s="418">
        <f>'[6]fab-dep'!O49</f>
        <v>0</v>
      </c>
      <c r="M59" s="556">
        <f>'[6]fab-dep'!P49</f>
        <v>0</v>
      </c>
      <c r="N59" s="418">
        <f>'[6]fab-dep'!Q49</f>
        <v>0</v>
      </c>
      <c r="O59" s="418">
        <f>'[6]fab-dep'!R49</f>
        <v>0</v>
      </c>
      <c r="P59" s="556">
        <f>'[6]fab-dep'!S49</f>
        <v>0</v>
      </c>
      <c r="Q59" s="418">
        <f>'[6]fab-dep'!T49</f>
        <v>0</v>
      </c>
      <c r="R59" s="418">
        <f>'[6]fab-dep'!U49</f>
        <v>0</v>
      </c>
      <c r="S59" s="556">
        <f>'[6]fab-dep'!V49</f>
        <v>0</v>
      </c>
      <c r="T59" s="418">
        <f>'[6]fab-dep'!W49</f>
        <v>0</v>
      </c>
      <c r="U59" s="418">
        <f>'[6]fab-dep'!X49</f>
        <v>0</v>
      </c>
      <c r="V59" s="556">
        <f>'[6]fab-dep'!Y49</f>
        <v>0</v>
      </c>
      <c r="W59" s="418">
        <f>'[6]fab-dep'!Z49</f>
        <v>0</v>
      </c>
      <c r="X59" s="418">
        <f>'[6]fab-dep'!AA49</f>
        <v>0</v>
      </c>
      <c r="Y59" s="556">
        <f>'[6]fab-dep'!AB49</f>
        <v>0</v>
      </c>
      <c r="Z59" s="418">
        <f>'[6]fab-dep'!AC49</f>
        <v>0</v>
      </c>
      <c r="AA59" s="418">
        <f>'[6]fab-dep'!AD49</f>
        <v>0</v>
      </c>
      <c r="AB59" s="556">
        <f>'[6]fab-dep'!AE49</f>
        <v>0</v>
      </c>
      <c r="AC59" s="418">
        <f>'[6]fab-dep'!AF49</f>
        <v>0</v>
      </c>
      <c r="AD59" s="418">
        <f>'[6]fab-dep'!AG49</f>
        <v>0</v>
      </c>
      <c r="AE59" s="556">
        <f>'[6]fab-dep'!AH49</f>
        <v>0</v>
      </c>
      <c r="AF59" s="418">
        <f>'[6]fab-dep'!AI49</f>
        <v>0</v>
      </c>
      <c r="AG59" s="418">
        <f>'[6]fab-dep'!AJ49</f>
        <v>0</v>
      </c>
      <c r="AH59" s="556">
        <f>'[6]fab-dep'!AK49</f>
        <v>0</v>
      </c>
    </row>
    <row r="60" spans="1:34" ht="12.75">
      <c r="A60" s="417" t="s">
        <v>135</v>
      </c>
      <c r="B60" s="418">
        <f>'[6]fab-dep'!E50</f>
        <v>0</v>
      </c>
      <c r="C60" s="418">
        <f>'[6]fab-dep'!F50</f>
        <v>0</v>
      </c>
      <c r="D60" s="556">
        <f>'[6]fab-dep'!G50</f>
        <v>0</v>
      </c>
      <c r="E60" s="418">
        <f>'[6]fab-dep'!H50</f>
        <v>0</v>
      </c>
      <c r="F60" s="418">
        <f>'[6]fab-dep'!I50</f>
        <v>0</v>
      </c>
      <c r="G60" s="556">
        <f>'[6]fab-dep'!J50</f>
        <v>0</v>
      </c>
      <c r="H60" s="418">
        <f>'[6]fab-dep'!K50</f>
        <v>0</v>
      </c>
      <c r="I60" s="418">
        <f>'[6]fab-dep'!L50</f>
        <v>0</v>
      </c>
      <c r="J60" s="556">
        <f>'[6]fab-dep'!M50</f>
        <v>0</v>
      </c>
      <c r="K60" s="418">
        <f>'[6]fab-dep'!N50</f>
        <v>0</v>
      </c>
      <c r="L60" s="418">
        <f>'[6]fab-dep'!O50</f>
        <v>0</v>
      </c>
      <c r="M60" s="556">
        <f>'[6]fab-dep'!P50</f>
        <v>0</v>
      </c>
      <c r="N60" s="418">
        <f>'[6]fab-dep'!Q50</f>
        <v>31.8</v>
      </c>
      <c r="O60" s="418">
        <f>'[6]fab-dep'!R50</f>
        <v>85.6</v>
      </c>
      <c r="P60" s="556">
        <f>'[6]fab-dep'!S50</f>
        <v>0</v>
      </c>
      <c r="Q60" s="418">
        <f>'[6]fab-dep'!T50</f>
        <v>61.7</v>
      </c>
      <c r="R60" s="418">
        <f>'[6]fab-dep'!U50</f>
        <v>0.3</v>
      </c>
      <c r="S60" s="556">
        <f>'[6]fab-dep'!V50</f>
        <v>0</v>
      </c>
      <c r="T60" s="418">
        <f>'[6]fab-dep'!W50</f>
        <v>0</v>
      </c>
      <c r="U60" s="418">
        <f>'[6]fab-dep'!X50</f>
        <v>0</v>
      </c>
      <c r="V60" s="556">
        <f>'[6]fab-dep'!Y50</f>
        <v>0</v>
      </c>
      <c r="W60" s="418">
        <f>'[6]fab-dep'!Z50</f>
        <v>0</v>
      </c>
      <c r="X60" s="418">
        <f>'[6]fab-dep'!AA50</f>
        <v>2.7</v>
      </c>
      <c r="Y60" s="556">
        <f>'[6]fab-dep'!AB50</f>
        <v>0</v>
      </c>
      <c r="Z60" s="418">
        <f>'[6]fab-dep'!AC50</f>
        <v>66</v>
      </c>
      <c r="AA60" s="418">
        <f>'[6]fab-dep'!AD50</f>
        <v>82.4</v>
      </c>
      <c r="AB60" s="556">
        <f>'[6]fab-dep'!AE50</f>
        <v>0</v>
      </c>
      <c r="AC60" s="418">
        <f>'[6]fab-dep'!AF50</f>
        <v>149.3</v>
      </c>
      <c r="AD60" s="418">
        <f>'[6]fab-dep'!AG50</f>
        <v>123.2</v>
      </c>
      <c r="AE60" s="556">
        <f>'[6]fab-dep'!AH50</f>
        <v>0</v>
      </c>
      <c r="AF60" s="418">
        <f>'[6]fab-dep'!AI50</f>
        <v>0</v>
      </c>
      <c r="AG60" s="418">
        <f>'[6]fab-dep'!AJ50</f>
        <v>0</v>
      </c>
      <c r="AH60" s="556">
        <f>'[6]fab-dep'!AK50</f>
        <v>0</v>
      </c>
    </row>
    <row r="61" spans="1:34" ht="12.75">
      <c r="A61" s="423" t="s">
        <v>74</v>
      </c>
      <c r="B61" s="424">
        <f aca="true" t="shared" si="8" ref="B61:AH61">SUM(B57:B60)</f>
        <v>0</v>
      </c>
      <c r="C61" s="424">
        <f t="shared" si="8"/>
        <v>0</v>
      </c>
      <c r="D61" s="559">
        <f t="shared" si="8"/>
        <v>0</v>
      </c>
      <c r="E61" s="424">
        <f t="shared" si="8"/>
        <v>0</v>
      </c>
      <c r="F61" s="424">
        <f t="shared" si="8"/>
        <v>0</v>
      </c>
      <c r="G61" s="559">
        <f t="shared" si="8"/>
        <v>0</v>
      </c>
      <c r="H61" s="424">
        <f t="shared" si="8"/>
        <v>0</v>
      </c>
      <c r="I61" s="424">
        <f t="shared" si="8"/>
        <v>0</v>
      </c>
      <c r="J61" s="559">
        <f t="shared" si="8"/>
        <v>0</v>
      </c>
      <c r="K61" s="424">
        <f t="shared" si="8"/>
        <v>0</v>
      </c>
      <c r="L61" s="424">
        <f t="shared" si="8"/>
        <v>0</v>
      </c>
      <c r="M61" s="559">
        <f t="shared" si="8"/>
        <v>0</v>
      </c>
      <c r="N61" s="424">
        <f t="shared" si="8"/>
        <v>83.4</v>
      </c>
      <c r="O61" s="424">
        <f t="shared" si="8"/>
        <v>85.6</v>
      </c>
      <c r="P61" s="559">
        <f t="shared" si="8"/>
        <v>0</v>
      </c>
      <c r="Q61" s="424">
        <f t="shared" si="8"/>
        <v>61.7</v>
      </c>
      <c r="R61" s="424">
        <f t="shared" si="8"/>
        <v>0.3</v>
      </c>
      <c r="S61" s="559">
        <f t="shared" si="8"/>
        <v>0</v>
      </c>
      <c r="T61" s="424">
        <f t="shared" si="8"/>
        <v>0</v>
      </c>
      <c r="U61" s="424">
        <f t="shared" si="8"/>
        <v>0</v>
      </c>
      <c r="V61" s="559">
        <f t="shared" si="8"/>
        <v>0</v>
      </c>
      <c r="W61" s="424">
        <f t="shared" si="8"/>
        <v>0</v>
      </c>
      <c r="X61" s="424">
        <f t="shared" si="8"/>
        <v>2.7</v>
      </c>
      <c r="Y61" s="559">
        <f t="shared" si="8"/>
        <v>0</v>
      </c>
      <c r="Z61" s="424">
        <f t="shared" si="8"/>
        <v>66</v>
      </c>
      <c r="AA61" s="424">
        <f t="shared" si="8"/>
        <v>82.4</v>
      </c>
      <c r="AB61" s="559">
        <f t="shared" si="8"/>
        <v>0</v>
      </c>
      <c r="AC61" s="424">
        <f t="shared" si="8"/>
        <v>149.3</v>
      </c>
      <c r="AD61" s="424">
        <f t="shared" si="8"/>
        <v>123.2</v>
      </c>
      <c r="AE61" s="559">
        <f t="shared" si="8"/>
        <v>0</v>
      </c>
      <c r="AF61" s="424">
        <f t="shared" si="8"/>
        <v>0</v>
      </c>
      <c r="AG61" s="424">
        <f t="shared" si="8"/>
        <v>0</v>
      </c>
      <c r="AH61" s="559">
        <f t="shared" si="8"/>
        <v>0</v>
      </c>
    </row>
    <row r="62" spans="1:34" ht="12.75">
      <c r="A62" s="483" t="s">
        <v>136</v>
      </c>
      <c r="B62" s="416"/>
      <c r="C62" s="416"/>
      <c r="D62" s="555"/>
      <c r="E62" s="416"/>
      <c r="F62" s="416"/>
      <c r="G62" s="555"/>
      <c r="H62" s="416"/>
      <c r="I62" s="416"/>
      <c r="J62" s="555"/>
      <c r="K62" s="416"/>
      <c r="L62" s="416"/>
      <c r="M62" s="555"/>
      <c r="N62" s="416"/>
      <c r="O62" s="416"/>
      <c r="P62" s="555"/>
      <c r="Q62" s="416"/>
      <c r="R62" s="416"/>
      <c r="S62" s="555"/>
      <c r="T62" s="416"/>
      <c r="U62" s="416"/>
      <c r="V62" s="555"/>
      <c r="W62" s="416"/>
      <c r="X62" s="416"/>
      <c r="Y62" s="555"/>
      <c r="Z62" s="416"/>
      <c r="AA62" s="416"/>
      <c r="AB62" s="555"/>
      <c r="AC62" s="416"/>
      <c r="AD62" s="416"/>
      <c r="AE62" s="555"/>
      <c r="AF62" s="416"/>
      <c r="AG62" s="416"/>
      <c r="AH62" s="555"/>
    </row>
    <row r="63" spans="1:34" ht="12.75">
      <c r="A63" s="417" t="s">
        <v>137</v>
      </c>
      <c r="B63" s="418">
        <f>'[6]fab-dep'!E52</f>
        <v>0</v>
      </c>
      <c r="C63" s="418">
        <f>'[6]fab-dep'!F52</f>
        <v>0</v>
      </c>
      <c r="D63" s="556">
        <f>'[6]fab-dep'!G52</f>
        <v>0</v>
      </c>
      <c r="E63" s="418">
        <f>'[6]fab-dep'!H52</f>
        <v>0.6</v>
      </c>
      <c r="F63" s="418">
        <f>'[6]fab-dep'!I52</f>
        <v>0</v>
      </c>
      <c r="G63" s="556">
        <f>'[6]fab-dep'!J52</f>
        <v>0</v>
      </c>
      <c r="H63" s="418">
        <f>'[6]fab-dep'!K52</f>
        <v>12.1</v>
      </c>
      <c r="I63" s="418">
        <f>'[6]fab-dep'!L52</f>
        <v>21.5</v>
      </c>
      <c r="J63" s="556">
        <f>'[6]fab-dep'!M52</f>
        <v>17.6</v>
      </c>
      <c r="K63" s="418">
        <f>'[6]fab-dep'!N52</f>
        <v>0</v>
      </c>
      <c r="L63" s="418">
        <f>'[6]fab-dep'!O52</f>
        <v>0</v>
      </c>
      <c r="M63" s="556">
        <f>'[6]fab-dep'!P52</f>
        <v>0</v>
      </c>
      <c r="N63" s="418">
        <f>'[6]fab-dep'!Q52</f>
        <v>0</v>
      </c>
      <c r="O63" s="418">
        <f>'[6]fab-dep'!R52</f>
        <v>0</v>
      </c>
      <c r="P63" s="556">
        <f>'[6]fab-dep'!S52</f>
        <v>0</v>
      </c>
      <c r="Q63" s="418">
        <f>'[6]fab-dep'!T52</f>
        <v>0</v>
      </c>
      <c r="R63" s="418">
        <f>'[6]fab-dep'!U52</f>
        <v>0</v>
      </c>
      <c r="S63" s="556">
        <f>'[6]fab-dep'!V52</f>
        <v>0</v>
      </c>
      <c r="T63" s="418">
        <f>'[6]fab-dep'!W52</f>
        <v>0</v>
      </c>
      <c r="U63" s="418">
        <f>'[6]fab-dep'!X52</f>
        <v>0</v>
      </c>
      <c r="V63" s="556">
        <f>'[6]fab-dep'!Y52</f>
        <v>0</v>
      </c>
      <c r="W63" s="418">
        <f>'[6]fab-dep'!Z52</f>
        <v>6837</v>
      </c>
      <c r="X63" s="418">
        <f>'[6]fab-dep'!AA52</f>
        <v>7822.8</v>
      </c>
      <c r="Y63" s="556">
        <f>'[6]fab-dep'!AB52</f>
        <v>8847.9</v>
      </c>
      <c r="Z63" s="418">
        <f>'[6]fab-dep'!AC52</f>
        <v>1850</v>
      </c>
      <c r="AA63" s="418">
        <f>'[6]fab-dep'!AD52</f>
        <v>2404.5</v>
      </c>
      <c r="AB63" s="556">
        <f>'[6]fab-dep'!AE52</f>
        <v>2565</v>
      </c>
      <c r="AC63" s="418">
        <f>'[6]fab-dep'!AF52</f>
        <v>8714.8</v>
      </c>
      <c r="AD63" s="418">
        <f>'[6]fab-dep'!AG52</f>
        <v>9387.3</v>
      </c>
      <c r="AE63" s="556">
        <f>'[6]fab-dep'!AH52</f>
        <v>8785.3</v>
      </c>
      <c r="AF63" s="418">
        <f>'[6]fab-dep'!AI52</f>
        <v>0</v>
      </c>
      <c r="AG63" s="418">
        <f>'[6]fab-dep'!AJ52</f>
        <v>0</v>
      </c>
      <c r="AH63" s="556">
        <f>'[6]fab-dep'!AK52</f>
        <v>0</v>
      </c>
    </row>
    <row r="64" spans="1:34" ht="12.75">
      <c r="A64" s="417" t="s">
        <v>138</v>
      </c>
      <c r="B64" s="418">
        <f>'[6]fab-dep'!E53</f>
        <v>0</v>
      </c>
      <c r="C64" s="418">
        <f>'[6]fab-dep'!F53</f>
        <v>0</v>
      </c>
      <c r="D64" s="556">
        <f>'[6]fab-dep'!G53</f>
        <v>0</v>
      </c>
      <c r="E64" s="418">
        <f>'[6]fab-dep'!H53</f>
        <v>0</v>
      </c>
      <c r="F64" s="418">
        <f>'[6]fab-dep'!I53</f>
        <v>0</v>
      </c>
      <c r="G64" s="556">
        <f>'[6]fab-dep'!J53</f>
        <v>0</v>
      </c>
      <c r="H64" s="418">
        <f>'[6]fab-dep'!K53</f>
        <v>0</v>
      </c>
      <c r="I64" s="418">
        <f>'[6]fab-dep'!L53</f>
        <v>0</v>
      </c>
      <c r="J64" s="556">
        <f>'[6]fab-dep'!M53</f>
        <v>0</v>
      </c>
      <c r="K64" s="418">
        <f>'[6]fab-dep'!N53</f>
        <v>0</v>
      </c>
      <c r="L64" s="418">
        <f>'[6]fab-dep'!O53</f>
        <v>0</v>
      </c>
      <c r="M64" s="556">
        <f>'[6]fab-dep'!P53</f>
        <v>0</v>
      </c>
      <c r="N64" s="418">
        <f>'[6]fab-dep'!Q53</f>
        <v>0</v>
      </c>
      <c r="O64" s="418">
        <f>'[6]fab-dep'!R53</f>
        <v>0</v>
      </c>
      <c r="P64" s="556">
        <f>'[6]fab-dep'!S53</f>
        <v>0</v>
      </c>
      <c r="Q64" s="418">
        <f>'[6]fab-dep'!T53</f>
        <v>0</v>
      </c>
      <c r="R64" s="418">
        <f>'[6]fab-dep'!U53</f>
        <v>0</v>
      </c>
      <c r="S64" s="556">
        <f>'[6]fab-dep'!V53</f>
        <v>0</v>
      </c>
      <c r="T64" s="418">
        <f>'[6]fab-dep'!W53</f>
        <v>0</v>
      </c>
      <c r="U64" s="418">
        <f>'[6]fab-dep'!X53</f>
        <v>0</v>
      </c>
      <c r="V64" s="556">
        <f>'[6]fab-dep'!Y53</f>
        <v>0</v>
      </c>
      <c r="W64" s="418">
        <f>'[6]fab-dep'!Z53</f>
        <v>0</v>
      </c>
      <c r="X64" s="418">
        <f>'[6]fab-dep'!AA53</f>
        <v>0</v>
      </c>
      <c r="Y64" s="556">
        <f>'[6]fab-dep'!AB53</f>
        <v>0</v>
      </c>
      <c r="Z64" s="418">
        <f>'[6]fab-dep'!AC53</f>
        <v>0</v>
      </c>
      <c r="AA64" s="418">
        <f>'[6]fab-dep'!AD53</f>
        <v>0</v>
      </c>
      <c r="AB64" s="556">
        <f>'[6]fab-dep'!AE53</f>
        <v>0</v>
      </c>
      <c r="AC64" s="418">
        <f>'[6]fab-dep'!AF53</f>
        <v>0</v>
      </c>
      <c r="AD64" s="418">
        <f>'[6]fab-dep'!AG53</f>
        <v>0</v>
      </c>
      <c r="AE64" s="556">
        <f>'[6]fab-dep'!AH53</f>
        <v>0</v>
      </c>
      <c r="AF64" s="418">
        <f>'[6]fab-dep'!AI53</f>
        <v>0</v>
      </c>
      <c r="AG64" s="418">
        <f>'[6]fab-dep'!AJ53</f>
        <v>0</v>
      </c>
      <c r="AH64" s="556">
        <f>'[6]fab-dep'!AK53</f>
        <v>0</v>
      </c>
    </row>
    <row r="65" spans="1:34" ht="12.75">
      <c r="A65" s="423" t="s">
        <v>74</v>
      </c>
      <c r="B65" s="424">
        <f aca="true" t="shared" si="9" ref="B65:AH65">SUM(B63:B64)</f>
        <v>0</v>
      </c>
      <c r="C65" s="424">
        <f t="shared" si="9"/>
        <v>0</v>
      </c>
      <c r="D65" s="559">
        <f t="shared" si="9"/>
        <v>0</v>
      </c>
      <c r="E65" s="424">
        <f t="shared" si="9"/>
        <v>0.6</v>
      </c>
      <c r="F65" s="424">
        <f t="shared" si="9"/>
        <v>0</v>
      </c>
      <c r="G65" s="559">
        <f t="shared" si="9"/>
        <v>0</v>
      </c>
      <c r="H65" s="424">
        <f t="shared" si="9"/>
        <v>12.1</v>
      </c>
      <c r="I65" s="424">
        <f t="shared" si="9"/>
        <v>21.5</v>
      </c>
      <c r="J65" s="559">
        <f t="shared" si="9"/>
        <v>17.6</v>
      </c>
      <c r="K65" s="424">
        <f t="shared" si="9"/>
        <v>0</v>
      </c>
      <c r="L65" s="424">
        <f t="shared" si="9"/>
        <v>0</v>
      </c>
      <c r="M65" s="559">
        <f t="shared" si="9"/>
        <v>0</v>
      </c>
      <c r="N65" s="424">
        <f t="shared" si="9"/>
        <v>0</v>
      </c>
      <c r="O65" s="424">
        <f t="shared" si="9"/>
        <v>0</v>
      </c>
      <c r="P65" s="559">
        <f t="shared" si="9"/>
        <v>0</v>
      </c>
      <c r="Q65" s="424">
        <f t="shared" si="9"/>
        <v>0</v>
      </c>
      <c r="R65" s="424">
        <f t="shared" si="9"/>
        <v>0</v>
      </c>
      <c r="S65" s="559">
        <f t="shared" si="9"/>
        <v>0</v>
      </c>
      <c r="T65" s="424">
        <f t="shared" si="9"/>
        <v>0</v>
      </c>
      <c r="U65" s="424">
        <f t="shared" si="9"/>
        <v>0</v>
      </c>
      <c r="V65" s="559">
        <f t="shared" si="9"/>
        <v>0</v>
      </c>
      <c r="W65" s="424">
        <f t="shared" si="9"/>
        <v>6837</v>
      </c>
      <c r="X65" s="424">
        <f t="shared" si="9"/>
        <v>7822.8</v>
      </c>
      <c r="Y65" s="559">
        <f t="shared" si="9"/>
        <v>8847.9</v>
      </c>
      <c r="Z65" s="424">
        <f t="shared" si="9"/>
        <v>1850</v>
      </c>
      <c r="AA65" s="424">
        <f t="shared" si="9"/>
        <v>2404.5</v>
      </c>
      <c r="AB65" s="559">
        <f t="shared" si="9"/>
        <v>2565</v>
      </c>
      <c r="AC65" s="424">
        <f t="shared" si="9"/>
        <v>8714.8</v>
      </c>
      <c r="AD65" s="424">
        <f t="shared" si="9"/>
        <v>9387.3</v>
      </c>
      <c r="AE65" s="559">
        <f t="shared" si="9"/>
        <v>8785.3</v>
      </c>
      <c r="AF65" s="424">
        <f t="shared" si="9"/>
        <v>0</v>
      </c>
      <c r="AG65" s="424">
        <f t="shared" si="9"/>
        <v>0</v>
      </c>
      <c r="AH65" s="559">
        <f t="shared" si="9"/>
        <v>0</v>
      </c>
    </row>
    <row r="66" spans="1:34" ht="12.75">
      <c r="A66" s="483" t="s">
        <v>139</v>
      </c>
      <c r="B66" s="416"/>
      <c r="C66" s="416"/>
      <c r="D66" s="555"/>
      <c r="E66" s="416"/>
      <c r="F66" s="416"/>
      <c r="G66" s="555"/>
      <c r="H66" s="416"/>
      <c r="I66" s="416"/>
      <c r="J66" s="555"/>
      <c r="K66" s="416"/>
      <c r="L66" s="416"/>
      <c r="M66" s="555"/>
      <c r="N66" s="416"/>
      <c r="O66" s="416"/>
      <c r="P66" s="555"/>
      <c r="Q66" s="416"/>
      <c r="R66" s="416"/>
      <c r="S66" s="555"/>
      <c r="T66" s="416"/>
      <c r="U66" s="416"/>
      <c r="V66" s="555"/>
      <c r="W66" s="416"/>
      <c r="X66" s="416"/>
      <c r="Y66" s="555"/>
      <c r="Z66" s="416"/>
      <c r="AA66" s="416"/>
      <c r="AB66" s="555"/>
      <c r="AC66" s="416"/>
      <c r="AD66" s="416"/>
      <c r="AE66" s="555"/>
      <c r="AF66" s="416"/>
      <c r="AG66" s="416"/>
      <c r="AH66" s="555"/>
    </row>
    <row r="67" spans="1:34" ht="12.75">
      <c r="A67" s="417" t="s">
        <v>140</v>
      </c>
      <c r="B67" s="418">
        <f>'[6]fab-dep'!E55</f>
        <v>0</v>
      </c>
      <c r="C67" s="418">
        <f>'[6]fab-dep'!F55</f>
        <v>0</v>
      </c>
      <c r="D67" s="556">
        <f>'[6]fab-dep'!G55</f>
        <v>0</v>
      </c>
      <c r="E67" s="418">
        <f>'[6]fab-dep'!H55</f>
        <v>0</v>
      </c>
      <c r="F67" s="418">
        <f>'[6]fab-dep'!I55</f>
        <v>0</v>
      </c>
      <c r="G67" s="556">
        <f>'[6]fab-dep'!J55</f>
        <v>0</v>
      </c>
      <c r="H67" s="418">
        <f>'[6]fab-dep'!K55</f>
        <v>0</v>
      </c>
      <c r="I67" s="418">
        <f>'[6]fab-dep'!L55</f>
        <v>0</v>
      </c>
      <c r="J67" s="556">
        <f>'[6]fab-dep'!M55</f>
        <v>0</v>
      </c>
      <c r="K67" s="418">
        <f>'[6]fab-dep'!N55</f>
        <v>0</v>
      </c>
      <c r="L67" s="418">
        <f>'[6]fab-dep'!O55</f>
        <v>0</v>
      </c>
      <c r="M67" s="556">
        <f>'[6]fab-dep'!P55</f>
        <v>0</v>
      </c>
      <c r="N67" s="418">
        <f>'[6]fab-dep'!Q55</f>
        <v>67.8</v>
      </c>
      <c r="O67" s="418">
        <f>'[6]fab-dep'!R55</f>
        <v>72.7</v>
      </c>
      <c r="P67" s="556">
        <f>'[6]fab-dep'!S55</f>
        <v>128.8</v>
      </c>
      <c r="Q67" s="418">
        <f>'[6]fab-dep'!T55</f>
        <v>0</v>
      </c>
      <c r="R67" s="418">
        <f>'[6]fab-dep'!U55</f>
        <v>0</v>
      </c>
      <c r="S67" s="556">
        <f>'[6]fab-dep'!V55</f>
        <v>0</v>
      </c>
      <c r="T67" s="418">
        <f>'[6]fab-dep'!W55</f>
        <v>0</v>
      </c>
      <c r="U67" s="418">
        <f>'[6]fab-dep'!X55</f>
        <v>0</v>
      </c>
      <c r="V67" s="556">
        <f>'[6]fab-dep'!Y55</f>
        <v>0</v>
      </c>
      <c r="W67" s="418">
        <f>'[6]fab-dep'!Z55</f>
        <v>2336.7</v>
      </c>
      <c r="X67" s="418">
        <f>'[6]fab-dep'!AA55</f>
        <v>2231.6</v>
      </c>
      <c r="Y67" s="556">
        <f>'[6]fab-dep'!AB55</f>
        <v>2665.6</v>
      </c>
      <c r="Z67" s="418">
        <f>'[6]fab-dep'!AC55</f>
        <v>1206.3</v>
      </c>
      <c r="AA67" s="418">
        <f>'[6]fab-dep'!AD55</f>
        <v>965.4</v>
      </c>
      <c r="AB67" s="556">
        <f>'[6]fab-dep'!AE55</f>
        <v>1272.3</v>
      </c>
      <c r="AC67" s="418">
        <f>'[6]fab-dep'!AF55</f>
        <v>1630.8</v>
      </c>
      <c r="AD67" s="418">
        <f>'[6]fab-dep'!AG55</f>
        <v>999.9</v>
      </c>
      <c r="AE67" s="556">
        <f>'[6]fab-dep'!AH55</f>
        <v>1307.6</v>
      </c>
      <c r="AF67" s="418">
        <f>'[6]fab-dep'!AI55</f>
        <v>0</v>
      </c>
      <c r="AG67" s="418">
        <f>'[6]fab-dep'!AJ55</f>
        <v>0</v>
      </c>
      <c r="AH67" s="556">
        <f>'[6]fab-dep'!AK55</f>
        <v>0</v>
      </c>
    </row>
    <row r="68" spans="1:34" ht="12.75">
      <c r="A68" s="417" t="s">
        <v>141</v>
      </c>
      <c r="B68" s="418">
        <f>'[6]fab-dep'!E56</f>
        <v>0</v>
      </c>
      <c r="C68" s="418">
        <f>'[6]fab-dep'!F56</f>
        <v>0</v>
      </c>
      <c r="D68" s="556">
        <f>'[6]fab-dep'!G56</f>
        <v>0</v>
      </c>
      <c r="E68" s="418">
        <f>'[6]fab-dep'!H56</f>
        <v>0</v>
      </c>
      <c r="F68" s="418">
        <f>'[6]fab-dep'!I56</f>
        <v>0</v>
      </c>
      <c r="G68" s="556">
        <f>'[6]fab-dep'!J56</f>
        <v>0</v>
      </c>
      <c r="H68" s="418">
        <f>'[6]fab-dep'!K56</f>
        <v>0</v>
      </c>
      <c r="I68" s="418">
        <f>'[6]fab-dep'!L56</f>
        <v>0</v>
      </c>
      <c r="J68" s="556">
        <f>'[6]fab-dep'!M56</f>
        <v>0</v>
      </c>
      <c r="K68" s="418">
        <f>'[6]fab-dep'!N56</f>
        <v>0</v>
      </c>
      <c r="L68" s="418">
        <f>'[6]fab-dep'!O56</f>
        <v>0</v>
      </c>
      <c r="M68" s="556">
        <f>'[6]fab-dep'!P56</f>
        <v>0</v>
      </c>
      <c r="N68" s="418">
        <f>'[6]fab-dep'!Q56</f>
        <v>0</v>
      </c>
      <c r="O68" s="418">
        <f>'[6]fab-dep'!R56</f>
        <v>0</v>
      </c>
      <c r="P68" s="556">
        <f>'[6]fab-dep'!S56</f>
        <v>0</v>
      </c>
      <c r="Q68" s="418">
        <f>'[6]fab-dep'!T56</f>
        <v>0</v>
      </c>
      <c r="R68" s="418">
        <f>'[6]fab-dep'!U56</f>
        <v>0</v>
      </c>
      <c r="S68" s="556">
        <f>'[6]fab-dep'!V56</f>
        <v>0</v>
      </c>
      <c r="T68" s="418">
        <f>'[6]fab-dep'!W56</f>
        <v>0</v>
      </c>
      <c r="U68" s="418">
        <f>'[6]fab-dep'!X56</f>
        <v>0</v>
      </c>
      <c r="V68" s="556">
        <f>'[6]fab-dep'!Y56</f>
        <v>0</v>
      </c>
      <c r="W68" s="418">
        <f>'[6]fab-dep'!Z56</f>
        <v>5405.4</v>
      </c>
      <c r="X68" s="418">
        <f>'[6]fab-dep'!AA56</f>
        <v>3324.8</v>
      </c>
      <c r="Y68" s="556">
        <f>'[6]fab-dep'!AB56</f>
        <v>4041</v>
      </c>
      <c r="Z68" s="418">
        <f>'[6]fab-dep'!AC56</f>
        <v>863.7</v>
      </c>
      <c r="AA68" s="418">
        <f>'[6]fab-dep'!AD56</f>
        <v>1038.3</v>
      </c>
      <c r="AB68" s="556">
        <f>'[6]fab-dep'!AE56</f>
        <v>1011</v>
      </c>
      <c r="AC68" s="418">
        <f>'[6]fab-dep'!AF56</f>
        <v>4239.5</v>
      </c>
      <c r="AD68" s="418">
        <f>'[6]fab-dep'!AG56</f>
        <v>2628.4</v>
      </c>
      <c r="AE68" s="556">
        <f>'[6]fab-dep'!AH56</f>
        <v>2474.3</v>
      </c>
      <c r="AF68" s="418">
        <f>'[6]fab-dep'!AI56</f>
        <v>0</v>
      </c>
      <c r="AG68" s="418">
        <f>'[6]fab-dep'!AJ56</f>
        <v>0</v>
      </c>
      <c r="AH68" s="556">
        <f>'[6]fab-dep'!AK56</f>
        <v>0</v>
      </c>
    </row>
    <row r="69" spans="1:34" ht="12.75">
      <c r="A69" s="417" t="s">
        <v>142</v>
      </c>
      <c r="B69" s="418">
        <f>'[6]fab-dep'!E57</f>
        <v>0</v>
      </c>
      <c r="C69" s="418">
        <f>'[6]fab-dep'!F57</f>
        <v>0</v>
      </c>
      <c r="D69" s="556">
        <f>'[6]fab-dep'!G57</f>
        <v>0</v>
      </c>
      <c r="E69" s="418">
        <f>'[6]fab-dep'!H57</f>
        <v>0</v>
      </c>
      <c r="F69" s="418">
        <f>'[6]fab-dep'!I57</f>
        <v>0</v>
      </c>
      <c r="G69" s="556">
        <f>'[6]fab-dep'!J57</f>
        <v>0</v>
      </c>
      <c r="H69" s="418">
        <f>'[6]fab-dep'!K57</f>
        <v>0</v>
      </c>
      <c r="I69" s="418">
        <f>'[6]fab-dep'!L57</f>
        <v>0</v>
      </c>
      <c r="J69" s="556">
        <f>'[6]fab-dep'!M57</f>
        <v>0</v>
      </c>
      <c r="K69" s="418">
        <f>'[6]fab-dep'!N57</f>
        <v>0</v>
      </c>
      <c r="L69" s="418">
        <f>'[6]fab-dep'!O57</f>
        <v>0</v>
      </c>
      <c r="M69" s="556">
        <f>'[6]fab-dep'!P57</f>
        <v>0</v>
      </c>
      <c r="N69" s="418">
        <f>'[6]fab-dep'!Q57</f>
        <v>0</v>
      </c>
      <c r="O69" s="418">
        <f>'[6]fab-dep'!R57</f>
        <v>0</v>
      </c>
      <c r="P69" s="556">
        <f>'[6]fab-dep'!S57</f>
        <v>0</v>
      </c>
      <c r="Q69" s="418">
        <f>'[6]fab-dep'!T57</f>
        <v>0</v>
      </c>
      <c r="R69" s="418">
        <f>'[6]fab-dep'!U57</f>
        <v>0</v>
      </c>
      <c r="S69" s="556">
        <f>'[6]fab-dep'!V57</f>
        <v>0</v>
      </c>
      <c r="T69" s="418">
        <f>'[6]fab-dep'!W57</f>
        <v>0</v>
      </c>
      <c r="U69" s="418">
        <f>'[6]fab-dep'!X57</f>
        <v>0</v>
      </c>
      <c r="V69" s="556">
        <f>'[6]fab-dep'!Y57</f>
        <v>0</v>
      </c>
      <c r="W69" s="418">
        <f>'[6]fab-dep'!Z57</f>
        <v>0</v>
      </c>
      <c r="X69" s="418">
        <f>'[6]fab-dep'!AA57</f>
        <v>0</v>
      </c>
      <c r="Y69" s="556">
        <f>'[6]fab-dep'!AB57</f>
        <v>0</v>
      </c>
      <c r="Z69" s="418">
        <f>'[6]fab-dep'!AC57</f>
        <v>0</v>
      </c>
      <c r="AA69" s="418">
        <f>'[6]fab-dep'!AD57</f>
        <v>0</v>
      </c>
      <c r="AB69" s="556">
        <f>'[6]fab-dep'!AE57</f>
        <v>0</v>
      </c>
      <c r="AC69" s="418">
        <f>'[6]fab-dep'!AF57</f>
        <v>0</v>
      </c>
      <c r="AD69" s="418">
        <f>'[6]fab-dep'!AG57</f>
        <v>0</v>
      </c>
      <c r="AE69" s="556">
        <f>'[6]fab-dep'!AH57</f>
        <v>0</v>
      </c>
      <c r="AF69" s="418">
        <f>'[6]fab-dep'!AI57</f>
        <v>0</v>
      </c>
      <c r="AG69" s="418">
        <f>'[6]fab-dep'!AJ57</f>
        <v>0</v>
      </c>
      <c r="AH69" s="556">
        <f>'[6]fab-dep'!AK57</f>
        <v>0</v>
      </c>
    </row>
    <row r="70" spans="1:34" ht="12.75">
      <c r="A70" s="417" t="s">
        <v>143</v>
      </c>
      <c r="B70" s="418">
        <f>'[6]fab-dep'!E58</f>
        <v>0</v>
      </c>
      <c r="C70" s="418">
        <f>'[6]fab-dep'!F58</f>
        <v>0</v>
      </c>
      <c r="D70" s="556">
        <f>'[6]fab-dep'!G58</f>
        <v>0</v>
      </c>
      <c r="E70" s="418">
        <f>'[6]fab-dep'!H58</f>
        <v>0</v>
      </c>
      <c r="F70" s="418">
        <f>'[6]fab-dep'!I58</f>
        <v>0</v>
      </c>
      <c r="G70" s="556">
        <f>'[6]fab-dep'!J58</f>
        <v>0</v>
      </c>
      <c r="H70" s="418">
        <f>'[6]fab-dep'!K58</f>
        <v>0</v>
      </c>
      <c r="I70" s="418">
        <f>'[6]fab-dep'!L58</f>
        <v>0</v>
      </c>
      <c r="J70" s="556">
        <f>'[6]fab-dep'!M58</f>
        <v>0</v>
      </c>
      <c r="K70" s="418">
        <f>'[6]fab-dep'!N58</f>
        <v>0</v>
      </c>
      <c r="L70" s="418">
        <f>'[6]fab-dep'!O58</f>
        <v>0</v>
      </c>
      <c r="M70" s="556">
        <f>'[6]fab-dep'!P58</f>
        <v>0</v>
      </c>
      <c r="N70" s="418">
        <f>'[6]fab-dep'!Q58</f>
        <v>0</v>
      </c>
      <c r="O70" s="418">
        <f>'[6]fab-dep'!R58</f>
        <v>0</v>
      </c>
      <c r="P70" s="556">
        <f>'[6]fab-dep'!S58</f>
        <v>0</v>
      </c>
      <c r="Q70" s="418">
        <f>'[6]fab-dep'!T58</f>
        <v>0</v>
      </c>
      <c r="R70" s="418">
        <f>'[6]fab-dep'!U58</f>
        <v>0</v>
      </c>
      <c r="S70" s="556">
        <f>'[6]fab-dep'!V58</f>
        <v>0</v>
      </c>
      <c r="T70" s="418">
        <f>'[6]fab-dep'!W58</f>
        <v>0</v>
      </c>
      <c r="U70" s="418">
        <f>'[6]fab-dep'!X58</f>
        <v>0</v>
      </c>
      <c r="V70" s="556">
        <f>'[6]fab-dep'!Y58</f>
        <v>0</v>
      </c>
      <c r="W70" s="418">
        <f>'[6]fab-dep'!Z58</f>
        <v>0</v>
      </c>
      <c r="X70" s="418">
        <f>'[6]fab-dep'!AA58</f>
        <v>0</v>
      </c>
      <c r="Y70" s="556">
        <f>'[6]fab-dep'!AB58</f>
        <v>0</v>
      </c>
      <c r="Z70" s="418">
        <f>'[6]fab-dep'!AC58</f>
        <v>0</v>
      </c>
      <c r="AA70" s="418">
        <f>'[6]fab-dep'!AD58</f>
        <v>0</v>
      </c>
      <c r="AB70" s="556">
        <f>'[6]fab-dep'!AE58</f>
        <v>0</v>
      </c>
      <c r="AC70" s="418">
        <f>'[6]fab-dep'!AF58</f>
        <v>0</v>
      </c>
      <c r="AD70" s="418">
        <f>'[6]fab-dep'!AG58</f>
        <v>0</v>
      </c>
      <c r="AE70" s="556">
        <f>'[6]fab-dep'!AH58</f>
        <v>0</v>
      </c>
      <c r="AF70" s="418">
        <f>'[6]fab-dep'!AI58</f>
        <v>0</v>
      </c>
      <c r="AG70" s="418">
        <f>'[6]fab-dep'!AJ58</f>
        <v>0</v>
      </c>
      <c r="AH70" s="556">
        <f>'[6]fab-dep'!AK58</f>
        <v>0</v>
      </c>
    </row>
    <row r="71" spans="1:34" ht="12.75">
      <c r="A71" s="423" t="s">
        <v>74</v>
      </c>
      <c r="B71" s="424">
        <f aca="true" t="shared" si="10" ref="B71:AH71">SUM(B67:B70)</f>
        <v>0</v>
      </c>
      <c r="C71" s="424">
        <f t="shared" si="10"/>
        <v>0</v>
      </c>
      <c r="D71" s="559">
        <f t="shared" si="10"/>
        <v>0</v>
      </c>
      <c r="E71" s="424">
        <f t="shared" si="10"/>
        <v>0</v>
      </c>
      <c r="F71" s="424">
        <f t="shared" si="10"/>
        <v>0</v>
      </c>
      <c r="G71" s="559">
        <f t="shared" si="10"/>
        <v>0</v>
      </c>
      <c r="H71" s="424">
        <f t="shared" si="10"/>
        <v>0</v>
      </c>
      <c r="I71" s="424">
        <f t="shared" si="10"/>
        <v>0</v>
      </c>
      <c r="J71" s="559">
        <f t="shared" si="10"/>
        <v>0</v>
      </c>
      <c r="K71" s="424">
        <f t="shared" si="10"/>
        <v>0</v>
      </c>
      <c r="L71" s="424">
        <f t="shared" si="10"/>
        <v>0</v>
      </c>
      <c r="M71" s="559">
        <f t="shared" si="10"/>
        <v>0</v>
      </c>
      <c r="N71" s="424">
        <f t="shared" si="10"/>
        <v>67.8</v>
      </c>
      <c r="O71" s="424">
        <f t="shared" si="10"/>
        <v>72.7</v>
      </c>
      <c r="P71" s="559">
        <f t="shared" si="10"/>
        <v>128.8</v>
      </c>
      <c r="Q71" s="424">
        <f t="shared" si="10"/>
        <v>0</v>
      </c>
      <c r="R71" s="424">
        <f t="shared" si="10"/>
        <v>0</v>
      </c>
      <c r="S71" s="559">
        <f t="shared" si="10"/>
        <v>0</v>
      </c>
      <c r="T71" s="424">
        <f t="shared" si="10"/>
        <v>0</v>
      </c>
      <c r="U71" s="424">
        <f t="shared" si="10"/>
        <v>0</v>
      </c>
      <c r="V71" s="559">
        <f t="shared" si="10"/>
        <v>0</v>
      </c>
      <c r="W71" s="424">
        <f t="shared" si="10"/>
        <v>7742.099999999999</v>
      </c>
      <c r="X71" s="424">
        <f t="shared" si="10"/>
        <v>5556.4</v>
      </c>
      <c r="Y71" s="559">
        <f t="shared" si="10"/>
        <v>6706.6</v>
      </c>
      <c r="Z71" s="424">
        <f t="shared" si="10"/>
        <v>2070</v>
      </c>
      <c r="AA71" s="424">
        <f t="shared" si="10"/>
        <v>2003.6999999999998</v>
      </c>
      <c r="AB71" s="559">
        <f t="shared" si="10"/>
        <v>2283.3</v>
      </c>
      <c r="AC71" s="424">
        <f t="shared" si="10"/>
        <v>5870.3</v>
      </c>
      <c r="AD71" s="424">
        <f t="shared" si="10"/>
        <v>3628.3</v>
      </c>
      <c r="AE71" s="559">
        <f t="shared" si="10"/>
        <v>3781.9</v>
      </c>
      <c r="AF71" s="424">
        <f t="shared" si="10"/>
        <v>0</v>
      </c>
      <c r="AG71" s="424">
        <f t="shared" si="10"/>
        <v>0</v>
      </c>
      <c r="AH71" s="559">
        <f t="shared" si="10"/>
        <v>0</v>
      </c>
    </row>
    <row r="72" spans="1:34" ht="12.75">
      <c r="A72" s="483" t="s">
        <v>144</v>
      </c>
      <c r="B72" s="416"/>
      <c r="C72" s="416"/>
      <c r="D72" s="555"/>
      <c r="E72" s="416"/>
      <c r="F72" s="416"/>
      <c r="G72" s="555"/>
      <c r="H72" s="416"/>
      <c r="I72" s="416"/>
      <c r="J72" s="555"/>
      <c r="K72" s="416"/>
      <c r="L72" s="416"/>
      <c r="M72" s="555"/>
      <c r="N72" s="416"/>
      <c r="O72" s="416"/>
      <c r="P72" s="555"/>
      <c r="Q72" s="416"/>
      <c r="R72" s="416"/>
      <c r="S72" s="555"/>
      <c r="T72" s="416"/>
      <c r="U72" s="416"/>
      <c r="V72" s="555"/>
      <c r="W72" s="416"/>
      <c r="X72" s="416"/>
      <c r="Y72" s="555"/>
      <c r="Z72" s="416"/>
      <c r="AA72" s="416"/>
      <c r="AB72" s="555"/>
      <c r="AC72" s="416"/>
      <c r="AD72" s="416"/>
      <c r="AE72" s="555"/>
      <c r="AF72" s="416"/>
      <c r="AG72" s="416"/>
      <c r="AH72" s="555"/>
    </row>
    <row r="73" spans="1:34" ht="12.75">
      <c r="A73" s="417" t="s">
        <v>145</v>
      </c>
      <c r="B73" s="418">
        <f>'[6]fab-dep'!E60</f>
        <v>394.6</v>
      </c>
      <c r="C73" s="418">
        <f>'[6]fab-dep'!F60</f>
        <v>407.8</v>
      </c>
      <c r="D73" s="556">
        <f>'[6]fab-dep'!G60</f>
        <v>1128.4</v>
      </c>
      <c r="E73" s="418">
        <f>'[6]fab-dep'!H60</f>
        <v>19</v>
      </c>
      <c r="F73" s="418">
        <f>'[6]fab-dep'!I60</f>
        <v>43.4</v>
      </c>
      <c r="G73" s="556">
        <f>'[6]fab-dep'!J60</f>
        <v>47.9</v>
      </c>
      <c r="H73" s="418">
        <f>'[6]fab-dep'!K60</f>
        <v>1386.3</v>
      </c>
      <c r="I73" s="418">
        <f>'[6]fab-dep'!L60</f>
        <v>1214.1</v>
      </c>
      <c r="J73" s="556">
        <f>'[6]fab-dep'!M60</f>
        <v>1027.3</v>
      </c>
      <c r="K73" s="418">
        <f>'[6]fab-dep'!N60</f>
        <v>0</v>
      </c>
      <c r="L73" s="418">
        <f>'[6]fab-dep'!O60</f>
        <v>0</v>
      </c>
      <c r="M73" s="556">
        <f>'[6]fab-dep'!P60</f>
        <v>0</v>
      </c>
      <c r="N73" s="418">
        <f>'[6]fab-dep'!Q60</f>
        <v>859.3</v>
      </c>
      <c r="O73" s="418">
        <f>'[6]fab-dep'!R60</f>
        <v>711.3</v>
      </c>
      <c r="P73" s="556">
        <f>'[6]fab-dep'!S60</f>
        <v>384.3</v>
      </c>
      <c r="Q73" s="418">
        <f>'[6]fab-dep'!T60</f>
        <v>663.8</v>
      </c>
      <c r="R73" s="418">
        <f>'[6]fab-dep'!U60</f>
        <v>415.1</v>
      </c>
      <c r="S73" s="556">
        <f>'[6]fab-dep'!V60</f>
        <v>615.6</v>
      </c>
      <c r="T73" s="418">
        <f>'[6]fab-dep'!W60</f>
        <v>0</v>
      </c>
      <c r="U73" s="418">
        <f>'[6]fab-dep'!X60</f>
        <v>0</v>
      </c>
      <c r="V73" s="556">
        <f>'[6]fab-dep'!Y60</f>
        <v>0</v>
      </c>
      <c r="W73" s="418">
        <f>'[6]fab-dep'!Z60</f>
        <v>24738.2</v>
      </c>
      <c r="X73" s="418">
        <f>'[6]fab-dep'!AA60</f>
        <v>25693.2</v>
      </c>
      <c r="Y73" s="556">
        <f>'[6]fab-dep'!AB60</f>
        <v>25216.6</v>
      </c>
      <c r="Z73" s="418">
        <f>'[6]fab-dep'!AC60</f>
        <v>14589.7</v>
      </c>
      <c r="AA73" s="418">
        <f>'[6]fab-dep'!AD60</f>
        <v>19602.3</v>
      </c>
      <c r="AB73" s="556">
        <f>'[6]fab-dep'!AE60</f>
        <v>16117.1</v>
      </c>
      <c r="AC73" s="418">
        <f>'[6]fab-dep'!AF60</f>
        <v>35202.7</v>
      </c>
      <c r="AD73" s="418">
        <f>'[6]fab-dep'!AG60</f>
        <v>32744.6</v>
      </c>
      <c r="AE73" s="556">
        <f>'[6]fab-dep'!AH60</f>
        <v>35208.3</v>
      </c>
      <c r="AF73" s="418">
        <f>'[6]fab-dep'!AI60</f>
        <v>0</v>
      </c>
      <c r="AG73" s="418">
        <f>'[6]fab-dep'!AJ60</f>
        <v>73</v>
      </c>
      <c r="AH73" s="556">
        <f>'[6]fab-dep'!AK60</f>
        <v>67.8</v>
      </c>
    </row>
    <row r="74" spans="1:34" ht="12.75">
      <c r="A74" s="417" t="s">
        <v>146</v>
      </c>
      <c r="B74" s="418">
        <f>'[6]fab-dep'!E61</f>
        <v>725.8</v>
      </c>
      <c r="C74" s="418">
        <f>'[6]fab-dep'!F61</f>
        <v>677.5</v>
      </c>
      <c r="D74" s="556">
        <f>'[6]fab-dep'!G61</f>
        <v>627.5</v>
      </c>
      <c r="E74" s="418">
        <f>'[6]fab-dep'!H61</f>
        <v>0</v>
      </c>
      <c r="F74" s="418">
        <f>'[6]fab-dep'!I61</f>
        <v>0</v>
      </c>
      <c r="G74" s="556">
        <f>'[6]fab-dep'!J61</f>
        <v>0</v>
      </c>
      <c r="H74" s="418">
        <f>'[6]fab-dep'!K61</f>
        <v>50.8</v>
      </c>
      <c r="I74" s="418">
        <f>'[6]fab-dep'!L61</f>
        <v>0</v>
      </c>
      <c r="J74" s="556">
        <f>'[6]fab-dep'!M61</f>
        <v>0</v>
      </c>
      <c r="K74" s="418">
        <f>'[6]fab-dep'!N61</f>
        <v>0</v>
      </c>
      <c r="L74" s="418">
        <f>'[6]fab-dep'!O61</f>
        <v>0</v>
      </c>
      <c r="M74" s="556">
        <f>'[6]fab-dep'!P61</f>
        <v>0</v>
      </c>
      <c r="N74" s="418">
        <f>'[6]fab-dep'!Q61</f>
        <v>51.6</v>
      </c>
      <c r="O74" s="418">
        <f>'[6]fab-dep'!R61</f>
        <v>0.3</v>
      </c>
      <c r="P74" s="556">
        <f>'[6]fab-dep'!S61</f>
        <v>0</v>
      </c>
      <c r="Q74" s="418">
        <f>'[6]fab-dep'!T61</f>
        <v>0</v>
      </c>
      <c r="R74" s="418">
        <f>'[6]fab-dep'!U61</f>
        <v>0</v>
      </c>
      <c r="S74" s="556">
        <f>'[6]fab-dep'!V61</f>
        <v>0</v>
      </c>
      <c r="T74" s="418">
        <f>'[6]fab-dep'!W61</f>
        <v>0</v>
      </c>
      <c r="U74" s="418">
        <f>'[6]fab-dep'!X61</f>
        <v>0</v>
      </c>
      <c r="V74" s="556">
        <f>'[6]fab-dep'!Y61</f>
        <v>0</v>
      </c>
      <c r="W74" s="418">
        <f>'[6]fab-dep'!Z61</f>
        <v>22226.5</v>
      </c>
      <c r="X74" s="418">
        <f>'[6]fab-dep'!AA61</f>
        <v>19967.3</v>
      </c>
      <c r="Y74" s="556">
        <f>'[6]fab-dep'!AB61</f>
        <v>24611.9</v>
      </c>
      <c r="Z74" s="418">
        <f>'[6]fab-dep'!AC61</f>
        <v>17419</v>
      </c>
      <c r="AA74" s="418">
        <f>'[6]fab-dep'!AD61</f>
        <v>14613.8</v>
      </c>
      <c r="AB74" s="556">
        <f>'[6]fab-dep'!AE61</f>
        <v>16685.5</v>
      </c>
      <c r="AC74" s="418">
        <f>'[6]fab-dep'!AF61</f>
        <v>26845.9</v>
      </c>
      <c r="AD74" s="418">
        <f>'[6]fab-dep'!AG61</f>
        <v>26150.9</v>
      </c>
      <c r="AE74" s="556">
        <f>'[6]fab-dep'!AH61</f>
        <v>26487.2</v>
      </c>
      <c r="AF74" s="418">
        <f>'[6]fab-dep'!AI61</f>
        <v>272.6</v>
      </c>
      <c r="AG74" s="418">
        <f>'[6]fab-dep'!AJ61</f>
        <v>0</v>
      </c>
      <c r="AH74" s="556">
        <f>'[6]fab-dep'!AK61</f>
        <v>0</v>
      </c>
    </row>
    <row r="75" spans="1:34" ht="12.75">
      <c r="A75" s="417" t="s">
        <v>147</v>
      </c>
      <c r="B75" s="418">
        <f>'[6]fab-dep'!E62</f>
        <v>431.2</v>
      </c>
      <c r="C75" s="418">
        <f>'[6]fab-dep'!F62</f>
        <v>615.6</v>
      </c>
      <c r="D75" s="556">
        <f>'[6]fab-dep'!G62</f>
        <v>468.8</v>
      </c>
      <c r="E75" s="418">
        <f>'[6]fab-dep'!H62</f>
        <v>0</v>
      </c>
      <c r="F75" s="418">
        <f>'[6]fab-dep'!I62</f>
        <v>0</v>
      </c>
      <c r="G75" s="556">
        <f>'[6]fab-dep'!J62</f>
        <v>0</v>
      </c>
      <c r="H75" s="418">
        <f>'[6]fab-dep'!K62</f>
        <v>240.7</v>
      </c>
      <c r="I75" s="418">
        <f>'[6]fab-dep'!L62</f>
        <v>285.3</v>
      </c>
      <c r="J75" s="556">
        <f>'[6]fab-dep'!M62</f>
        <v>237.8</v>
      </c>
      <c r="K75" s="418">
        <f>'[6]fab-dep'!N62</f>
        <v>0</v>
      </c>
      <c r="L75" s="418">
        <f>'[6]fab-dep'!O62</f>
        <v>0</v>
      </c>
      <c r="M75" s="556">
        <f>'[6]fab-dep'!P62</f>
        <v>0</v>
      </c>
      <c r="N75" s="418">
        <f>'[6]fab-dep'!Q62</f>
        <v>331.9</v>
      </c>
      <c r="O75" s="418">
        <f>'[6]fab-dep'!R62</f>
        <v>334.3</v>
      </c>
      <c r="P75" s="556">
        <f>'[6]fab-dep'!S62</f>
        <v>126</v>
      </c>
      <c r="Q75" s="418">
        <f>'[6]fab-dep'!T62</f>
        <v>0</v>
      </c>
      <c r="R75" s="418">
        <f>'[6]fab-dep'!U62</f>
        <v>0</v>
      </c>
      <c r="S75" s="556">
        <f>'[6]fab-dep'!V62</f>
        <v>0</v>
      </c>
      <c r="T75" s="418">
        <f>'[6]fab-dep'!W62</f>
        <v>0</v>
      </c>
      <c r="U75" s="418">
        <f>'[6]fab-dep'!X62</f>
        <v>0</v>
      </c>
      <c r="V75" s="556">
        <f>'[6]fab-dep'!Y62</f>
        <v>0</v>
      </c>
      <c r="W75" s="418">
        <f>'[6]fab-dep'!Z62</f>
        <v>34213.9</v>
      </c>
      <c r="X75" s="418">
        <f>'[6]fab-dep'!AA62</f>
        <v>33639.4</v>
      </c>
      <c r="Y75" s="556">
        <f>'[6]fab-dep'!AB62</f>
        <v>37030</v>
      </c>
      <c r="Z75" s="418">
        <f>'[6]fab-dep'!AC62</f>
        <v>8686.8</v>
      </c>
      <c r="AA75" s="418">
        <f>'[6]fab-dep'!AD62</f>
        <v>3811.6</v>
      </c>
      <c r="AB75" s="556">
        <f>'[6]fab-dep'!AE62</f>
        <v>4385.5</v>
      </c>
      <c r="AC75" s="418">
        <f>'[6]fab-dep'!AF62</f>
        <v>25165.7</v>
      </c>
      <c r="AD75" s="418">
        <f>'[6]fab-dep'!AG62</f>
        <v>25976.7</v>
      </c>
      <c r="AE75" s="556">
        <f>'[6]fab-dep'!AH62</f>
        <v>28122.5</v>
      </c>
      <c r="AF75" s="418">
        <f>'[6]fab-dep'!AI62</f>
        <v>3.5</v>
      </c>
      <c r="AG75" s="418">
        <f>'[6]fab-dep'!AJ62</f>
        <v>0</v>
      </c>
      <c r="AH75" s="556">
        <f>'[6]fab-dep'!AK62</f>
        <v>0</v>
      </c>
    </row>
    <row r="76" spans="1:34" ht="12.75">
      <c r="A76" s="417" t="s">
        <v>148</v>
      </c>
      <c r="B76" s="418">
        <f>'[6]fab-dep'!E63</f>
        <v>2387.7</v>
      </c>
      <c r="C76" s="418">
        <f>'[6]fab-dep'!F63</f>
        <v>1828.4</v>
      </c>
      <c r="D76" s="556">
        <f>'[6]fab-dep'!G63</f>
        <v>1883.8</v>
      </c>
      <c r="E76" s="418">
        <f>'[6]fab-dep'!H63</f>
        <v>0</v>
      </c>
      <c r="F76" s="418">
        <f>'[6]fab-dep'!I63</f>
        <v>83.3</v>
      </c>
      <c r="G76" s="556">
        <f>'[6]fab-dep'!J63</f>
        <v>0</v>
      </c>
      <c r="H76" s="418">
        <f>'[6]fab-dep'!K63</f>
        <v>181.5</v>
      </c>
      <c r="I76" s="418">
        <f>'[6]fab-dep'!L63</f>
        <v>388.3</v>
      </c>
      <c r="J76" s="556">
        <f>'[6]fab-dep'!M63</f>
        <v>152.4</v>
      </c>
      <c r="K76" s="418">
        <f>'[6]fab-dep'!N63</f>
        <v>0</v>
      </c>
      <c r="L76" s="418">
        <f>'[6]fab-dep'!O63</f>
        <v>0</v>
      </c>
      <c r="M76" s="556">
        <f>'[6]fab-dep'!P63</f>
        <v>0</v>
      </c>
      <c r="N76" s="418">
        <f>'[6]fab-dep'!Q63</f>
        <v>2912.6</v>
      </c>
      <c r="O76" s="418">
        <f>'[6]fab-dep'!R63</f>
        <v>4277.9</v>
      </c>
      <c r="P76" s="556">
        <f>'[6]fab-dep'!S63</f>
        <v>3661.3</v>
      </c>
      <c r="Q76" s="418">
        <f>'[6]fab-dep'!T63</f>
        <v>0</v>
      </c>
      <c r="R76" s="418">
        <f>'[6]fab-dep'!U63</f>
        <v>0</v>
      </c>
      <c r="S76" s="556">
        <f>'[6]fab-dep'!V63</f>
        <v>0</v>
      </c>
      <c r="T76" s="418">
        <f>'[6]fab-dep'!W63</f>
        <v>0</v>
      </c>
      <c r="U76" s="418">
        <f>'[6]fab-dep'!X63</f>
        <v>0</v>
      </c>
      <c r="V76" s="556">
        <f>'[6]fab-dep'!Y63</f>
        <v>0</v>
      </c>
      <c r="W76" s="418">
        <f>'[6]fab-dep'!Z63</f>
        <v>32122.3</v>
      </c>
      <c r="X76" s="418">
        <f>'[6]fab-dep'!AA63</f>
        <v>30793.2</v>
      </c>
      <c r="Y76" s="556">
        <f>'[6]fab-dep'!AB63</f>
        <v>33716.8</v>
      </c>
      <c r="Z76" s="418">
        <f>'[6]fab-dep'!AC63</f>
        <v>16893.7</v>
      </c>
      <c r="AA76" s="418">
        <f>'[6]fab-dep'!AD63</f>
        <v>27376.9</v>
      </c>
      <c r="AB76" s="556">
        <f>'[6]fab-dep'!AE63</f>
        <v>22524.9</v>
      </c>
      <c r="AC76" s="418">
        <f>'[6]fab-dep'!AF63</f>
        <v>90432.7</v>
      </c>
      <c r="AD76" s="418">
        <f>'[6]fab-dep'!AG63</f>
        <v>86943.7</v>
      </c>
      <c r="AE76" s="556">
        <f>'[6]fab-dep'!AH63</f>
        <v>91280.2</v>
      </c>
      <c r="AF76" s="418">
        <f>'[6]fab-dep'!AI63</f>
        <v>201.6</v>
      </c>
      <c r="AG76" s="418">
        <f>'[6]fab-dep'!AJ63</f>
        <v>565.8</v>
      </c>
      <c r="AH76" s="556">
        <f>'[6]fab-dep'!AK63</f>
        <v>525.2</v>
      </c>
    </row>
    <row r="77" spans="1:34" ht="12.75">
      <c r="A77" s="417" t="s">
        <v>149</v>
      </c>
      <c r="B77" s="418">
        <f>'[6]fab-dep'!E64</f>
        <v>339.4</v>
      </c>
      <c r="C77" s="418">
        <f>'[6]fab-dep'!F64</f>
        <v>974.5</v>
      </c>
      <c r="D77" s="556">
        <f>'[6]fab-dep'!G64</f>
        <v>1021.1</v>
      </c>
      <c r="E77" s="418">
        <f>'[6]fab-dep'!H64</f>
        <v>2326.8</v>
      </c>
      <c r="F77" s="418">
        <f>'[6]fab-dep'!I64</f>
        <v>1250.4</v>
      </c>
      <c r="G77" s="556">
        <f>'[6]fab-dep'!J64</f>
        <v>3191.1</v>
      </c>
      <c r="H77" s="418">
        <f>'[6]fab-dep'!K64</f>
        <v>9471.2</v>
      </c>
      <c r="I77" s="418">
        <f>'[6]fab-dep'!L64</f>
        <v>10268.5</v>
      </c>
      <c r="J77" s="556">
        <f>'[6]fab-dep'!M64</f>
        <v>5435.5</v>
      </c>
      <c r="K77" s="418">
        <f>'[6]fab-dep'!N64</f>
        <v>0</v>
      </c>
      <c r="L77" s="418">
        <f>'[6]fab-dep'!O64</f>
        <v>0</v>
      </c>
      <c r="M77" s="556">
        <f>'[6]fab-dep'!P64</f>
        <v>0</v>
      </c>
      <c r="N77" s="418">
        <f>'[6]fab-dep'!Q64</f>
        <v>484.5</v>
      </c>
      <c r="O77" s="418">
        <f>'[6]fab-dep'!R64</f>
        <v>2372.7</v>
      </c>
      <c r="P77" s="556">
        <f>'[6]fab-dep'!S64</f>
        <v>3004</v>
      </c>
      <c r="Q77" s="418">
        <f>'[6]fab-dep'!T64</f>
        <v>331.2</v>
      </c>
      <c r="R77" s="418">
        <f>'[6]fab-dep'!U64</f>
        <v>501.8</v>
      </c>
      <c r="S77" s="556">
        <f>'[6]fab-dep'!V64</f>
        <v>221.4</v>
      </c>
      <c r="T77" s="418">
        <f>'[6]fab-dep'!W64</f>
        <v>0</v>
      </c>
      <c r="U77" s="418">
        <f>'[6]fab-dep'!X64</f>
        <v>0</v>
      </c>
      <c r="V77" s="556">
        <f>'[6]fab-dep'!Y64</f>
        <v>0</v>
      </c>
      <c r="W77" s="418">
        <f>'[6]fab-dep'!Z64</f>
        <v>38408.3</v>
      </c>
      <c r="X77" s="418">
        <f>'[6]fab-dep'!AA64</f>
        <v>43646.1</v>
      </c>
      <c r="Y77" s="556">
        <f>'[6]fab-dep'!AB64</f>
        <v>38064.28</v>
      </c>
      <c r="Z77" s="418">
        <f>'[6]fab-dep'!AC64</f>
        <v>21754</v>
      </c>
      <c r="AA77" s="418">
        <f>'[6]fab-dep'!AD64</f>
        <v>22420.3</v>
      </c>
      <c r="AB77" s="556">
        <f>'[6]fab-dep'!AE64</f>
        <v>20489.92</v>
      </c>
      <c r="AC77" s="418">
        <f>'[6]fab-dep'!AF64</f>
        <v>75717.4</v>
      </c>
      <c r="AD77" s="418">
        <f>'[6]fab-dep'!AG64</f>
        <v>72628.8</v>
      </c>
      <c r="AE77" s="556">
        <f>'[6]fab-dep'!AH64</f>
        <v>81642.5</v>
      </c>
      <c r="AF77" s="418">
        <f>'[6]fab-dep'!AI64</f>
        <v>188.5</v>
      </c>
      <c r="AG77" s="418">
        <f>'[6]fab-dep'!AJ64</f>
        <v>554.9</v>
      </c>
      <c r="AH77" s="556">
        <f>'[6]fab-dep'!AK64</f>
        <v>508.4</v>
      </c>
    </row>
    <row r="78" spans="1:34" ht="12.75">
      <c r="A78" s="421" t="s">
        <v>74</v>
      </c>
      <c r="B78" s="422">
        <f aca="true" t="shared" si="11" ref="B78:AH78">SUM(B73:B77)</f>
        <v>4278.7</v>
      </c>
      <c r="C78" s="422">
        <f t="shared" si="11"/>
        <v>4503.8</v>
      </c>
      <c r="D78" s="558">
        <f t="shared" si="11"/>
        <v>5129.6</v>
      </c>
      <c r="E78" s="422">
        <f t="shared" si="11"/>
        <v>2345.8</v>
      </c>
      <c r="F78" s="422">
        <f t="shared" si="11"/>
        <v>1377.1000000000001</v>
      </c>
      <c r="G78" s="558">
        <f t="shared" si="11"/>
        <v>3239</v>
      </c>
      <c r="H78" s="422">
        <f t="shared" si="11"/>
        <v>11330.5</v>
      </c>
      <c r="I78" s="422">
        <f t="shared" si="11"/>
        <v>12156.2</v>
      </c>
      <c r="J78" s="558">
        <f t="shared" si="11"/>
        <v>6853</v>
      </c>
      <c r="K78" s="422">
        <f t="shared" si="11"/>
        <v>0</v>
      </c>
      <c r="L78" s="422">
        <f t="shared" si="11"/>
        <v>0</v>
      </c>
      <c r="M78" s="558">
        <f t="shared" si="11"/>
        <v>0</v>
      </c>
      <c r="N78" s="422">
        <f t="shared" si="11"/>
        <v>4639.9</v>
      </c>
      <c r="O78" s="422">
        <f t="shared" si="11"/>
        <v>7696.499999999999</v>
      </c>
      <c r="P78" s="558">
        <f t="shared" si="11"/>
        <v>7175.6</v>
      </c>
      <c r="Q78" s="422">
        <f t="shared" si="11"/>
        <v>995</v>
      </c>
      <c r="R78" s="422">
        <f t="shared" si="11"/>
        <v>916.9000000000001</v>
      </c>
      <c r="S78" s="558">
        <f t="shared" si="11"/>
        <v>837</v>
      </c>
      <c r="T78" s="422">
        <f t="shared" si="11"/>
        <v>0</v>
      </c>
      <c r="U78" s="422">
        <f t="shared" si="11"/>
        <v>0</v>
      </c>
      <c r="V78" s="558">
        <f t="shared" si="11"/>
        <v>0</v>
      </c>
      <c r="W78" s="422">
        <f t="shared" si="11"/>
        <v>151709.2</v>
      </c>
      <c r="X78" s="422">
        <f t="shared" si="11"/>
        <v>153739.19999999998</v>
      </c>
      <c r="Y78" s="558">
        <f t="shared" si="11"/>
        <v>158639.58000000002</v>
      </c>
      <c r="Z78" s="422">
        <f t="shared" si="11"/>
        <v>79343.2</v>
      </c>
      <c r="AA78" s="422">
        <f t="shared" si="11"/>
        <v>87824.9</v>
      </c>
      <c r="AB78" s="558">
        <f t="shared" si="11"/>
        <v>80202.92</v>
      </c>
      <c r="AC78" s="422">
        <f t="shared" si="11"/>
        <v>253364.4</v>
      </c>
      <c r="AD78" s="422">
        <f t="shared" si="11"/>
        <v>244444.7</v>
      </c>
      <c r="AE78" s="558">
        <f t="shared" si="11"/>
        <v>262740.7</v>
      </c>
      <c r="AF78" s="422">
        <f t="shared" si="11"/>
        <v>666.2</v>
      </c>
      <c r="AG78" s="422">
        <f t="shared" si="11"/>
        <v>1193.6999999999998</v>
      </c>
      <c r="AH78" s="558">
        <f t="shared" si="11"/>
        <v>1101.4</v>
      </c>
    </row>
    <row r="79" spans="1:34" ht="12.75">
      <c r="A79" s="425"/>
      <c r="B79" s="426"/>
      <c r="C79" s="426"/>
      <c r="D79" s="560"/>
      <c r="E79" s="426"/>
      <c r="F79" s="426"/>
      <c r="G79" s="560"/>
      <c r="H79" s="426"/>
      <c r="I79" s="426"/>
      <c r="J79" s="560"/>
      <c r="K79" s="426"/>
      <c r="L79" s="426"/>
      <c r="M79" s="560"/>
      <c r="N79" s="426"/>
      <c r="O79" s="426"/>
      <c r="P79" s="560"/>
      <c r="Q79" s="426"/>
      <c r="R79" s="426"/>
      <c r="S79" s="560"/>
      <c r="T79" s="426"/>
      <c r="U79" s="426"/>
      <c r="V79" s="560"/>
      <c r="W79" s="426"/>
      <c r="X79" s="426"/>
      <c r="Y79" s="560"/>
      <c r="Z79" s="426"/>
      <c r="AA79" s="426"/>
      <c r="AB79" s="560"/>
      <c r="AC79" s="426"/>
      <c r="AD79" s="426"/>
      <c r="AE79" s="560"/>
      <c r="AF79" s="426"/>
      <c r="AG79" s="426"/>
      <c r="AH79" s="560"/>
    </row>
    <row r="80" spans="1:34" ht="12.75">
      <c r="A80" s="483" t="s">
        <v>150</v>
      </c>
      <c r="B80" s="416"/>
      <c r="C80" s="416"/>
      <c r="D80" s="555"/>
      <c r="E80" s="416"/>
      <c r="F80" s="416"/>
      <c r="G80" s="555"/>
      <c r="H80" s="416"/>
      <c r="I80" s="416"/>
      <c r="J80" s="555"/>
      <c r="K80" s="416"/>
      <c r="L80" s="416"/>
      <c r="M80" s="555"/>
      <c r="N80" s="416"/>
      <c r="O80" s="416"/>
      <c r="P80" s="555"/>
      <c r="Q80" s="416"/>
      <c r="R80" s="416"/>
      <c r="S80" s="555"/>
      <c r="T80" s="416"/>
      <c r="U80" s="416"/>
      <c r="V80" s="555"/>
      <c r="W80" s="416"/>
      <c r="X80" s="416"/>
      <c r="Y80" s="555"/>
      <c r="Z80" s="416"/>
      <c r="AA80" s="416"/>
      <c r="AB80" s="555"/>
      <c r="AC80" s="416"/>
      <c r="AD80" s="416"/>
      <c r="AE80" s="555"/>
      <c r="AF80" s="416"/>
      <c r="AG80" s="416"/>
      <c r="AH80" s="555"/>
    </row>
    <row r="81" spans="1:34" ht="12.75">
      <c r="A81" s="417" t="s">
        <v>151</v>
      </c>
      <c r="B81" s="418">
        <f>'[6]fab-dep'!E66</f>
        <v>3979.6</v>
      </c>
      <c r="C81" s="418">
        <f>'[6]fab-dep'!F66</f>
        <v>6719.9</v>
      </c>
      <c r="D81" s="556">
        <f>'[6]fab-dep'!G66</f>
        <v>6926.7</v>
      </c>
      <c r="E81" s="418">
        <f>'[6]fab-dep'!H66</f>
        <v>411.9</v>
      </c>
      <c r="F81" s="418">
        <f>'[6]fab-dep'!I66</f>
        <v>81.1</v>
      </c>
      <c r="G81" s="556">
        <f>'[6]fab-dep'!J66</f>
        <v>122.4</v>
      </c>
      <c r="H81" s="418">
        <f>'[6]fab-dep'!K66</f>
        <v>1039.42</v>
      </c>
      <c r="I81" s="418">
        <f>'[6]fab-dep'!L66</f>
        <v>466.61</v>
      </c>
      <c r="J81" s="556">
        <f>'[6]fab-dep'!M66</f>
        <v>630.22</v>
      </c>
      <c r="K81" s="418">
        <f>'[6]fab-dep'!N66</f>
        <v>0</v>
      </c>
      <c r="L81" s="418">
        <f>'[6]fab-dep'!O66</f>
        <v>0</v>
      </c>
      <c r="M81" s="556">
        <f>'[6]fab-dep'!P66</f>
        <v>0</v>
      </c>
      <c r="N81" s="418">
        <f>'[6]fab-dep'!Q66</f>
        <v>5640.4</v>
      </c>
      <c r="O81" s="418">
        <f>'[6]fab-dep'!R66</f>
        <v>7869.2</v>
      </c>
      <c r="P81" s="556">
        <f>'[6]fab-dep'!S66</f>
        <v>15685.6</v>
      </c>
      <c r="Q81" s="418">
        <f>'[6]fab-dep'!T66</f>
        <v>128.3</v>
      </c>
      <c r="R81" s="418">
        <f>'[6]fab-dep'!U66</f>
        <v>106.4</v>
      </c>
      <c r="S81" s="556">
        <f>'[6]fab-dep'!V66</f>
        <v>653.2</v>
      </c>
      <c r="T81" s="418">
        <f>'[6]fab-dep'!W66</f>
        <v>0</v>
      </c>
      <c r="U81" s="418">
        <f>'[6]fab-dep'!X66</f>
        <v>0</v>
      </c>
      <c r="V81" s="556">
        <f>'[6]fab-dep'!Y66</f>
        <v>0</v>
      </c>
      <c r="W81" s="418">
        <f>'[6]fab-dep'!Z66</f>
        <v>86262.65</v>
      </c>
      <c r="X81" s="418">
        <f>'[6]fab-dep'!AA66</f>
        <v>98884.75</v>
      </c>
      <c r="Y81" s="556">
        <f>'[6]fab-dep'!AB66</f>
        <v>99399.69</v>
      </c>
      <c r="Z81" s="418">
        <f>'[6]fab-dep'!AC66</f>
        <v>62762.17</v>
      </c>
      <c r="AA81" s="418">
        <f>'[6]fab-dep'!AD66</f>
        <v>81034.97</v>
      </c>
      <c r="AB81" s="556">
        <f>'[6]fab-dep'!AE66</f>
        <v>71025.75</v>
      </c>
      <c r="AC81" s="418">
        <f>'[6]fab-dep'!AF66</f>
        <v>174998.37</v>
      </c>
      <c r="AD81" s="418">
        <f>'[6]fab-dep'!AG66</f>
        <v>150337.98</v>
      </c>
      <c r="AE81" s="556">
        <f>'[6]fab-dep'!AH66</f>
        <v>155959.03</v>
      </c>
      <c r="AF81" s="418">
        <f>'[6]fab-dep'!AI66</f>
        <v>0</v>
      </c>
      <c r="AG81" s="418">
        <f>'[6]fab-dep'!AJ66</f>
        <v>0</v>
      </c>
      <c r="AH81" s="556">
        <f>'[6]fab-dep'!AK66</f>
        <v>0</v>
      </c>
    </row>
    <row r="82" spans="1:34" ht="12.75">
      <c r="A82" s="417" t="s">
        <v>152</v>
      </c>
      <c r="B82" s="418">
        <f>'[6]fab-dep'!E67</f>
        <v>607.6</v>
      </c>
      <c r="C82" s="418">
        <f>'[6]fab-dep'!F67</f>
        <v>622.2</v>
      </c>
      <c r="D82" s="556">
        <f>'[6]fab-dep'!G67</f>
        <v>622.1</v>
      </c>
      <c r="E82" s="418">
        <f>'[6]fab-dep'!H67</f>
        <v>0</v>
      </c>
      <c r="F82" s="418">
        <f>'[6]fab-dep'!I67</f>
        <v>0</v>
      </c>
      <c r="G82" s="556">
        <f>'[6]fab-dep'!J67</f>
        <v>0</v>
      </c>
      <c r="H82" s="418">
        <f>'[6]fab-dep'!K67</f>
        <v>152.2</v>
      </c>
      <c r="I82" s="418">
        <f>'[6]fab-dep'!L67</f>
        <v>111.2</v>
      </c>
      <c r="J82" s="556">
        <f>'[6]fab-dep'!M67</f>
        <v>0</v>
      </c>
      <c r="K82" s="418">
        <f>'[6]fab-dep'!N67</f>
        <v>0</v>
      </c>
      <c r="L82" s="418">
        <f>'[6]fab-dep'!O67</f>
        <v>0</v>
      </c>
      <c r="M82" s="556">
        <f>'[6]fab-dep'!P67</f>
        <v>0</v>
      </c>
      <c r="N82" s="418">
        <f>'[6]fab-dep'!Q67</f>
        <v>2728.8</v>
      </c>
      <c r="O82" s="418">
        <f>'[6]fab-dep'!R67</f>
        <v>2776.7</v>
      </c>
      <c r="P82" s="556">
        <f>'[6]fab-dep'!S67</f>
        <v>2388.6</v>
      </c>
      <c r="Q82" s="418">
        <f>'[6]fab-dep'!T67</f>
        <v>202.9</v>
      </c>
      <c r="R82" s="418">
        <f>'[6]fab-dep'!U67</f>
        <v>0</v>
      </c>
      <c r="S82" s="556">
        <f>'[6]fab-dep'!V67</f>
        <v>0</v>
      </c>
      <c r="T82" s="418">
        <f>'[6]fab-dep'!W67</f>
        <v>0</v>
      </c>
      <c r="U82" s="418">
        <f>'[6]fab-dep'!X67</f>
        <v>0</v>
      </c>
      <c r="V82" s="556">
        <f>'[6]fab-dep'!Y67</f>
        <v>0</v>
      </c>
      <c r="W82" s="418">
        <f>'[6]fab-dep'!Z67</f>
        <v>43031</v>
      </c>
      <c r="X82" s="418">
        <f>'[6]fab-dep'!AA67</f>
        <v>42471.45</v>
      </c>
      <c r="Y82" s="556">
        <f>'[6]fab-dep'!AB67</f>
        <v>43290.05</v>
      </c>
      <c r="Z82" s="418">
        <f>'[6]fab-dep'!AC67</f>
        <v>18927.19</v>
      </c>
      <c r="AA82" s="418">
        <f>'[6]fab-dep'!AD67</f>
        <v>19127.3</v>
      </c>
      <c r="AB82" s="556">
        <f>'[6]fab-dep'!AE67</f>
        <v>14163.05</v>
      </c>
      <c r="AC82" s="418">
        <f>'[6]fab-dep'!AF67</f>
        <v>125639.83</v>
      </c>
      <c r="AD82" s="418">
        <f>'[6]fab-dep'!AG67</f>
        <v>90103.18</v>
      </c>
      <c r="AE82" s="556">
        <f>'[6]fab-dep'!AH67</f>
        <v>99133.58</v>
      </c>
      <c r="AF82" s="418">
        <f>'[6]fab-dep'!AI67</f>
        <v>0</v>
      </c>
      <c r="AG82" s="418">
        <f>'[6]fab-dep'!AJ67</f>
        <v>0</v>
      </c>
      <c r="AH82" s="556">
        <f>'[6]fab-dep'!AK67</f>
        <v>0</v>
      </c>
    </row>
    <row r="83" spans="1:34" ht="12.75">
      <c r="A83" s="417" t="s">
        <v>153</v>
      </c>
      <c r="B83" s="418">
        <f>'[6]fab-dep'!E68</f>
        <v>3040.6</v>
      </c>
      <c r="C83" s="418">
        <f>'[6]fab-dep'!F68</f>
        <v>3119.1</v>
      </c>
      <c r="D83" s="556">
        <f>'[6]fab-dep'!G68</f>
        <v>6219.4</v>
      </c>
      <c r="E83" s="418">
        <f>'[6]fab-dep'!H68</f>
        <v>1629.9</v>
      </c>
      <c r="F83" s="418">
        <f>'[6]fab-dep'!I68</f>
        <v>572.5</v>
      </c>
      <c r="G83" s="556">
        <f>'[6]fab-dep'!J68</f>
        <v>112.7</v>
      </c>
      <c r="H83" s="418">
        <f>'[6]fab-dep'!K68</f>
        <v>5524.4</v>
      </c>
      <c r="I83" s="418">
        <f>'[6]fab-dep'!L68</f>
        <v>5953.7</v>
      </c>
      <c r="J83" s="556">
        <f>'[6]fab-dep'!M68</f>
        <v>681.4</v>
      </c>
      <c r="K83" s="418">
        <f>'[6]fab-dep'!N68</f>
        <v>0</v>
      </c>
      <c r="L83" s="418">
        <f>'[6]fab-dep'!O68</f>
        <v>0</v>
      </c>
      <c r="M83" s="556">
        <f>'[6]fab-dep'!P68</f>
        <v>0</v>
      </c>
      <c r="N83" s="418">
        <f>'[6]fab-dep'!Q68</f>
        <v>5844.2</v>
      </c>
      <c r="O83" s="418">
        <f>'[6]fab-dep'!R68</f>
        <v>4158</v>
      </c>
      <c r="P83" s="556">
        <f>'[6]fab-dep'!S68</f>
        <v>9801.8</v>
      </c>
      <c r="Q83" s="418">
        <f>'[6]fab-dep'!T68</f>
        <v>1788.7</v>
      </c>
      <c r="R83" s="418">
        <f>'[6]fab-dep'!U68</f>
        <v>1457.6</v>
      </c>
      <c r="S83" s="556">
        <f>'[6]fab-dep'!V68</f>
        <v>985.1</v>
      </c>
      <c r="T83" s="418">
        <f>'[6]fab-dep'!W68</f>
        <v>6</v>
      </c>
      <c r="U83" s="418">
        <f>'[6]fab-dep'!X68</f>
        <v>0</v>
      </c>
      <c r="V83" s="556">
        <f>'[6]fab-dep'!Y68</f>
        <v>0</v>
      </c>
      <c r="W83" s="418">
        <f>'[6]fab-dep'!Z68</f>
        <v>131887.7</v>
      </c>
      <c r="X83" s="418">
        <f>'[6]fab-dep'!AA68</f>
        <v>151402.5</v>
      </c>
      <c r="Y83" s="556">
        <f>'[6]fab-dep'!AB68</f>
        <v>167106.1</v>
      </c>
      <c r="Z83" s="418">
        <f>'[6]fab-dep'!AC68</f>
        <v>52565.4</v>
      </c>
      <c r="AA83" s="418">
        <f>'[6]fab-dep'!AD68</f>
        <v>72631.4</v>
      </c>
      <c r="AB83" s="556">
        <f>'[6]fab-dep'!AE68</f>
        <v>60128.7</v>
      </c>
      <c r="AC83" s="418">
        <f>'[6]fab-dep'!AF68</f>
        <v>184262</v>
      </c>
      <c r="AD83" s="418">
        <f>'[6]fab-dep'!AG68</f>
        <v>159651.31</v>
      </c>
      <c r="AE83" s="556">
        <f>'[6]fab-dep'!AH68</f>
        <v>173692.9</v>
      </c>
      <c r="AF83" s="418">
        <f>'[6]fab-dep'!AI68</f>
        <v>0</v>
      </c>
      <c r="AG83" s="418">
        <f>'[6]fab-dep'!AJ68</f>
        <v>0</v>
      </c>
      <c r="AH83" s="556">
        <f>'[6]fab-dep'!AK68</f>
        <v>0</v>
      </c>
    </row>
    <row r="84" spans="1:34" ht="12.75">
      <c r="A84" s="417" t="s">
        <v>154</v>
      </c>
      <c r="B84" s="418">
        <f>'[6]fab-dep'!E69</f>
        <v>11498</v>
      </c>
      <c r="C84" s="418">
        <f>'[6]fab-dep'!F69</f>
        <v>5672.1</v>
      </c>
      <c r="D84" s="556">
        <f>'[6]fab-dep'!G69</f>
        <v>4613.2</v>
      </c>
      <c r="E84" s="418">
        <f>'[6]fab-dep'!H69</f>
        <v>0</v>
      </c>
      <c r="F84" s="418">
        <f>'[6]fab-dep'!I69</f>
        <v>0</v>
      </c>
      <c r="G84" s="556">
        <f>'[6]fab-dep'!J69</f>
        <v>0</v>
      </c>
      <c r="H84" s="418">
        <f>'[6]fab-dep'!K69</f>
        <v>9.5</v>
      </c>
      <c r="I84" s="418">
        <f>'[6]fab-dep'!L69</f>
        <v>0</v>
      </c>
      <c r="J84" s="556">
        <f>'[6]fab-dep'!M69</f>
        <v>0</v>
      </c>
      <c r="K84" s="418">
        <f>'[6]fab-dep'!N69</f>
        <v>0</v>
      </c>
      <c r="L84" s="418">
        <f>'[6]fab-dep'!O69</f>
        <v>0</v>
      </c>
      <c r="M84" s="556">
        <f>'[6]fab-dep'!P69</f>
        <v>0</v>
      </c>
      <c r="N84" s="418">
        <f>'[6]fab-dep'!Q69</f>
        <v>3752.86</v>
      </c>
      <c r="O84" s="418">
        <f>'[6]fab-dep'!R69</f>
        <v>2819.72</v>
      </c>
      <c r="P84" s="556">
        <f>'[6]fab-dep'!S69</f>
        <v>3360.06</v>
      </c>
      <c r="Q84" s="418">
        <f>'[6]fab-dep'!T69</f>
        <v>84.5</v>
      </c>
      <c r="R84" s="418">
        <f>'[6]fab-dep'!U69</f>
        <v>27</v>
      </c>
      <c r="S84" s="556">
        <f>'[6]fab-dep'!V69</f>
        <v>26.8</v>
      </c>
      <c r="T84" s="418">
        <f>'[6]fab-dep'!W69</f>
        <v>0</v>
      </c>
      <c r="U84" s="418">
        <f>'[6]fab-dep'!X69</f>
        <v>0</v>
      </c>
      <c r="V84" s="556">
        <f>'[6]fab-dep'!Y69</f>
        <v>0</v>
      </c>
      <c r="W84" s="418">
        <f>'[6]fab-dep'!Z69</f>
        <v>52669.2</v>
      </c>
      <c r="X84" s="418">
        <f>'[6]fab-dep'!AA69</f>
        <v>54853.5</v>
      </c>
      <c r="Y84" s="556">
        <f>'[6]fab-dep'!AB69</f>
        <v>54357.8</v>
      </c>
      <c r="Z84" s="418">
        <f>'[6]fab-dep'!AC69</f>
        <v>28027.9</v>
      </c>
      <c r="AA84" s="418">
        <f>'[6]fab-dep'!AD69</f>
        <v>26925.9</v>
      </c>
      <c r="AB84" s="556">
        <f>'[6]fab-dep'!AE69</f>
        <v>25314.8</v>
      </c>
      <c r="AC84" s="418">
        <f>'[6]fab-dep'!AF69</f>
        <v>124625.2</v>
      </c>
      <c r="AD84" s="418">
        <f>'[6]fab-dep'!AG69</f>
        <v>113603</v>
      </c>
      <c r="AE84" s="556">
        <f>'[6]fab-dep'!AH69</f>
        <v>120738.7</v>
      </c>
      <c r="AF84" s="418">
        <f>'[6]fab-dep'!AI69</f>
        <v>0</v>
      </c>
      <c r="AG84" s="418">
        <f>'[6]fab-dep'!AJ69</f>
        <v>0</v>
      </c>
      <c r="AH84" s="556">
        <f>'[6]fab-dep'!AK69</f>
        <v>0</v>
      </c>
    </row>
    <row r="85" spans="1:34" ht="12.75">
      <c r="A85" s="421" t="s">
        <v>74</v>
      </c>
      <c r="B85" s="422">
        <f aca="true" t="shared" si="12" ref="B85:AH85">SUM(B81:B84)</f>
        <v>19125.8</v>
      </c>
      <c r="C85" s="422">
        <f t="shared" si="12"/>
        <v>16133.3</v>
      </c>
      <c r="D85" s="558">
        <f t="shared" si="12"/>
        <v>18381.4</v>
      </c>
      <c r="E85" s="422">
        <f t="shared" si="12"/>
        <v>2041.8000000000002</v>
      </c>
      <c r="F85" s="422">
        <f t="shared" si="12"/>
        <v>653.6</v>
      </c>
      <c r="G85" s="558">
        <f t="shared" si="12"/>
        <v>235.10000000000002</v>
      </c>
      <c r="H85" s="422">
        <f t="shared" si="12"/>
        <v>6725.5199999999995</v>
      </c>
      <c r="I85" s="422">
        <f t="shared" si="12"/>
        <v>6531.51</v>
      </c>
      <c r="J85" s="558">
        <f t="shared" si="12"/>
        <v>1311.62</v>
      </c>
      <c r="K85" s="422">
        <f t="shared" si="12"/>
        <v>0</v>
      </c>
      <c r="L85" s="422">
        <f t="shared" si="12"/>
        <v>0</v>
      </c>
      <c r="M85" s="558">
        <f t="shared" si="12"/>
        <v>0</v>
      </c>
      <c r="N85" s="422">
        <f t="shared" si="12"/>
        <v>17966.260000000002</v>
      </c>
      <c r="O85" s="422">
        <f t="shared" si="12"/>
        <v>17623.62</v>
      </c>
      <c r="P85" s="558">
        <f t="shared" si="12"/>
        <v>31236.06</v>
      </c>
      <c r="Q85" s="422">
        <f t="shared" si="12"/>
        <v>2204.4</v>
      </c>
      <c r="R85" s="422">
        <f t="shared" si="12"/>
        <v>1591</v>
      </c>
      <c r="S85" s="558">
        <f t="shared" si="12"/>
        <v>1665.1000000000001</v>
      </c>
      <c r="T85" s="422">
        <f t="shared" si="12"/>
        <v>6</v>
      </c>
      <c r="U85" s="422">
        <f t="shared" si="12"/>
        <v>0</v>
      </c>
      <c r="V85" s="558">
        <f t="shared" si="12"/>
        <v>0</v>
      </c>
      <c r="W85" s="422">
        <f t="shared" si="12"/>
        <v>313850.55</v>
      </c>
      <c r="X85" s="422">
        <f t="shared" si="12"/>
        <v>347612.2</v>
      </c>
      <c r="Y85" s="558">
        <f t="shared" si="12"/>
        <v>364153.63999999996</v>
      </c>
      <c r="Z85" s="422">
        <f t="shared" si="12"/>
        <v>162282.66</v>
      </c>
      <c r="AA85" s="422">
        <f t="shared" si="12"/>
        <v>199719.56999999998</v>
      </c>
      <c r="AB85" s="558">
        <f t="shared" si="12"/>
        <v>170632.3</v>
      </c>
      <c r="AC85" s="422">
        <f t="shared" si="12"/>
        <v>609525.4</v>
      </c>
      <c r="AD85" s="422">
        <f t="shared" si="12"/>
        <v>513695.47</v>
      </c>
      <c r="AE85" s="558">
        <f t="shared" si="12"/>
        <v>549524.21</v>
      </c>
      <c r="AF85" s="422">
        <f t="shared" si="12"/>
        <v>0</v>
      </c>
      <c r="AG85" s="422">
        <f t="shared" si="12"/>
        <v>0</v>
      </c>
      <c r="AH85" s="558">
        <f t="shared" si="12"/>
        <v>0</v>
      </c>
    </row>
    <row r="86" spans="1:34" ht="12.75">
      <c r="A86" s="483" t="s">
        <v>155</v>
      </c>
      <c r="B86" s="416"/>
      <c r="C86" s="416"/>
      <c r="D86" s="555"/>
      <c r="E86" s="416"/>
      <c r="F86" s="416"/>
      <c r="G86" s="555"/>
      <c r="H86" s="416"/>
      <c r="I86" s="416"/>
      <c r="J86" s="555"/>
      <c r="K86" s="416"/>
      <c r="L86" s="416"/>
      <c r="M86" s="555"/>
      <c r="N86" s="416"/>
      <c r="O86" s="416"/>
      <c r="P86" s="555"/>
      <c r="Q86" s="416"/>
      <c r="R86" s="416"/>
      <c r="S86" s="555"/>
      <c r="T86" s="416"/>
      <c r="U86" s="416"/>
      <c r="V86" s="555"/>
      <c r="W86" s="416"/>
      <c r="X86" s="416"/>
      <c r="Y86" s="555"/>
      <c r="Z86" s="416"/>
      <c r="AA86" s="416"/>
      <c r="AB86" s="555"/>
      <c r="AC86" s="416"/>
      <c r="AD86" s="416"/>
      <c r="AE86" s="555"/>
      <c r="AF86" s="416"/>
      <c r="AG86" s="416"/>
      <c r="AH86" s="555"/>
    </row>
    <row r="87" spans="1:34" ht="12.75">
      <c r="A87" s="417" t="s">
        <v>156</v>
      </c>
      <c r="B87" s="418">
        <f>'[6]fab-dep'!E71</f>
        <v>0</v>
      </c>
      <c r="C87" s="418">
        <f>'[6]fab-dep'!F71</f>
        <v>0</v>
      </c>
      <c r="D87" s="556">
        <f>'[6]fab-dep'!G71</f>
        <v>0</v>
      </c>
      <c r="E87" s="418">
        <f>'[6]fab-dep'!H71</f>
        <v>12.4</v>
      </c>
      <c r="F87" s="418">
        <f>'[6]fab-dep'!I71</f>
        <v>4.27</v>
      </c>
      <c r="G87" s="556">
        <f>'[6]fab-dep'!J71</f>
        <v>5.05</v>
      </c>
      <c r="H87" s="418">
        <f>'[6]fab-dep'!K71</f>
        <v>0</v>
      </c>
      <c r="I87" s="418">
        <f>'[6]fab-dep'!L71</f>
        <v>0</v>
      </c>
      <c r="J87" s="556">
        <f>'[6]fab-dep'!M71</f>
        <v>0</v>
      </c>
      <c r="K87" s="418">
        <f>'[6]fab-dep'!N71</f>
        <v>0</v>
      </c>
      <c r="L87" s="418">
        <f>'[6]fab-dep'!O71</f>
        <v>0</v>
      </c>
      <c r="M87" s="556">
        <f>'[6]fab-dep'!P71</f>
        <v>0</v>
      </c>
      <c r="N87" s="418">
        <f>'[6]fab-dep'!Q71</f>
        <v>321.6</v>
      </c>
      <c r="O87" s="418">
        <f>'[6]fab-dep'!R71</f>
        <v>167.35</v>
      </c>
      <c r="P87" s="556">
        <f>'[6]fab-dep'!S71</f>
        <v>51.82</v>
      </c>
      <c r="Q87" s="418">
        <f>'[6]fab-dep'!T71</f>
        <v>0</v>
      </c>
      <c r="R87" s="418">
        <f>'[6]fab-dep'!U71</f>
        <v>0</v>
      </c>
      <c r="S87" s="556">
        <f>'[6]fab-dep'!V71</f>
        <v>0</v>
      </c>
      <c r="T87" s="418">
        <f>'[6]fab-dep'!W71</f>
        <v>0</v>
      </c>
      <c r="U87" s="418">
        <f>'[6]fab-dep'!X71</f>
        <v>0</v>
      </c>
      <c r="V87" s="556">
        <f>'[6]fab-dep'!Y71</f>
        <v>0</v>
      </c>
      <c r="W87" s="418">
        <f>'[6]fab-dep'!Z71</f>
        <v>1040.3</v>
      </c>
      <c r="X87" s="418">
        <f>'[6]fab-dep'!AA71</f>
        <v>2176.6</v>
      </c>
      <c r="Y87" s="556">
        <f>'[6]fab-dep'!AB71</f>
        <v>1598.31</v>
      </c>
      <c r="Z87" s="418">
        <f>'[6]fab-dep'!AC71</f>
        <v>328.9</v>
      </c>
      <c r="AA87" s="418">
        <f>'[6]fab-dep'!AD71</f>
        <v>390.9</v>
      </c>
      <c r="AB87" s="556">
        <f>'[6]fab-dep'!AE71</f>
        <v>309.5</v>
      </c>
      <c r="AC87" s="418">
        <f>'[6]fab-dep'!AF71</f>
        <v>4607.8</v>
      </c>
      <c r="AD87" s="418">
        <f>'[6]fab-dep'!AG71</f>
        <v>4375.61</v>
      </c>
      <c r="AE87" s="556">
        <f>'[6]fab-dep'!AH71</f>
        <v>3437.03</v>
      </c>
      <c r="AF87" s="418">
        <f>'[6]fab-dep'!AI71</f>
        <v>0</v>
      </c>
      <c r="AG87" s="418">
        <f>'[6]fab-dep'!AJ71</f>
        <v>0</v>
      </c>
      <c r="AH87" s="556">
        <f>'[6]fab-dep'!AK71</f>
        <v>0</v>
      </c>
    </row>
    <row r="88" spans="1:34" ht="12.75">
      <c r="A88" s="417" t="s">
        <v>157</v>
      </c>
      <c r="B88" s="418">
        <f>'[6]fab-dep'!E72</f>
        <v>0</v>
      </c>
      <c r="C88" s="418">
        <f>'[6]fab-dep'!F72</f>
        <v>0</v>
      </c>
      <c r="D88" s="556">
        <f>'[6]fab-dep'!G72</f>
        <v>0</v>
      </c>
      <c r="E88" s="418">
        <f>'[6]fab-dep'!H72</f>
        <v>0</v>
      </c>
      <c r="F88" s="418">
        <f>'[6]fab-dep'!I72</f>
        <v>0</v>
      </c>
      <c r="G88" s="556">
        <f>'[6]fab-dep'!J72</f>
        <v>0</v>
      </c>
      <c r="H88" s="418">
        <f>'[6]fab-dep'!K72</f>
        <v>0</v>
      </c>
      <c r="I88" s="418">
        <f>'[6]fab-dep'!L72</f>
        <v>0</v>
      </c>
      <c r="J88" s="556">
        <f>'[6]fab-dep'!M72</f>
        <v>0</v>
      </c>
      <c r="K88" s="418">
        <f>'[6]fab-dep'!N72</f>
        <v>0</v>
      </c>
      <c r="L88" s="418">
        <f>'[6]fab-dep'!O72</f>
        <v>0</v>
      </c>
      <c r="M88" s="556">
        <f>'[6]fab-dep'!P72</f>
        <v>0</v>
      </c>
      <c r="N88" s="418">
        <f>'[6]fab-dep'!Q72</f>
        <v>0</v>
      </c>
      <c r="O88" s="418">
        <f>'[6]fab-dep'!R72</f>
        <v>0</v>
      </c>
      <c r="P88" s="556">
        <f>'[6]fab-dep'!S72</f>
        <v>0</v>
      </c>
      <c r="Q88" s="418">
        <f>'[6]fab-dep'!T72</f>
        <v>0</v>
      </c>
      <c r="R88" s="418">
        <f>'[6]fab-dep'!U72</f>
        <v>0</v>
      </c>
      <c r="S88" s="556">
        <f>'[6]fab-dep'!V72</f>
        <v>0</v>
      </c>
      <c r="T88" s="418">
        <f>'[6]fab-dep'!W72</f>
        <v>0</v>
      </c>
      <c r="U88" s="418">
        <f>'[6]fab-dep'!X72</f>
        <v>0</v>
      </c>
      <c r="V88" s="556">
        <f>'[6]fab-dep'!Y72</f>
        <v>0</v>
      </c>
      <c r="W88" s="418">
        <f>'[6]fab-dep'!Z72</f>
        <v>0</v>
      </c>
      <c r="X88" s="418">
        <f>'[6]fab-dep'!AA72</f>
        <v>0</v>
      </c>
      <c r="Y88" s="556">
        <f>'[6]fab-dep'!AB72</f>
        <v>0</v>
      </c>
      <c r="Z88" s="418">
        <f>'[6]fab-dep'!AC72</f>
        <v>0</v>
      </c>
      <c r="AA88" s="418">
        <f>'[6]fab-dep'!AD72</f>
        <v>0</v>
      </c>
      <c r="AB88" s="556">
        <f>'[6]fab-dep'!AE72</f>
        <v>0</v>
      </c>
      <c r="AC88" s="418">
        <f>'[6]fab-dep'!AF72</f>
        <v>0</v>
      </c>
      <c r="AD88" s="418">
        <f>'[6]fab-dep'!AG72</f>
        <v>0</v>
      </c>
      <c r="AE88" s="556">
        <f>'[6]fab-dep'!AH72</f>
        <v>0</v>
      </c>
      <c r="AF88" s="418">
        <f>'[6]fab-dep'!AI72</f>
        <v>0</v>
      </c>
      <c r="AG88" s="418">
        <f>'[6]fab-dep'!AJ72</f>
        <v>0</v>
      </c>
      <c r="AH88" s="556">
        <f>'[6]fab-dep'!AK72</f>
        <v>0</v>
      </c>
    </row>
    <row r="89" spans="1:34" ht="12.75">
      <c r="A89" s="417" t="s">
        <v>158</v>
      </c>
      <c r="B89" s="418">
        <f>'[6]fab-dep'!E73</f>
        <v>3523.4</v>
      </c>
      <c r="C89" s="418">
        <f>'[6]fab-dep'!F73</f>
        <v>3788</v>
      </c>
      <c r="D89" s="556">
        <f>'[6]fab-dep'!G73</f>
        <v>4244.1</v>
      </c>
      <c r="E89" s="418">
        <f>'[6]fab-dep'!H73</f>
        <v>1341.3</v>
      </c>
      <c r="F89" s="418">
        <f>'[6]fab-dep'!I73</f>
        <v>652.32</v>
      </c>
      <c r="G89" s="556">
        <f>'[6]fab-dep'!J73</f>
        <v>696</v>
      </c>
      <c r="H89" s="418">
        <f>'[6]fab-dep'!K73</f>
        <v>17.4</v>
      </c>
      <c r="I89" s="418">
        <f>'[6]fab-dep'!L73</f>
        <v>9.5</v>
      </c>
      <c r="J89" s="556">
        <f>'[6]fab-dep'!M73</f>
        <v>2.4</v>
      </c>
      <c r="K89" s="418">
        <f>'[6]fab-dep'!N73</f>
        <v>0</v>
      </c>
      <c r="L89" s="418">
        <f>'[6]fab-dep'!O73</f>
        <v>12.4</v>
      </c>
      <c r="M89" s="556">
        <f>'[6]fab-dep'!P73</f>
        <v>0</v>
      </c>
      <c r="N89" s="418">
        <f>'[6]fab-dep'!Q73</f>
        <v>2142.9</v>
      </c>
      <c r="O89" s="418">
        <f>'[6]fab-dep'!R73</f>
        <v>1681.7</v>
      </c>
      <c r="P89" s="556">
        <f>'[6]fab-dep'!S73</f>
        <v>758.9</v>
      </c>
      <c r="Q89" s="418">
        <f>'[6]fab-dep'!T73</f>
        <v>0</v>
      </c>
      <c r="R89" s="418">
        <f>'[6]fab-dep'!U73</f>
        <v>0</v>
      </c>
      <c r="S89" s="556">
        <f>'[6]fab-dep'!V73</f>
        <v>0</v>
      </c>
      <c r="T89" s="418">
        <f>'[6]fab-dep'!W73</f>
        <v>0</v>
      </c>
      <c r="U89" s="418">
        <f>'[6]fab-dep'!X73</f>
        <v>0</v>
      </c>
      <c r="V89" s="556">
        <f>'[6]fab-dep'!Y73</f>
        <v>0</v>
      </c>
      <c r="W89" s="418">
        <f>'[6]fab-dep'!Z73</f>
        <v>41995.5</v>
      </c>
      <c r="X89" s="418">
        <f>'[6]fab-dep'!AA73</f>
        <v>42177.59</v>
      </c>
      <c r="Y89" s="556">
        <f>'[6]fab-dep'!AB73</f>
        <v>46634.69</v>
      </c>
      <c r="Z89" s="418">
        <f>'[6]fab-dep'!AC73</f>
        <v>31318.8</v>
      </c>
      <c r="AA89" s="418">
        <f>'[6]fab-dep'!AD73</f>
        <v>38007.82</v>
      </c>
      <c r="AB89" s="556">
        <f>'[6]fab-dep'!AE73</f>
        <v>40247.34</v>
      </c>
      <c r="AC89" s="418">
        <f>'[6]fab-dep'!AF73</f>
        <v>94458.8</v>
      </c>
      <c r="AD89" s="418">
        <f>'[6]fab-dep'!AG73</f>
        <v>85620.44</v>
      </c>
      <c r="AE89" s="556">
        <f>'[6]fab-dep'!AH73</f>
        <v>87795.42</v>
      </c>
      <c r="AF89" s="418">
        <f>'[6]fab-dep'!AI73</f>
        <v>0</v>
      </c>
      <c r="AG89" s="418">
        <f>'[6]fab-dep'!AJ73</f>
        <v>0</v>
      </c>
      <c r="AH89" s="556">
        <f>'[6]fab-dep'!AK73</f>
        <v>0</v>
      </c>
    </row>
    <row r="90" spans="1:34" ht="12.75">
      <c r="A90" s="417" t="s">
        <v>159</v>
      </c>
      <c r="B90" s="418">
        <f>'[6]fab-dep'!E74</f>
        <v>0</v>
      </c>
      <c r="C90" s="418">
        <f>'[6]fab-dep'!F74</f>
        <v>119.6</v>
      </c>
      <c r="D90" s="556">
        <f>'[6]fab-dep'!G74</f>
        <v>260.47</v>
      </c>
      <c r="E90" s="418">
        <f>'[6]fab-dep'!H74</f>
        <v>7.1</v>
      </c>
      <c r="F90" s="418">
        <f>'[6]fab-dep'!I74</f>
        <v>4.72</v>
      </c>
      <c r="G90" s="556">
        <f>'[6]fab-dep'!J74</f>
        <v>1.32</v>
      </c>
      <c r="H90" s="418">
        <f>'[6]fab-dep'!K74</f>
        <v>0</v>
      </c>
      <c r="I90" s="418">
        <f>'[6]fab-dep'!L74</f>
        <v>0</v>
      </c>
      <c r="J90" s="556">
        <f>'[6]fab-dep'!M74</f>
        <v>33.73</v>
      </c>
      <c r="K90" s="418">
        <f>'[6]fab-dep'!N74</f>
        <v>0</v>
      </c>
      <c r="L90" s="418">
        <f>'[6]fab-dep'!O74</f>
        <v>0</v>
      </c>
      <c r="M90" s="556">
        <f>'[6]fab-dep'!P74</f>
        <v>0</v>
      </c>
      <c r="N90" s="418">
        <f>'[6]fab-dep'!Q74</f>
        <v>0</v>
      </c>
      <c r="O90" s="418">
        <f>'[6]fab-dep'!R74</f>
        <v>503</v>
      </c>
      <c r="P90" s="556">
        <f>'[6]fab-dep'!S74</f>
        <v>0</v>
      </c>
      <c r="Q90" s="418">
        <f>'[6]fab-dep'!T74</f>
        <v>0</v>
      </c>
      <c r="R90" s="418">
        <f>'[6]fab-dep'!U74</f>
        <v>0</v>
      </c>
      <c r="S90" s="556">
        <f>'[6]fab-dep'!V74</f>
        <v>8.33</v>
      </c>
      <c r="T90" s="418">
        <f>'[6]fab-dep'!W74</f>
        <v>0</v>
      </c>
      <c r="U90" s="418">
        <f>'[6]fab-dep'!X74</f>
        <v>0</v>
      </c>
      <c r="V90" s="556">
        <f>'[6]fab-dep'!Y74</f>
        <v>0</v>
      </c>
      <c r="W90" s="418">
        <f>'[6]fab-dep'!Z74</f>
        <v>12480</v>
      </c>
      <c r="X90" s="418">
        <f>'[6]fab-dep'!AA74</f>
        <v>10574.85</v>
      </c>
      <c r="Y90" s="556">
        <f>'[6]fab-dep'!AB74</f>
        <v>11073.62</v>
      </c>
      <c r="Z90" s="418">
        <f>'[6]fab-dep'!AC74</f>
        <v>5414.7</v>
      </c>
      <c r="AA90" s="418">
        <f>'[6]fab-dep'!AD74</f>
        <v>5495.87</v>
      </c>
      <c r="AB90" s="556">
        <f>'[6]fab-dep'!AE74</f>
        <v>6177.6</v>
      </c>
      <c r="AC90" s="418">
        <f>'[6]fab-dep'!AF74</f>
        <v>10634.9</v>
      </c>
      <c r="AD90" s="418">
        <f>'[6]fab-dep'!AG74</f>
        <v>8858.73</v>
      </c>
      <c r="AE90" s="556">
        <f>'[6]fab-dep'!AH74</f>
        <v>7499.55</v>
      </c>
      <c r="AF90" s="418">
        <f>'[6]fab-dep'!AI74</f>
        <v>0</v>
      </c>
      <c r="AG90" s="418">
        <f>'[6]fab-dep'!AJ74</f>
        <v>0</v>
      </c>
      <c r="AH90" s="556">
        <f>'[6]fab-dep'!AK74</f>
        <v>0</v>
      </c>
    </row>
    <row r="91" spans="1:34" ht="12.75">
      <c r="A91" s="421" t="s">
        <v>74</v>
      </c>
      <c r="B91" s="422">
        <f aca="true" t="shared" si="13" ref="B91:AH91">SUM(B87:B90)</f>
        <v>3523.4</v>
      </c>
      <c r="C91" s="422">
        <f t="shared" si="13"/>
        <v>3907.6</v>
      </c>
      <c r="D91" s="558">
        <f t="shared" si="13"/>
        <v>4504.570000000001</v>
      </c>
      <c r="E91" s="422">
        <f t="shared" si="13"/>
        <v>1360.8</v>
      </c>
      <c r="F91" s="422">
        <f t="shared" si="13"/>
        <v>661.3100000000001</v>
      </c>
      <c r="G91" s="558">
        <f t="shared" si="13"/>
        <v>702.37</v>
      </c>
      <c r="H91" s="422">
        <f t="shared" si="13"/>
        <v>17.4</v>
      </c>
      <c r="I91" s="422">
        <f t="shared" si="13"/>
        <v>9.5</v>
      </c>
      <c r="J91" s="558">
        <f t="shared" si="13"/>
        <v>36.129999999999995</v>
      </c>
      <c r="K91" s="422">
        <f t="shared" si="13"/>
        <v>0</v>
      </c>
      <c r="L91" s="422">
        <f t="shared" si="13"/>
        <v>12.4</v>
      </c>
      <c r="M91" s="558">
        <f t="shared" si="13"/>
        <v>0</v>
      </c>
      <c r="N91" s="422">
        <f t="shared" si="13"/>
        <v>2464.5</v>
      </c>
      <c r="O91" s="422">
        <f t="shared" si="13"/>
        <v>2352.05</v>
      </c>
      <c r="P91" s="558">
        <f t="shared" si="13"/>
        <v>810.72</v>
      </c>
      <c r="Q91" s="422">
        <f t="shared" si="13"/>
        <v>0</v>
      </c>
      <c r="R91" s="422">
        <f t="shared" si="13"/>
        <v>0</v>
      </c>
      <c r="S91" s="558">
        <f t="shared" si="13"/>
        <v>8.33</v>
      </c>
      <c r="T91" s="422">
        <f t="shared" si="13"/>
        <v>0</v>
      </c>
      <c r="U91" s="422">
        <f t="shared" si="13"/>
        <v>0</v>
      </c>
      <c r="V91" s="558">
        <f t="shared" si="13"/>
        <v>0</v>
      </c>
      <c r="W91" s="422">
        <f t="shared" si="13"/>
        <v>55515.8</v>
      </c>
      <c r="X91" s="422">
        <f t="shared" si="13"/>
        <v>54929.03999999999</v>
      </c>
      <c r="Y91" s="558">
        <f t="shared" si="13"/>
        <v>59306.62</v>
      </c>
      <c r="Z91" s="422">
        <f t="shared" si="13"/>
        <v>37062.4</v>
      </c>
      <c r="AA91" s="422">
        <f t="shared" si="13"/>
        <v>43894.590000000004</v>
      </c>
      <c r="AB91" s="558">
        <f t="shared" si="13"/>
        <v>46734.439999999995</v>
      </c>
      <c r="AC91" s="422">
        <f t="shared" si="13"/>
        <v>109701.5</v>
      </c>
      <c r="AD91" s="422">
        <f t="shared" si="13"/>
        <v>98854.78</v>
      </c>
      <c r="AE91" s="558">
        <f t="shared" si="13"/>
        <v>98732</v>
      </c>
      <c r="AF91" s="422">
        <f t="shared" si="13"/>
        <v>0</v>
      </c>
      <c r="AG91" s="422">
        <f t="shared" si="13"/>
        <v>0</v>
      </c>
      <c r="AH91" s="558">
        <f t="shared" si="13"/>
        <v>0</v>
      </c>
    </row>
    <row r="92" spans="1:34" ht="12.75">
      <c r="A92" s="483" t="s">
        <v>160</v>
      </c>
      <c r="B92" s="416"/>
      <c r="C92" s="416"/>
      <c r="D92" s="555"/>
      <c r="E92" s="416"/>
      <c r="F92" s="416"/>
      <c r="G92" s="555"/>
      <c r="H92" s="416"/>
      <c r="I92" s="416"/>
      <c r="J92" s="555"/>
      <c r="K92" s="416"/>
      <c r="L92" s="416"/>
      <c r="M92" s="555"/>
      <c r="N92" s="416"/>
      <c r="O92" s="416"/>
      <c r="P92" s="555"/>
      <c r="Q92" s="416"/>
      <c r="R92" s="416"/>
      <c r="S92" s="555"/>
      <c r="T92" s="416"/>
      <c r="U92" s="416"/>
      <c r="V92" s="555"/>
      <c r="W92" s="416"/>
      <c r="X92" s="416"/>
      <c r="Y92" s="555"/>
      <c r="Z92" s="416"/>
      <c r="AA92" s="416"/>
      <c r="AB92" s="555"/>
      <c r="AC92" s="416"/>
      <c r="AD92" s="416"/>
      <c r="AE92" s="555"/>
      <c r="AF92" s="416"/>
      <c r="AG92" s="416"/>
      <c r="AH92" s="555"/>
    </row>
    <row r="93" spans="1:34" ht="12.75">
      <c r="A93" s="417" t="s">
        <v>161</v>
      </c>
      <c r="B93" s="418">
        <f>'[6]fab-dep'!E76</f>
        <v>19.91</v>
      </c>
      <c r="C93" s="418">
        <f>'[6]fab-dep'!F76</f>
        <v>56.34</v>
      </c>
      <c r="D93" s="556">
        <f>'[6]fab-dep'!G76</f>
        <v>956.4</v>
      </c>
      <c r="E93" s="418">
        <f>'[6]fab-dep'!H76</f>
        <v>0</v>
      </c>
      <c r="F93" s="418">
        <f>'[6]fab-dep'!I76</f>
        <v>0</v>
      </c>
      <c r="G93" s="556">
        <f>'[6]fab-dep'!J76</f>
        <v>0</v>
      </c>
      <c r="H93" s="418">
        <f>'[6]fab-dep'!K76</f>
        <v>51.84</v>
      </c>
      <c r="I93" s="418">
        <f>'[6]fab-dep'!L76</f>
        <v>25.78</v>
      </c>
      <c r="J93" s="556">
        <f>'[6]fab-dep'!M76</f>
        <v>7.2</v>
      </c>
      <c r="K93" s="418">
        <f>'[6]fab-dep'!N76</f>
        <v>0</v>
      </c>
      <c r="L93" s="418">
        <f>'[6]fab-dep'!O76</f>
        <v>0</v>
      </c>
      <c r="M93" s="556">
        <f>'[6]fab-dep'!P76</f>
        <v>0</v>
      </c>
      <c r="N93" s="418">
        <f>'[6]fab-dep'!Q76</f>
        <v>0</v>
      </c>
      <c r="O93" s="418">
        <f>'[6]fab-dep'!R76</f>
        <v>0</v>
      </c>
      <c r="P93" s="556">
        <f>'[6]fab-dep'!S76</f>
        <v>0</v>
      </c>
      <c r="Q93" s="418">
        <f>'[6]fab-dep'!T76</f>
        <v>0</v>
      </c>
      <c r="R93" s="418">
        <f>'[6]fab-dep'!U76</f>
        <v>0</v>
      </c>
      <c r="S93" s="556">
        <f>'[6]fab-dep'!V76</f>
        <v>0</v>
      </c>
      <c r="T93" s="418">
        <f>'[6]fab-dep'!W76</f>
        <v>0</v>
      </c>
      <c r="U93" s="418">
        <f>'[6]fab-dep'!X76</f>
        <v>0</v>
      </c>
      <c r="V93" s="556">
        <f>'[6]fab-dep'!Y76</f>
        <v>0</v>
      </c>
      <c r="W93" s="418">
        <f>'[6]fab-dep'!Z76</f>
        <v>3734.75</v>
      </c>
      <c r="X93" s="418">
        <f>'[6]fab-dep'!AA76</f>
        <v>3861.55</v>
      </c>
      <c r="Y93" s="556">
        <f>'[6]fab-dep'!AB76</f>
        <v>3439.26</v>
      </c>
      <c r="Z93" s="418">
        <f>'[6]fab-dep'!AC76</f>
        <v>3496.38</v>
      </c>
      <c r="AA93" s="418">
        <f>'[6]fab-dep'!AD76</f>
        <v>2979.82</v>
      </c>
      <c r="AB93" s="556">
        <f>'[6]fab-dep'!AE76</f>
        <v>2809.97</v>
      </c>
      <c r="AC93" s="418">
        <f>'[6]fab-dep'!AF76</f>
        <v>2355.87</v>
      </c>
      <c r="AD93" s="418">
        <f>'[6]fab-dep'!AG76</f>
        <v>2369.26</v>
      </c>
      <c r="AE93" s="556">
        <f>'[6]fab-dep'!AH76</f>
        <v>2085.92</v>
      </c>
      <c r="AF93" s="418">
        <f>'[6]fab-dep'!AI76</f>
        <v>0</v>
      </c>
      <c r="AG93" s="418">
        <f>'[6]fab-dep'!AJ76</f>
        <v>0</v>
      </c>
      <c r="AH93" s="556">
        <f>'[6]fab-dep'!AK76</f>
        <v>0</v>
      </c>
    </row>
    <row r="94" spans="1:34" ht="12.75">
      <c r="A94" s="417" t="s">
        <v>162</v>
      </c>
      <c r="B94" s="418">
        <f>'[6]fab-dep'!E77</f>
        <v>0</v>
      </c>
      <c r="C94" s="418">
        <f>'[6]fab-dep'!F77</f>
        <v>0</v>
      </c>
      <c r="D94" s="556">
        <f>'[6]fab-dep'!G77</f>
        <v>0</v>
      </c>
      <c r="E94" s="418">
        <f>'[6]fab-dep'!H77</f>
        <v>0</v>
      </c>
      <c r="F94" s="418">
        <f>'[6]fab-dep'!I77</f>
        <v>0</v>
      </c>
      <c r="G94" s="556">
        <f>'[6]fab-dep'!J77</f>
        <v>0</v>
      </c>
      <c r="H94" s="418">
        <f>'[6]fab-dep'!K77</f>
        <v>0</v>
      </c>
      <c r="I94" s="418">
        <f>'[6]fab-dep'!L77</f>
        <v>0</v>
      </c>
      <c r="J94" s="556">
        <f>'[6]fab-dep'!M77</f>
        <v>0</v>
      </c>
      <c r="K94" s="418">
        <f>'[6]fab-dep'!N77</f>
        <v>0</v>
      </c>
      <c r="L94" s="418">
        <f>'[6]fab-dep'!O77</f>
        <v>0</v>
      </c>
      <c r="M94" s="556">
        <f>'[6]fab-dep'!P77</f>
        <v>0</v>
      </c>
      <c r="N94" s="418">
        <f>'[6]fab-dep'!Q77</f>
        <v>0</v>
      </c>
      <c r="O94" s="418">
        <f>'[6]fab-dep'!R77</f>
        <v>0</v>
      </c>
      <c r="P94" s="556">
        <f>'[6]fab-dep'!S77</f>
        <v>0</v>
      </c>
      <c r="Q94" s="418">
        <f>'[6]fab-dep'!T77</f>
        <v>0</v>
      </c>
      <c r="R94" s="418">
        <f>'[6]fab-dep'!U77</f>
        <v>0</v>
      </c>
      <c r="S94" s="556">
        <f>'[6]fab-dep'!V77</f>
        <v>0</v>
      </c>
      <c r="T94" s="418">
        <f>'[6]fab-dep'!W77</f>
        <v>0</v>
      </c>
      <c r="U94" s="418">
        <f>'[6]fab-dep'!X77</f>
        <v>0</v>
      </c>
      <c r="V94" s="556">
        <f>'[6]fab-dep'!Y77</f>
        <v>0</v>
      </c>
      <c r="W94" s="418">
        <f>'[6]fab-dep'!Z77</f>
        <v>0</v>
      </c>
      <c r="X94" s="418">
        <f>'[6]fab-dep'!AA77</f>
        <v>0</v>
      </c>
      <c r="Y94" s="556">
        <f>'[6]fab-dep'!AB77</f>
        <v>0</v>
      </c>
      <c r="Z94" s="418">
        <f>'[6]fab-dep'!AC77</f>
        <v>0</v>
      </c>
      <c r="AA94" s="418">
        <f>'[6]fab-dep'!AD77</f>
        <v>0</v>
      </c>
      <c r="AB94" s="556">
        <f>'[6]fab-dep'!AE77</f>
        <v>0</v>
      </c>
      <c r="AC94" s="418">
        <f>'[6]fab-dep'!AF77</f>
        <v>0</v>
      </c>
      <c r="AD94" s="418">
        <f>'[6]fab-dep'!AG77</f>
        <v>0</v>
      </c>
      <c r="AE94" s="556">
        <f>'[6]fab-dep'!AH77</f>
        <v>0</v>
      </c>
      <c r="AF94" s="418">
        <f>'[6]fab-dep'!AI77</f>
        <v>0</v>
      </c>
      <c r="AG94" s="418">
        <f>'[6]fab-dep'!AJ77</f>
        <v>0</v>
      </c>
      <c r="AH94" s="556">
        <f>'[6]fab-dep'!AK77</f>
        <v>0</v>
      </c>
    </row>
    <row r="95" spans="1:34" ht="12.75">
      <c r="A95" s="417" t="s">
        <v>163</v>
      </c>
      <c r="B95" s="418">
        <f>'[6]fab-dep'!E78</f>
        <v>0</v>
      </c>
      <c r="C95" s="418">
        <f>'[6]fab-dep'!F78</f>
        <v>0</v>
      </c>
      <c r="D95" s="556">
        <f>'[6]fab-dep'!G78</f>
        <v>0</v>
      </c>
      <c r="E95" s="418">
        <f>'[6]fab-dep'!H78</f>
        <v>0</v>
      </c>
      <c r="F95" s="418">
        <f>'[6]fab-dep'!I78</f>
        <v>0</v>
      </c>
      <c r="G95" s="556">
        <f>'[6]fab-dep'!J78</f>
        <v>0</v>
      </c>
      <c r="H95" s="418">
        <f>'[6]fab-dep'!K78</f>
        <v>0</v>
      </c>
      <c r="I95" s="418">
        <f>'[6]fab-dep'!L78</f>
        <v>0</v>
      </c>
      <c r="J95" s="556">
        <f>'[6]fab-dep'!M78</f>
        <v>0</v>
      </c>
      <c r="K95" s="418">
        <f>'[6]fab-dep'!N78</f>
        <v>0</v>
      </c>
      <c r="L95" s="418">
        <f>'[6]fab-dep'!O78</f>
        <v>0</v>
      </c>
      <c r="M95" s="556">
        <f>'[6]fab-dep'!P78</f>
        <v>0</v>
      </c>
      <c r="N95" s="418">
        <f>'[6]fab-dep'!Q78</f>
        <v>0</v>
      </c>
      <c r="O95" s="418">
        <f>'[6]fab-dep'!R78</f>
        <v>0</v>
      </c>
      <c r="P95" s="556">
        <f>'[6]fab-dep'!S78</f>
        <v>0</v>
      </c>
      <c r="Q95" s="418">
        <f>'[6]fab-dep'!T78</f>
        <v>0</v>
      </c>
      <c r="R95" s="418">
        <f>'[6]fab-dep'!U78</f>
        <v>0</v>
      </c>
      <c r="S95" s="556">
        <f>'[6]fab-dep'!V78</f>
        <v>0</v>
      </c>
      <c r="T95" s="418">
        <f>'[6]fab-dep'!W78</f>
        <v>0</v>
      </c>
      <c r="U95" s="418">
        <f>'[6]fab-dep'!X78</f>
        <v>0</v>
      </c>
      <c r="V95" s="556">
        <f>'[6]fab-dep'!Y78</f>
        <v>0</v>
      </c>
      <c r="W95" s="418">
        <f>'[6]fab-dep'!Z78</f>
        <v>9662.9</v>
      </c>
      <c r="X95" s="418">
        <f>'[6]fab-dep'!AA78</f>
        <v>12071.79</v>
      </c>
      <c r="Y95" s="556">
        <f>'[6]fab-dep'!AB78</f>
        <v>12284.51</v>
      </c>
      <c r="Z95" s="418">
        <f>'[6]fab-dep'!AC78</f>
        <v>13728.6</v>
      </c>
      <c r="AA95" s="418">
        <f>'[6]fab-dep'!AD78</f>
        <v>13230.4</v>
      </c>
      <c r="AB95" s="556">
        <f>'[6]fab-dep'!AE78</f>
        <v>13018.7</v>
      </c>
      <c r="AC95" s="418">
        <f>'[6]fab-dep'!AF78</f>
        <v>14779.2</v>
      </c>
      <c r="AD95" s="418">
        <f>'[6]fab-dep'!AG78</f>
        <v>14477.32</v>
      </c>
      <c r="AE95" s="556">
        <f>'[6]fab-dep'!AH78</f>
        <v>12974.8</v>
      </c>
      <c r="AF95" s="418">
        <f>'[6]fab-dep'!AI78</f>
        <v>0</v>
      </c>
      <c r="AG95" s="418">
        <f>'[6]fab-dep'!AJ78</f>
        <v>0</v>
      </c>
      <c r="AH95" s="556">
        <f>'[6]fab-dep'!AK78</f>
        <v>0</v>
      </c>
    </row>
    <row r="96" spans="1:34" ht="12.75">
      <c r="A96" s="417" t="s">
        <v>164</v>
      </c>
      <c r="B96" s="418">
        <f>'[6]fab-dep'!E79</f>
        <v>149.68</v>
      </c>
      <c r="C96" s="418">
        <f>'[6]fab-dep'!F79</f>
        <v>89.07</v>
      </c>
      <c r="D96" s="556">
        <f>'[6]fab-dep'!G79</f>
        <v>91.63</v>
      </c>
      <c r="E96" s="418">
        <f>'[6]fab-dep'!H79</f>
        <v>0</v>
      </c>
      <c r="F96" s="418">
        <f>'[6]fab-dep'!I79</f>
        <v>0</v>
      </c>
      <c r="G96" s="556">
        <f>'[6]fab-dep'!J79</f>
        <v>0</v>
      </c>
      <c r="H96" s="418">
        <f>'[6]fab-dep'!K79</f>
        <v>225.64</v>
      </c>
      <c r="I96" s="418">
        <f>'[6]fab-dep'!L79</f>
        <v>0</v>
      </c>
      <c r="J96" s="556">
        <f>'[6]fab-dep'!M79</f>
        <v>0</v>
      </c>
      <c r="K96" s="418">
        <f>'[6]fab-dep'!N79</f>
        <v>0</v>
      </c>
      <c r="L96" s="418">
        <f>'[6]fab-dep'!O79</f>
        <v>0</v>
      </c>
      <c r="M96" s="556">
        <f>'[6]fab-dep'!P79</f>
        <v>0</v>
      </c>
      <c r="N96" s="418">
        <f>'[6]fab-dep'!Q79</f>
        <v>47.9</v>
      </c>
      <c r="O96" s="418">
        <f>'[6]fab-dep'!R79</f>
        <v>116.5</v>
      </c>
      <c r="P96" s="556">
        <f>'[6]fab-dep'!S79</f>
        <v>298.27</v>
      </c>
      <c r="Q96" s="418">
        <f>'[6]fab-dep'!T79</f>
        <v>277.62</v>
      </c>
      <c r="R96" s="418">
        <f>'[6]fab-dep'!U79</f>
        <v>423.84</v>
      </c>
      <c r="S96" s="556">
        <f>'[6]fab-dep'!V79</f>
        <v>0</v>
      </c>
      <c r="T96" s="418">
        <f>'[6]fab-dep'!W79</f>
        <v>0</v>
      </c>
      <c r="U96" s="418">
        <f>'[6]fab-dep'!X79</f>
        <v>0</v>
      </c>
      <c r="V96" s="556">
        <f>'[6]fab-dep'!Y79</f>
        <v>0</v>
      </c>
      <c r="W96" s="418">
        <f>'[6]fab-dep'!Z79</f>
        <v>6470.45</v>
      </c>
      <c r="X96" s="418">
        <f>'[6]fab-dep'!AA79</f>
        <v>7398.29</v>
      </c>
      <c r="Y96" s="556">
        <f>'[6]fab-dep'!AB79</f>
        <v>8009.74</v>
      </c>
      <c r="Z96" s="418">
        <f>'[6]fab-dep'!AC79</f>
        <v>5746.68</v>
      </c>
      <c r="AA96" s="418">
        <f>'[6]fab-dep'!AD79</f>
        <v>5490.11</v>
      </c>
      <c r="AB96" s="556">
        <f>'[6]fab-dep'!AE79</f>
        <v>5157.69</v>
      </c>
      <c r="AC96" s="418">
        <f>'[6]fab-dep'!AF79</f>
        <v>6594.91</v>
      </c>
      <c r="AD96" s="418">
        <f>'[6]fab-dep'!AG79</f>
        <v>8895.06</v>
      </c>
      <c r="AE96" s="556">
        <f>'[6]fab-dep'!AH79</f>
        <v>7869.96</v>
      </c>
      <c r="AF96" s="418">
        <f>'[6]fab-dep'!AI79</f>
        <v>0</v>
      </c>
      <c r="AG96" s="418">
        <f>'[6]fab-dep'!AJ79</f>
        <v>0</v>
      </c>
      <c r="AH96" s="556">
        <f>'[6]fab-dep'!AK79</f>
        <v>0</v>
      </c>
    </row>
    <row r="97" spans="1:34" ht="12.75">
      <c r="A97" s="417" t="s">
        <v>165</v>
      </c>
      <c r="B97" s="418">
        <f>'[6]fab-dep'!E80</f>
        <v>0</v>
      </c>
      <c r="C97" s="418">
        <f>'[6]fab-dep'!F80</f>
        <v>0</v>
      </c>
      <c r="D97" s="556">
        <f>'[6]fab-dep'!G80</f>
        <v>0</v>
      </c>
      <c r="E97" s="418">
        <f>'[6]fab-dep'!H80</f>
        <v>0</v>
      </c>
      <c r="F97" s="418">
        <f>'[6]fab-dep'!I80</f>
        <v>0</v>
      </c>
      <c r="G97" s="556">
        <f>'[6]fab-dep'!J80</f>
        <v>0</v>
      </c>
      <c r="H97" s="418">
        <f>'[6]fab-dep'!K80</f>
        <v>0</v>
      </c>
      <c r="I97" s="418">
        <f>'[6]fab-dep'!L80</f>
        <v>0</v>
      </c>
      <c r="J97" s="556">
        <f>'[6]fab-dep'!M80</f>
        <v>0</v>
      </c>
      <c r="K97" s="418">
        <f>'[6]fab-dep'!N80</f>
        <v>0</v>
      </c>
      <c r="L97" s="418">
        <f>'[6]fab-dep'!O80</f>
        <v>0</v>
      </c>
      <c r="M97" s="556">
        <f>'[6]fab-dep'!P80</f>
        <v>0</v>
      </c>
      <c r="N97" s="418">
        <f>'[6]fab-dep'!Q80</f>
        <v>217.6</v>
      </c>
      <c r="O97" s="418">
        <f>'[6]fab-dep'!R80</f>
        <v>0</v>
      </c>
      <c r="P97" s="556">
        <f>'[6]fab-dep'!S80</f>
        <v>124</v>
      </c>
      <c r="Q97" s="418">
        <f>'[6]fab-dep'!T80</f>
        <v>0</v>
      </c>
      <c r="R97" s="418">
        <f>'[6]fab-dep'!U80</f>
        <v>0</v>
      </c>
      <c r="S97" s="556">
        <f>'[6]fab-dep'!V80</f>
        <v>0</v>
      </c>
      <c r="T97" s="418">
        <f>'[6]fab-dep'!W80</f>
        <v>0</v>
      </c>
      <c r="U97" s="418">
        <f>'[6]fab-dep'!X80</f>
        <v>0</v>
      </c>
      <c r="V97" s="556">
        <f>'[6]fab-dep'!Y80</f>
        <v>0</v>
      </c>
      <c r="W97" s="418">
        <f>'[6]fab-dep'!Z80</f>
        <v>17557.74</v>
      </c>
      <c r="X97" s="418">
        <f>'[6]fab-dep'!AA80</f>
        <v>15580.2</v>
      </c>
      <c r="Y97" s="556">
        <f>'[6]fab-dep'!AB80</f>
        <v>19301.6</v>
      </c>
      <c r="Z97" s="418">
        <f>'[6]fab-dep'!AC80</f>
        <v>11346</v>
      </c>
      <c r="AA97" s="418">
        <f>'[6]fab-dep'!AD80</f>
        <v>11103.8</v>
      </c>
      <c r="AB97" s="556">
        <f>'[6]fab-dep'!AE80</f>
        <v>12282.6</v>
      </c>
      <c r="AC97" s="418">
        <f>'[6]fab-dep'!AF80</f>
        <v>17836.52</v>
      </c>
      <c r="AD97" s="418">
        <f>'[6]fab-dep'!AG80</f>
        <v>9603.9</v>
      </c>
      <c r="AE97" s="556">
        <f>'[6]fab-dep'!AH80</f>
        <v>9125.4</v>
      </c>
      <c r="AF97" s="418">
        <f>'[6]fab-dep'!AI80</f>
        <v>0</v>
      </c>
      <c r="AG97" s="418">
        <f>'[6]fab-dep'!AJ80</f>
        <v>0</v>
      </c>
      <c r="AH97" s="556">
        <f>'[6]fab-dep'!AK80</f>
        <v>0</v>
      </c>
    </row>
    <row r="98" spans="1:34" ht="12.75">
      <c r="A98" s="421" t="s">
        <v>74</v>
      </c>
      <c r="B98" s="422">
        <f aca="true" t="shared" si="14" ref="B98:AH98">SUM(B93:B97)</f>
        <v>169.59</v>
      </c>
      <c r="C98" s="422">
        <f t="shared" si="14"/>
        <v>145.41</v>
      </c>
      <c r="D98" s="558">
        <f t="shared" si="14"/>
        <v>1048.03</v>
      </c>
      <c r="E98" s="422">
        <f t="shared" si="14"/>
        <v>0</v>
      </c>
      <c r="F98" s="422">
        <f t="shared" si="14"/>
        <v>0</v>
      </c>
      <c r="G98" s="558">
        <f t="shared" si="14"/>
        <v>0</v>
      </c>
      <c r="H98" s="422">
        <f t="shared" si="14"/>
        <v>277.48</v>
      </c>
      <c r="I98" s="422">
        <f t="shared" si="14"/>
        <v>25.78</v>
      </c>
      <c r="J98" s="558">
        <f t="shared" si="14"/>
        <v>7.2</v>
      </c>
      <c r="K98" s="422">
        <f t="shared" si="14"/>
        <v>0</v>
      </c>
      <c r="L98" s="422">
        <f t="shared" si="14"/>
        <v>0</v>
      </c>
      <c r="M98" s="558">
        <f t="shared" si="14"/>
        <v>0</v>
      </c>
      <c r="N98" s="422">
        <f t="shared" si="14"/>
        <v>265.5</v>
      </c>
      <c r="O98" s="422">
        <f t="shared" si="14"/>
        <v>116.5</v>
      </c>
      <c r="P98" s="558">
        <f t="shared" si="14"/>
        <v>422.27</v>
      </c>
      <c r="Q98" s="422">
        <f t="shared" si="14"/>
        <v>277.62</v>
      </c>
      <c r="R98" s="422">
        <f t="shared" si="14"/>
        <v>423.84</v>
      </c>
      <c r="S98" s="558">
        <f t="shared" si="14"/>
        <v>0</v>
      </c>
      <c r="T98" s="422">
        <f t="shared" si="14"/>
        <v>0</v>
      </c>
      <c r="U98" s="422">
        <f t="shared" si="14"/>
        <v>0</v>
      </c>
      <c r="V98" s="558">
        <f t="shared" si="14"/>
        <v>0</v>
      </c>
      <c r="W98" s="422">
        <f t="shared" si="14"/>
        <v>37425.84</v>
      </c>
      <c r="X98" s="422">
        <f t="shared" si="14"/>
        <v>38911.83</v>
      </c>
      <c r="Y98" s="558">
        <f t="shared" si="14"/>
        <v>43035.11</v>
      </c>
      <c r="Z98" s="422">
        <f t="shared" si="14"/>
        <v>34317.66</v>
      </c>
      <c r="AA98" s="422">
        <f t="shared" si="14"/>
        <v>32804.13</v>
      </c>
      <c r="AB98" s="558">
        <f t="shared" si="14"/>
        <v>33268.96</v>
      </c>
      <c r="AC98" s="422">
        <f t="shared" si="14"/>
        <v>41566.5</v>
      </c>
      <c r="AD98" s="422">
        <f t="shared" si="14"/>
        <v>35345.54</v>
      </c>
      <c r="AE98" s="558">
        <f t="shared" si="14"/>
        <v>32056.08</v>
      </c>
      <c r="AF98" s="422">
        <f t="shared" si="14"/>
        <v>0</v>
      </c>
      <c r="AG98" s="422">
        <f t="shared" si="14"/>
        <v>0</v>
      </c>
      <c r="AH98" s="558">
        <f t="shared" si="14"/>
        <v>0</v>
      </c>
    </row>
    <row r="99" spans="1:34" ht="12.75">
      <c r="A99" s="483" t="s">
        <v>166</v>
      </c>
      <c r="B99" s="416"/>
      <c r="C99" s="416"/>
      <c r="D99" s="555"/>
      <c r="E99" s="416"/>
      <c r="F99" s="416"/>
      <c r="G99" s="555"/>
      <c r="H99" s="416"/>
      <c r="I99" s="416"/>
      <c r="J99" s="555"/>
      <c r="K99" s="416"/>
      <c r="L99" s="416"/>
      <c r="M99" s="555"/>
      <c r="N99" s="416"/>
      <c r="O99" s="416"/>
      <c r="P99" s="555"/>
      <c r="Q99" s="416"/>
      <c r="R99" s="416"/>
      <c r="S99" s="555"/>
      <c r="T99" s="416"/>
      <c r="U99" s="416"/>
      <c r="V99" s="555"/>
      <c r="W99" s="416"/>
      <c r="X99" s="416"/>
      <c r="Y99" s="555"/>
      <c r="Z99" s="416"/>
      <c r="AA99" s="416"/>
      <c r="AB99" s="555"/>
      <c r="AC99" s="416"/>
      <c r="AD99" s="416"/>
      <c r="AE99" s="555"/>
      <c r="AF99" s="416"/>
      <c r="AG99" s="416"/>
      <c r="AH99" s="555"/>
    </row>
    <row r="100" spans="1:34" ht="12.75">
      <c r="A100" s="417" t="s">
        <v>167</v>
      </c>
      <c r="B100" s="418">
        <f>'[6]fab-dep'!E82</f>
        <v>0</v>
      </c>
      <c r="C100" s="418">
        <f>'[6]fab-dep'!F82</f>
        <v>0</v>
      </c>
      <c r="D100" s="556">
        <f>'[6]fab-dep'!G82</f>
        <v>0</v>
      </c>
      <c r="E100" s="418">
        <f>'[6]fab-dep'!H82</f>
        <v>0</v>
      </c>
      <c r="F100" s="418">
        <f>'[6]fab-dep'!I82</f>
        <v>0</v>
      </c>
      <c r="G100" s="556">
        <f>'[6]fab-dep'!J82</f>
        <v>0</v>
      </c>
      <c r="H100" s="418">
        <f>'[6]fab-dep'!K82</f>
        <v>0</v>
      </c>
      <c r="I100" s="418">
        <f>'[6]fab-dep'!L82</f>
        <v>0</v>
      </c>
      <c r="J100" s="556">
        <f>'[6]fab-dep'!M82</f>
        <v>0</v>
      </c>
      <c r="K100" s="418">
        <f>'[6]fab-dep'!N82</f>
        <v>0</v>
      </c>
      <c r="L100" s="418">
        <f>'[6]fab-dep'!O82</f>
        <v>0</v>
      </c>
      <c r="M100" s="556">
        <f>'[6]fab-dep'!P82</f>
        <v>0</v>
      </c>
      <c r="N100" s="418">
        <f>'[6]fab-dep'!Q82</f>
        <v>0</v>
      </c>
      <c r="O100" s="418">
        <f>'[6]fab-dep'!R82</f>
        <v>0</v>
      </c>
      <c r="P100" s="556">
        <f>'[6]fab-dep'!S82</f>
        <v>0</v>
      </c>
      <c r="Q100" s="418">
        <f>'[6]fab-dep'!T82</f>
        <v>0</v>
      </c>
      <c r="R100" s="418">
        <f>'[6]fab-dep'!U82</f>
        <v>0</v>
      </c>
      <c r="S100" s="556">
        <f>'[6]fab-dep'!V82</f>
        <v>0</v>
      </c>
      <c r="T100" s="418">
        <f>'[6]fab-dep'!W82</f>
        <v>0</v>
      </c>
      <c r="U100" s="418">
        <f>'[6]fab-dep'!X82</f>
        <v>0</v>
      </c>
      <c r="V100" s="556">
        <f>'[6]fab-dep'!Y82</f>
        <v>0</v>
      </c>
      <c r="W100" s="418">
        <f>'[6]fab-dep'!Z82</f>
        <v>0</v>
      </c>
      <c r="X100" s="418">
        <f>'[6]fab-dep'!AA82</f>
        <v>0</v>
      </c>
      <c r="Y100" s="556">
        <f>'[6]fab-dep'!AB82</f>
        <v>0</v>
      </c>
      <c r="Z100" s="418">
        <f>'[6]fab-dep'!AC82</f>
        <v>0</v>
      </c>
      <c r="AA100" s="418">
        <f>'[6]fab-dep'!AD82</f>
        <v>0</v>
      </c>
      <c r="AB100" s="556">
        <f>'[6]fab-dep'!AE82</f>
        <v>0</v>
      </c>
      <c r="AC100" s="418">
        <f>'[6]fab-dep'!AF82</f>
        <v>0</v>
      </c>
      <c r="AD100" s="418">
        <f>'[6]fab-dep'!AG82</f>
        <v>0</v>
      </c>
      <c r="AE100" s="556">
        <f>'[6]fab-dep'!AH82</f>
        <v>0</v>
      </c>
      <c r="AF100" s="418">
        <f>'[6]fab-dep'!AI82</f>
        <v>0</v>
      </c>
      <c r="AG100" s="418">
        <f>'[6]fab-dep'!AJ82</f>
        <v>0</v>
      </c>
      <c r="AH100" s="556">
        <f>'[6]fab-dep'!AK82</f>
        <v>0</v>
      </c>
    </row>
    <row r="101" spans="1:34" ht="12.75">
      <c r="A101" s="417" t="s">
        <v>168</v>
      </c>
      <c r="B101" s="418">
        <f>'[6]fab-dep'!E83</f>
        <v>0</v>
      </c>
      <c r="C101" s="418">
        <f>'[6]fab-dep'!F83</f>
        <v>0</v>
      </c>
      <c r="D101" s="556">
        <f>'[6]fab-dep'!G83</f>
        <v>0</v>
      </c>
      <c r="E101" s="418">
        <f>'[6]fab-dep'!H83</f>
        <v>0</v>
      </c>
      <c r="F101" s="418">
        <f>'[6]fab-dep'!I83</f>
        <v>0</v>
      </c>
      <c r="G101" s="556">
        <f>'[6]fab-dep'!J83</f>
        <v>0</v>
      </c>
      <c r="H101" s="418">
        <f>'[6]fab-dep'!K83</f>
        <v>0</v>
      </c>
      <c r="I101" s="418">
        <f>'[6]fab-dep'!L83</f>
        <v>0</v>
      </c>
      <c r="J101" s="556">
        <f>'[6]fab-dep'!M83</f>
        <v>0</v>
      </c>
      <c r="K101" s="418">
        <f>'[6]fab-dep'!N83</f>
        <v>0</v>
      </c>
      <c r="L101" s="418">
        <f>'[6]fab-dep'!O83</f>
        <v>0</v>
      </c>
      <c r="M101" s="556">
        <f>'[6]fab-dep'!P83</f>
        <v>0</v>
      </c>
      <c r="N101" s="418">
        <f>'[6]fab-dep'!Q83</f>
        <v>763.8</v>
      </c>
      <c r="O101" s="418">
        <f>'[6]fab-dep'!R83</f>
        <v>219.8</v>
      </c>
      <c r="P101" s="556">
        <f>'[6]fab-dep'!S83</f>
        <v>0</v>
      </c>
      <c r="Q101" s="418">
        <f>'[6]fab-dep'!T83</f>
        <v>0</v>
      </c>
      <c r="R101" s="418">
        <f>'[6]fab-dep'!U83</f>
        <v>0</v>
      </c>
      <c r="S101" s="556">
        <f>'[6]fab-dep'!V83</f>
        <v>0</v>
      </c>
      <c r="T101" s="418">
        <f>'[6]fab-dep'!W83</f>
        <v>0</v>
      </c>
      <c r="U101" s="418">
        <f>'[6]fab-dep'!X83</f>
        <v>0</v>
      </c>
      <c r="V101" s="556">
        <f>'[6]fab-dep'!Y83</f>
        <v>0</v>
      </c>
      <c r="W101" s="418">
        <f>'[6]fab-dep'!Z83</f>
        <v>2244</v>
      </c>
      <c r="X101" s="418">
        <f>'[6]fab-dep'!AA83</f>
        <v>3097.3</v>
      </c>
      <c r="Y101" s="556">
        <f>'[6]fab-dep'!AB83</f>
        <v>0</v>
      </c>
      <c r="Z101" s="418">
        <f>'[6]fab-dep'!AC83</f>
        <v>0</v>
      </c>
      <c r="AA101" s="418">
        <f>'[6]fab-dep'!AD83</f>
        <v>0</v>
      </c>
      <c r="AB101" s="556">
        <f>'[6]fab-dep'!AE83</f>
        <v>0</v>
      </c>
      <c r="AC101" s="418">
        <f>'[6]fab-dep'!AF83</f>
        <v>2408.5</v>
      </c>
      <c r="AD101" s="418">
        <f>'[6]fab-dep'!AG83</f>
        <v>2222.6</v>
      </c>
      <c r="AE101" s="556">
        <f>'[6]fab-dep'!AH83</f>
        <v>0</v>
      </c>
      <c r="AF101" s="418">
        <f>'[6]fab-dep'!AI83</f>
        <v>0</v>
      </c>
      <c r="AG101" s="418">
        <f>'[6]fab-dep'!AJ83</f>
        <v>0</v>
      </c>
      <c r="AH101" s="556">
        <f>'[6]fab-dep'!AK83</f>
        <v>0</v>
      </c>
    </row>
    <row r="102" spans="1:34" ht="12.75">
      <c r="A102" s="417" t="s">
        <v>169</v>
      </c>
      <c r="B102" s="418">
        <f>'[6]fab-dep'!E84</f>
        <v>0</v>
      </c>
      <c r="C102" s="418">
        <f>'[6]fab-dep'!F84</f>
        <v>0</v>
      </c>
      <c r="D102" s="556">
        <f>'[6]fab-dep'!G84</f>
        <v>0</v>
      </c>
      <c r="E102" s="418">
        <f>'[6]fab-dep'!H84</f>
        <v>0</v>
      </c>
      <c r="F102" s="418">
        <f>'[6]fab-dep'!I84</f>
        <v>0</v>
      </c>
      <c r="G102" s="556">
        <f>'[6]fab-dep'!J84</f>
        <v>0</v>
      </c>
      <c r="H102" s="418">
        <f>'[6]fab-dep'!K84</f>
        <v>0</v>
      </c>
      <c r="I102" s="418">
        <f>'[6]fab-dep'!L84</f>
        <v>0</v>
      </c>
      <c r="J102" s="556">
        <f>'[6]fab-dep'!M84</f>
        <v>0</v>
      </c>
      <c r="K102" s="418">
        <f>'[6]fab-dep'!N84</f>
        <v>0</v>
      </c>
      <c r="L102" s="418">
        <f>'[6]fab-dep'!O84</f>
        <v>0</v>
      </c>
      <c r="M102" s="556">
        <f>'[6]fab-dep'!P84</f>
        <v>0</v>
      </c>
      <c r="N102" s="418">
        <f>'[6]fab-dep'!Q84</f>
        <v>59.3</v>
      </c>
      <c r="O102" s="418">
        <f>'[6]fab-dep'!R84</f>
        <v>70.4</v>
      </c>
      <c r="P102" s="556">
        <f>'[6]fab-dep'!S84</f>
        <v>2.8</v>
      </c>
      <c r="Q102" s="418">
        <f>'[6]fab-dep'!T84</f>
        <v>0</v>
      </c>
      <c r="R102" s="418">
        <f>'[6]fab-dep'!U84</f>
        <v>0</v>
      </c>
      <c r="S102" s="556">
        <f>'[6]fab-dep'!V84</f>
        <v>0</v>
      </c>
      <c r="T102" s="418">
        <f>'[6]fab-dep'!W84</f>
        <v>0</v>
      </c>
      <c r="U102" s="418">
        <f>'[6]fab-dep'!X84</f>
        <v>0</v>
      </c>
      <c r="V102" s="556">
        <f>'[6]fab-dep'!Y84</f>
        <v>0</v>
      </c>
      <c r="W102" s="418">
        <f>'[6]fab-dep'!Z84</f>
        <v>2313.9</v>
      </c>
      <c r="X102" s="418">
        <f>'[6]fab-dep'!AA84</f>
        <v>2734.2</v>
      </c>
      <c r="Y102" s="556">
        <f>'[6]fab-dep'!AB84</f>
        <v>2892.8</v>
      </c>
      <c r="Z102" s="418">
        <f>'[6]fab-dep'!AC84</f>
        <v>1999</v>
      </c>
      <c r="AA102" s="418">
        <f>'[6]fab-dep'!AD84</f>
        <v>1688.1</v>
      </c>
      <c r="AB102" s="556">
        <f>'[6]fab-dep'!AE84</f>
        <v>1422.1</v>
      </c>
      <c r="AC102" s="418">
        <f>'[6]fab-dep'!AF84</f>
        <v>1304.7</v>
      </c>
      <c r="AD102" s="418">
        <f>'[6]fab-dep'!AG84</f>
        <v>1862.2</v>
      </c>
      <c r="AE102" s="556">
        <f>'[6]fab-dep'!AH84</f>
        <v>1289</v>
      </c>
      <c r="AF102" s="418">
        <f>'[6]fab-dep'!AI84</f>
        <v>0</v>
      </c>
      <c r="AG102" s="418">
        <f>'[6]fab-dep'!AJ84</f>
        <v>0</v>
      </c>
      <c r="AH102" s="556">
        <f>'[6]fab-dep'!AK84</f>
        <v>0</v>
      </c>
    </row>
    <row r="103" spans="1:34" ht="12.75">
      <c r="A103" s="417" t="s">
        <v>170</v>
      </c>
      <c r="B103" s="418">
        <f>'[6]fab-dep'!E85</f>
        <v>0</v>
      </c>
      <c r="C103" s="418">
        <f>'[6]fab-dep'!F85</f>
        <v>0</v>
      </c>
      <c r="D103" s="556">
        <f>'[6]fab-dep'!G85</f>
        <v>0</v>
      </c>
      <c r="E103" s="418">
        <f>'[6]fab-dep'!H85</f>
        <v>0</v>
      </c>
      <c r="F103" s="418">
        <f>'[6]fab-dep'!I85</f>
        <v>0</v>
      </c>
      <c r="G103" s="556">
        <f>'[6]fab-dep'!J85</f>
        <v>0</v>
      </c>
      <c r="H103" s="418">
        <f>'[6]fab-dep'!K85</f>
        <v>0</v>
      </c>
      <c r="I103" s="418">
        <f>'[6]fab-dep'!L85</f>
        <v>0</v>
      </c>
      <c r="J103" s="556">
        <f>'[6]fab-dep'!M85</f>
        <v>0</v>
      </c>
      <c r="K103" s="418">
        <f>'[6]fab-dep'!N85</f>
        <v>0</v>
      </c>
      <c r="L103" s="418">
        <f>'[6]fab-dep'!O85</f>
        <v>0</v>
      </c>
      <c r="M103" s="556">
        <f>'[6]fab-dep'!P85</f>
        <v>0</v>
      </c>
      <c r="N103" s="418">
        <f>'[6]fab-dep'!Q85</f>
        <v>0</v>
      </c>
      <c r="O103" s="418">
        <f>'[6]fab-dep'!R85</f>
        <v>0</v>
      </c>
      <c r="P103" s="556">
        <f>'[6]fab-dep'!S85</f>
        <v>392.6</v>
      </c>
      <c r="Q103" s="418">
        <f>'[6]fab-dep'!T85</f>
        <v>0</v>
      </c>
      <c r="R103" s="418">
        <f>'[6]fab-dep'!U85</f>
        <v>0</v>
      </c>
      <c r="S103" s="556">
        <f>'[6]fab-dep'!V85</f>
        <v>0</v>
      </c>
      <c r="T103" s="418">
        <f>'[6]fab-dep'!W85</f>
        <v>0</v>
      </c>
      <c r="U103" s="418">
        <f>'[6]fab-dep'!X85</f>
        <v>0</v>
      </c>
      <c r="V103" s="556">
        <f>'[6]fab-dep'!Y85</f>
        <v>0</v>
      </c>
      <c r="W103" s="418">
        <f>'[6]fab-dep'!Z85</f>
        <v>2044.8</v>
      </c>
      <c r="X103" s="418">
        <f>'[6]fab-dep'!AA85</f>
        <v>2404.3</v>
      </c>
      <c r="Y103" s="556">
        <f>'[6]fab-dep'!AB85</f>
        <v>2708.1</v>
      </c>
      <c r="Z103" s="418">
        <f>'[6]fab-dep'!AC85</f>
        <v>2821.48</v>
      </c>
      <c r="AA103" s="418">
        <f>'[6]fab-dep'!AD85</f>
        <v>2838.6</v>
      </c>
      <c r="AB103" s="556">
        <f>'[6]fab-dep'!AE85</f>
        <v>2568.4</v>
      </c>
      <c r="AC103" s="418">
        <f>'[6]fab-dep'!AF85</f>
        <v>4987.9</v>
      </c>
      <c r="AD103" s="418">
        <f>'[6]fab-dep'!AG85</f>
        <v>4702.2</v>
      </c>
      <c r="AE103" s="556">
        <f>'[6]fab-dep'!AH85</f>
        <v>4460.4</v>
      </c>
      <c r="AF103" s="418">
        <f>'[6]fab-dep'!AI85</f>
        <v>0</v>
      </c>
      <c r="AG103" s="418">
        <f>'[6]fab-dep'!AJ85</f>
        <v>0</v>
      </c>
      <c r="AH103" s="556">
        <f>'[6]fab-dep'!AK85</f>
        <v>0</v>
      </c>
    </row>
    <row r="104" spans="1:34" ht="12.75">
      <c r="A104" s="417" t="s">
        <v>171</v>
      </c>
      <c r="B104" s="418">
        <f>'[6]fab-dep'!E86</f>
        <v>0</v>
      </c>
      <c r="C104" s="418">
        <f>'[6]fab-dep'!F86</f>
        <v>0</v>
      </c>
      <c r="D104" s="556">
        <f>'[6]fab-dep'!G86</f>
        <v>0</v>
      </c>
      <c r="E104" s="418">
        <f>'[6]fab-dep'!H86</f>
        <v>0.3</v>
      </c>
      <c r="F104" s="418">
        <f>'[6]fab-dep'!I86</f>
        <v>0</v>
      </c>
      <c r="G104" s="556">
        <f>'[6]fab-dep'!J86</f>
        <v>0</v>
      </c>
      <c r="H104" s="418">
        <f>'[6]fab-dep'!K86</f>
        <v>0</v>
      </c>
      <c r="I104" s="418">
        <f>'[6]fab-dep'!L86</f>
        <v>0</v>
      </c>
      <c r="J104" s="556">
        <f>'[6]fab-dep'!M86</f>
        <v>0</v>
      </c>
      <c r="K104" s="418">
        <f>'[6]fab-dep'!N86</f>
        <v>0</v>
      </c>
      <c r="L104" s="418">
        <f>'[6]fab-dep'!O86</f>
        <v>0</v>
      </c>
      <c r="M104" s="556">
        <f>'[6]fab-dep'!P86</f>
        <v>0</v>
      </c>
      <c r="N104" s="418">
        <f>'[6]fab-dep'!Q86</f>
        <v>8.3</v>
      </c>
      <c r="O104" s="418">
        <f>'[6]fab-dep'!R86</f>
        <v>7.7</v>
      </c>
      <c r="P104" s="556">
        <f>'[6]fab-dep'!S86</f>
        <v>15.1</v>
      </c>
      <c r="Q104" s="418">
        <f>'[6]fab-dep'!T86</f>
        <v>0</v>
      </c>
      <c r="R104" s="418">
        <f>'[6]fab-dep'!U86</f>
        <v>0</v>
      </c>
      <c r="S104" s="556">
        <f>'[6]fab-dep'!V86</f>
        <v>0</v>
      </c>
      <c r="T104" s="418">
        <f>'[6]fab-dep'!W86</f>
        <v>0</v>
      </c>
      <c r="U104" s="418">
        <f>'[6]fab-dep'!X86</f>
        <v>0</v>
      </c>
      <c r="V104" s="556">
        <f>'[6]fab-dep'!Y86</f>
        <v>0</v>
      </c>
      <c r="W104" s="418">
        <f>'[6]fab-dep'!Z86</f>
        <v>0</v>
      </c>
      <c r="X104" s="418">
        <f>'[6]fab-dep'!AA86</f>
        <v>2095.07</v>
      </c>
      <c r="Y104" s="556">
        <f>'[6]fab-dep'!AB86</f>
        <v>1421</v>
      </c>
      <c r="Z104" s="418">
        <f>'[6]fab-dep'!AC86</f>
        <v>0</v>
      </c>
      <c r="AA104" s="418">
        <f>'[6]fab-dep'!AD86</f>
        <v>1735.89</v>
      </c>
      <c r="AB104" s="556">
        <f>'[6]fab-dep'!AE86</f>
        <v>2032</v>
      </c>
      <c r="AC104" s="418">
        <f>'[6]fab-dep'!AF86</f>
        <v>0</v>
      </c>
      <c r="AD104" s="418">
        <f>'[6]fab-dep'!AG86</f>
        <v>2521.74</v>
      </c>
      <c r="AE104" s="556">
        <f>'[6]fab-dep'!AH86</f>
        <v>1873.7</v>
      </c>
      <c r="AF104" s="418">
        <f>'[6]fab-dep'!AI86</f>
        <v>0</v>
      </c>
      <c r="AG104" s="418">
        <f>'[6]fab-dep'!AJ86</f>
        <v>0</v>
      </c>
      <c r="AH104" s="556">
        <f>'[6]fab-dep'!AK86</f>
        <v>0</v>
      </c>
    </row>
    <row r="105" spans="1:34" ht="12.75">
      <c r="A105" s="417" t="s">
        <v>172</v>
      </c>
      <c r="B105" s="418">
        <f>'[6]fab-dep'!E87</f>
        <v>0</v>
      </c>
      <c r="C105" s="418">
        <f>'[6]fab-dep'!F87</f>
        <v>0</v>
      </c>
      <c r="D105" s="556">
        <f>'[6]fab-dep'!G87</f>
        <v>0</v>
      </c>
      <c r="E105" s="418">
        <f>'[6]fab-dep'!H87</f>
        <v>0</v>
      </c>
      <c r="F105" s="418">
        <f>'[6]fab-dep'!I87</f>
        <v>0</v>
      </c>
      <c r="G105" s="556">
        <f>'[6]fab-dep'!J87</f>
        <v>0</v>
      </c>
      <c r="H105" s="418">
        <f>'[6]fab-dep'!K87</f>
        <v>0</v>
      </c>
      <c r="I105" s="418">
        <f>'[6]fab-dep'!L87</f>
        <v>0</v>
      </c>
      <c r="J105" s="556">
        <f>'[6]fab-dep'!M87</f>
        <v>0</v>
      </c>
      <c r="K105" s="418">
        <f>'[6]fab-dep'!N87</f>
        <v>0</v>
      </c>
      <c r="L105" s="418">
        <f>'[6]fab-dep'!O87</f>
        <v>0</v>
      </c>
      <c r="M105" s="556">
        <f>'[6]fab-dep'!P87</f>
        <v>0</v>
      </c>
      <c r="N105" s="418">
        <f>'[6]fab-dep'!Q87</f>
        <v>1938.2</v>
      </c>
      <c r="O105" s="418">
        <f>'[6]fab-dep'!R87</f>
        <v>265.9</v>
      </c>
      <c r="P105" s="556">
        <f>'[6]fab-dep'!S87</f>
        <v>0</v>
      </c>
      <c r="Q105" s="418">
        <f>'[6]fab-dep'!T87</f>
        <v>0</v>
      </c>
      <c r="R105" s="418">
        <f>'[6]fab-dep'!U87</f>
        <v>0</v>
      </c>
      <c r="S105" s="556">
        <f>'[6]fab-dep'!V87</f>
        <v>0</v>
      </c>
      <c r="T105" s="418">
        <f>'[6]fab-dep'!W87</f>
        <v>0</v>
      </c>
      <c r="U105" s="418">
        <f>'[6]fab-dep'!X87</f>
        <v>0</v>
      </c>
      <c r="V105" s="556">
        <f>'[6]fab-dep'!Y87</f>
        <v>0</v>
      </c>
      <c r="W105" s="418">
        <f>'[6]fab-dep'!Z87</f>
        <v>0</v>
      </c>
      <c r="X105" s="418">
        <f>'[6]fab-dep'!AA87</f>
        <v>7265.1</v>
      </c>
      <c r="Y105" s="556">
        <f>'[6]fab-dep'!AB87</f>
        <v>2041.2</v>
      </c>
      <c r="Z105" s="418">
        <f>'[6]fab-dep'!AC87</f>
        <v>0</v>
      </c>
      <c r="AA105" s="418">
        <f>'[6]fab-dep'!AD87</f>
        <v>4257.1</v>
      </c>
      <c r="AB105" s="556">
        <f>'[6]fab-dep'!AE87</f>
        <v>1315.9</v>
      </c>
      <c r="AC105" s="418">
        <f>'[6]fab-dep'!AF87</f>
        <v>0</v>
      </c>
      <c r="AD105" s="418">
        <f>'[6]fab-dep'!AG87</f>
        <v>4903</v>
      </c>
      <c r="AE105" s="556">
        <f>'[6]fab-dep'!AH87</f>
        <v>1582.9</v>
      </c>
      <c r="AF105" s="418">
        <f>'[6]fab-dep'!AI87</f>
        <v>0</v>
      </c>
      <c r="AG105" s="418">
        <f>'[6]fab-dep'!AJ87</f>
        <v>0</v>
      </c>
      <c r="AH105" s="556">
        <f>'[6]fab-dep'!AK87</f>
        <v>0</v>
      </c>
    </row>
    <row r="106" spans="1:34" ht="12.75">
      <c r="A106" s="417" t="s">
        <v>173</v>
      </c>
      <c r="B106" s="418">
        <f>'[6]fab-dep'!E88</f>
        <v>0</v>
      </c>
      <c r="C106" s="418">
        <f>'[6]fab-dep'!F88</f>
        <v>7.4</v>
      </c>
      <c r="D106" s="556">
        <f>'[6]fab-dep'!G88</f>
        <v>0</v>
      </c>
      <c r="E106" s="418">
        <f>'[6]fab-dep'!H88</f>
        <v>6.9</v>
      </c>
      <c r="F106" s="418">
        <f>'[6]fab-dep'!I88</f>
        <v>0</v>
      </c>
      <c r="G106" s="556">
        <f>'[6]fab-dep'!J88</f>
        <v>0</v>
      </c>
      <c r="H106" s="418">
        <f>'[6]fab-dep'!K88</f>
        <v>4.5</v>
      </c>
      <c r="I106" s="418">
        <f>'[6]fab-dep'!L88</f>
        <v>366.3</v>
      </c>
      <c r="J106" s="556">
        <f>'[6]fab-dep'!M88</f>
        <v>64.5</v>
      </c>
      <c r="K106" s="418">
        <f>'[6]fab-dep'!N88</f>
        <v>5.8</v>
      </c>
      <c r="L106" s="418">
        <f>'[6]fab-dep'!O88</f>
        <v>112.5</v>
      </c>
      <c r="M106" s="556">
        <f>'[6]fab-dep'!P88</f>
        <v>180.5</v>
      </c>
      <c r="N106" s="418">
        <f>'[6]fab-dep'!Q88</f>
        <v>403.6</v>
      </c>
      <c r="O106" s="418">
        <f>'[6]fab-dep'!R88</f>
        <v>327.4</v>
      </c>
      <c r="P106" s="556">
        <f>'[6]fab-dep'!S88</f>
        <v>16</v>
      </c>
      <c r="Q106" s="418">
        <f>'[6]fab-dep'!T88</f>
        <v>0</v>
      </c>
      <c r="R106" s="418">
        <f>'[6]fab-dep'!U88</f>
        <v>0.4</v>
      </c>
      <c r="S106" s="556">
        <f>'[6]fab-dep'!V88</f>
        <v>0</v>
      </c>
      <c r="T106" s="418">
        <f>'[6]fab-dep'!W88</f>
        <v>0</v>
      </c>
      <c r="U106" s="418">
        <f>'[6]fab-dep'!X88</f>
        <v>0</v>
      </c>
      <c r="V106" s="556">
        <f>'[6]fab-dep'!Y88</f>
        <v>0</v>
      </c>
      <c r="W106" s="418">
        <f>'[6]fab-dep'!Z88</f>
        <v>0</v>
      </c>
      <c r="X106" s="418">
        <f>'[6]fab-dep'!AA88</f>
        <v>0</v>
      </c>
      <c r="Y106" s="556">
        <f>'[6]fab-dep'!AB88</f>
        <v>11</v>
      </c>
      <c r="Z106" s="418">
        <f>'[6]fab-dep'!AC88</f>
        <v>0</v>
      </c>
      <c r="AA106" s="418">
        <f>'[6]fab-dep'!AD88</f>
        <v>0</v>
      </c>
      <c r="AB106" s="556">
        <f>'[6]fab-dep'!AE88</f>
        <v>1.7</v>
      </c>
      <c r="AC106" s="418">
        <f>'[6]fab-dep'!AF88</f>
        <v>0</v>
      </c>
      <c r="AD106" s="418">
        <f>'[6]fab-dep'!AG88</f>
        <v>0</v>
      </c>
      <c r="AE106" s="556">
        <f>'[6]fab-dep'!AH88</f>
        <v>183.3</v>
      </c>
      <c r="AF106" s="418">
        <f>'[6]fab-dep'!AI88</f>
        <v>0</v>
      </c>
      <c r="AG106" s="418">
        <f>'[6]fab-dep'!AJ88</f>
        <v>0</v>
      </c>
      <c r="AH106" s="556">
        <f>'[6]fab-dep'!AK88</f>
        <v>36.7</v>
      </c>
    </row>
    <row r="107" spans="1:34" ht="12.75">
      <c r="A107" s="417" t="s">
        <v>174</v>
      </c>
      <c r="B107" s="418">
        <f>'[6]fab-dep'!E89</f>
        <v>0</v>
      </c>
      <c r="C107" s="418">
        <f>'[6]fab-dep'!F89</f>
        <v>0</v>
      </c>
      <c r="D107" s="556">
        <f>'[6]fab-dep'!G89</f>
        <v>0</v>
      </c>
      <c r="E107" s="418">
        <f>'[6]fab-dep'!H89</f>
        <v>0</v>
      </c>
      <c r="F107" s="418">
        <f>'[6]fab-dep'!I89</f>
        <v>0</v>
      </c>
      <c r="G107" s="556">
        <f>'[6]fab-dep'!J89</f>
        <v>0</v>
      </c>
      <c r="H107" s="418">
        <f>'[6]fab-dep'!K89</f>
        <v>0</v>
      </c>
      <c r="I107" s="418">
        <f>'[6]fab-dep'!L89</f>
        <v>0</v>
      </c>
      <c r="J107" s="556">
        <f>'[6]fab-dep'!M89</f>
        <v>0</v>
      </c>
      <c r="K107" s="418">
        <f>'[6]fab-dep'!N89</f>
        <v>0</v>
      </c>
      <c r="L107" s="418">
        <f>'[6]fab-dep'!O89</f>
        <v>0</v>
      </c>
      <c r="M107" s="556">
        <f>'[6]fab-dep'!P89</f>
        <v>0</v>
      </c>
      <c r="N107" s="418">
        <f>'[6]fab-dep'!Q89</f>
        <v>0</v>
      </c>
      <c r="O107" s="418">
        <f>'[6]fab-dep'!R89</f>
        <v>0</v>
      </c>
      <c r="P107" s="556">
        <f>'[6]fab-dep'!S89</f>
        <v>0</v>
      </c>
      <c r="Q107" s="418">
        <f>'[6]fab-dep'!T89</f>
        <v>0</v>
      </c>
      <c r="R107" s="418">
        <f>'[6]fab-dep'!U89</f>
        <v>19.1</v>
      </c>
      <c r="S107" s="556">
        <f>'[6]fab-dep'!V89</f>
        <v>9.5</v>
      </c>
      <c r="T107" s="418">
        <f>'[6]fab-dep'!W89</f>
        <v>0</v>
      </c>
      <c r="U107" s="418">
        <f>'[6]fab-dep'!X89</f>
        <v>0</v>
      </c>
      <c r="V107" s="556">
        <f>'[6]fab-dep'!Y89</f>
        <v>0</v>
      </c>
      <c r="W107" s="418">
        <f>'[6]fab-dep'!Z89</f>
        <v>1092.8</v>
      </c>
      <c r="X107" s="418">
        <f>'[6]fab-dep'!AA89</f>
        <v>876</v>
      </c>
      <c r="Y107" s="556">
        <f>'[6]fab-dep'!AB89</f>
        <v>0</v>
      </c>
      <c r="Z107" s="418">
        <f>'[6]fab-dep'!AC89</f>
        <v>1137.9</v>
      </c>
      <c r="AA107" s="418">
        <f>'[6]fab-dep'!AD89</f>
        <v>797.8</v>
      </c>
      <c r="AB107" s="556">
        <f>'[6]fab-dep'!AE89</f>
        <v>0</v>
      </c>
      <c r="AC107" s="418">
        <f>'[6]fab-dep'!AF89</f>
        <v>3257.2</v>
      </c>
      <c r="AD107" s="418">
        <f>'[6]fab-dep'!AG89</f>
        <v>2495</v>
      </c>
      <c r="AE107" s="556">
        <f>'[6]fab-dep'!AH89</f>
        <v>0</v>
      </c>
      <c r="AF107" s="418">
        <f>'[6]fab-dep'!AI89</f>
        <v>0</v>
      </c>
      <c r="AG107" s="418">
        <f>'[6]fab-dep'!AJ89</f>
        <v>0</v>
      </c>
      <c r="AH107" s="556">
        <f>'[6]fab-dep'!AK89</f>
        <v>0</v>
      </c>
    </row>
    <row r="108" spans="1:34" ht="12.75">
      <c r="A108" s="421" t="s">
        <v>74</v>
      </c>
      <c r="B108" s="422">
        <f aca="true" t="shared" si="15" ref="B108:AH108">SUM(B100:B107)</f>
        <v>0</v>
      </c>
      <c r="C108" s="422">
        <f t="shared" si="15"/>
        <v>7.4</v>
      </c>
      <c r="D108" s="558">
        <f t="shared" si="15"/>
        <v>0</v>
      </c>
      <c r="E108" s="422">
        <f t="shared" si="15"/>
        <v>7.2</v>
      </c>
      <c r="F108" s="422">
        <f t="shared" si="15"/>
        <v>0</v>
      </c>
      <c r="G108" s="558">
        <f t="shared" si="15"/>
        <v>0</v>
      </c>
      <c r="H108" s="422">
        <f t="shared" si="15"/>
        <v>4.5</v>
      </c>
      <c r="I108" s="422">
        <f t="shared" si="15"/>
        <v>366.3</v>
      </c>
      <c r="J108" s="558">
        <f t="shared" si="15"/>
        <v>64.5</v>
      </c>
      <c r="K108" s="422">
        <f t="shared" si="15"/>
        <v>5.8</v>
      </c>
      <c r="L108" s="422">
        <f t="shared" si="15"/>
        <v>112.5</v>
      </c>
      <c r="M108" s="558">
        <f t="shared" si="15"/>
        <v>180.5</v>
      </c>
      <c r="N108" s="422">
        <f t="shared" si="15"/>
        <v>3173.2</v>
      </c>
      <c r="O108" s="422">
        <f t="shared" si="15"/>
        <v>891.1999999999999</v>
      </c>
      <c r="P108" s="558">
        <f t="shared" si="15"/>
        <v>426.50000000000006</v>
      </c>
      <c r="Q108" s="422">
        <f t="shared" si="15"/>
        <v>0</v>
      </c>
      <c r="R108" s="422">
        <f t="shared" si="15"/>
        <v>19.5</v>
      </c>
      <c r="S108" s="558">
        <f t="shared" si="15"/>
        <v>9.5</v>
      </c>
      <c r="T108" s="422">
        <f t="shared" si="15"/>
        <v>0</v>
      </c>
      <c r="U108" s="422">
        <f t="shared" si="15"/>
        <v>0</v>
      </c>
      <c r="V108" s="558">
        <f t="shared" si="15"/>
        <v>0</v>
      </c>
      <c r="W108" s="422">
        <f t="shared" si="15"/>
        <v>7695.5</v>
      </c>
      <c r="X108" s="422">
        <f t="shared" si="15"/>
        <v>18471.97</v>
      </c>
      <c r="Y108" s="558">
        <f t="shared" si="15"/>
        <v>9074.1</v>
      </c>
      <c r="Z108" s="422">
        <f t="shared" si="15"/>
        <v>5958.379999999999</v>
      </c>
      <c r="AA108" s="422">
        <f t="shared" si="15"/>
        <v>11317.49</v>
      </c>
      <c r="AB108" s="558">
        <f t="shared" si="15"/>
        <v>7340.099999999999</v>
      </c>
      <c r="AC108" s="422">
        <f t="shared" si="15"/>
        <v>11958.3</v>
      </c>
      <c r="AD108" s="422">
        <f t="shared" si="15"/>
        <v>18706.739999999998</v>
      </c>
      <c r="AE108" s="558">
        <f t="shared" si="15"/>
        <v>9389.3</v>
      </c>
      <c r="AF108" s="422">
        <f t="shared" si="15"/>
        <v>0</v>
      </c>
      <c r="AG108" s="422">
        <f t="shared" si="15"/>
        <v>0</v>
      </c>
      <c r="AH108" s="558">
        <f t="shared" si="15"/>
        <v>36.7</v>
      </c>
    </row>
    <row r="109" spans="1:34" ht="12.75">
      <c r="A109" s="483" t="s">
        <v>175</v>
      </c>
      <c r="B109" s="416"/>
      <c r="C109" s="416"/>
      <c r="D109" s="555"/>
      <c r="E109" s="416"/>
      <c r="F109" s="416"/>
      <c r="G109" s="555"/>
      <c r="H109" s="416"/>
      <c r="I109" s="416"/>
      <c r="J109" s="555"/>
      <c r="K109" s="416"/>
      <c r="L109" s="416"/>
      <c r="M109" s="555"/>
      <c r="N109" s="416"/>
      <c r="O109" s="416"/>
      <c r="P109" s="555"/>
      <c r="Q109" s="416"/>
      <c r="R109" s="416"/>
      <c r="S109" s="555"/>
      <c r="T109" s="416"/>
      <c r="U109" s="416"/>
      <c r="V109" s="555"/>
      <c r="W109" s="416"/>
      <c r="X109" s="416"/>
      <c r="Y109" s="555"/>
      <c r="Z109" s="416"/>
      <c r="AA109" s="416"/>
      <c r="AB109" s="555"/>
      <c r="AC109" s="416"/>
      <c r="AD109" s="416"/>
      <c r="AE109" s="555"/>
      <c r="AF109" s="416"/>
      <c r="AG109" s="416"/>
      <c r="AH109" s="555"/>
    </row>
    <row r="110" spans="1:34" ht="12.75">
      <c r="A110" s="417" t="s">
        <v>176</v>
      </c>
      <c r="B110" s="418">
        <f>'[6]fab-dep'!E91</f>
        <v>88</v>
      </c>
      <c r="C110" s="418">
        <f>'[6]fab-dep'!F91</f>
        <v>60.3</v>
      </c>
      <c r="D110" s="556">
        <f>'[6]fab-dep'!G91</f>
        <v>0</v>
      </c>
      <c r="E110" s="418">
        <f>'[6]fab-dep'!H91</f>
        <v>100.1</v>
      </c>
      <c r="F110" s="418">
        <f>'[6]fab-dep'!I91</f>
        <v>0</v>
      </c>
      <c r="G110" s="556">
        <f>'[6]fab-dep'!J91</f>
        <v>0</v>
      </c>
      <c r="H110" s="418">
        <f>'[6]fab-dep'!K91</f>
        <v>0</v>
      </c>
      <c r="I110" s="418">
        <f>'[6]fab-dep'!L91</f>
        <v>0</v>
      </c>
      <c r="J110" s="556">
        <f>'[6]fab-dep'!M91</f>
        <v>0</v>
      </c>
      <c r="K110" s="418">
        <f>'[6]fab-dep'!N91</f>
        <v>0</v>
      </c>
      <c r="L110" s="418">
        <f>'[6]fab-dep'!O91</f>
        <v>0</v>
      </c>
      <c r="M110" s="556">
        <f>'[6]fab-dep'!P91</f>
        <v>0</v>
      </c>
      <c r="N110" s="418">
        <f>'[6]fab-dep'!Q91</f>
        <v>0</v>
      </c>
      <c r="O110" s="418">
        <f>'[6]fab-dep'!R91</f>
        <v>0</v>
      </c>
      <c r="P110" s="556">
        <f>'[6]fab-dep'!S91</f>
        <v>0</v>
      </c>
      <c r="Q110" s="418">
        <f>'[6]fab-dep'!T91</f>
        <v>0</v>
      </c>
      <c r="R110" s="418">
        <f>'[6]fab-dep'!U91</f>
        <v>0</v>
      </c>
      <c r="S110" s="556">
        <f>'[6]fab-dep'!V91</f>
        <v>0</v>
      </c>
      <c r="T110" s="418">
        <f>'[6]fab-dep'!W91</f>
        <v>0</v>
      </c>
      <c r="U110" s="418">
        <f>'[6]fab-dep'!X91</f>
        <v>0</v>
      </c>
      <c r="V110" s="556">
        <f>'[6]fab-dep'!Y91</f>
        <v>0</v>
      </c>
      <c r="W110" s="418">
        <f>'[6]fab-dep'!Z91</f>
        <v>3188.5</v>
      </c>
      <c r="X110" s="418">
        <f>'[6]fab-dep'!AA91</f>
        <v>4650.6</v>
      </c>
      <c r="Y110" s="556">
        <f>'[6]fab-dep'!AB91</f>
        <v>5195.6</v>
      </c>
      <c r="Z110" s="418">
        <f>'[6]fab-dep'!AC91</f>
        <v>3025.2</v>
      </c>
      <c r="AA110" s="418">
        <f>'[6]fab-dep'!AD91</f>
        <v>2102.6</v>
      </c>
      <c r="AB110" s="556">
        <f>'[6]fab-dep'!AE91</f>
        <v>2604.4</v>
      </c>
      <c r="AC110" s="418">
        <f>'[6]fab-dep'!AF91</f>
        <v>2820</v>
      </c>
      <c r="AD110" s="418">
        <f>'[6]fab-dep'!AG91</f>
        <v>2999.1</v>
      </c>
      <c r="AE110" s="556">
        <f>'[6]fab-dep'!AH91</f>
        <v>2960.6</v>
      </c>
      <c r="AF110" s="418">
        <f>'[6]fab-dep'!AI91</f>
        <v>0</v>
      </c>
      <c r="AG110" s="418">
        <f>'[6]fab-dep'!AJ91</f>
        <v>0</v>
      </c>
      <c r="AH110" s="556">
        <f>'[6]fab-dep'!AK91</f>
        <v>0</v>
      </c>
    </row>
    <row r="111" spans="1:34" ht="12.75">
      <c r="A111" s="417" t="s">
        <v>177</v>
      </c>
      <c r="B111" s="418">
        <f>'[6]fab-dep'!E92</f>
        <v>0</v>
      </c>
      <c r="C111" s="418">
        <f>'[6]fab-dep'!F92</f>
        <v>0</v>
      </c>
      <c r="D111" s="556">
        <f>'[6]fab-dep'!G92</f>
        <v>0</v>
      </c>
      <c r="E111" s="418">
        <f>'[6]fab-dep'!H92</f>
        <v>0</v>
      </c>
      <c r="F111" s="418">
        <f>'[6]fab-dep'!I92</f>
        <v>0</v>
      </c>
      <c r="G111" s="556">
        <f>'[6]fab-dep'!J92</f>
        <v>0</v>
      </c>
      <c r="H111" s="418">
        <f>'[6]fab-dep'!K92</f>
        <v>0</v>
      </c>
      <c r="I111" s="418">
        <f>'[6]fab-dep'!L92</f>
        <v>0</v>
      </c>
      <c r="J111" s="556">
        <f>'[6]fab-dep'!M92</f>
        <v>0</v>
      </c>
      <c r="K111" s="418">
        <f>'[6]fab-dep'!N92</f>
        <v>0</v>
      </c>
      <c r="L111" s="418">
        <f>'[6]fab-dep'!O92</f>
        <v>0</v>
      </c>
      <c r="M111" s="556">
        <f>'[6]fab-dep'!P92</f>
        <v>0</v>
      </c>
      <c r="N111" s="418">
        <f>'[6]fab-dep'!Q92</f>
        <v>54.4</v>
      </c>
      <c r="O111" s="418">
        <f>'[6]fab-dep'!R92</f>
        <v>15</v>
      </c>
      <c r="P111" s="556">
        <f>'[6]fab-dep'!S92</f>
        <v>0</v>
      </c>
      <c r="Q111" s="418">
        <f>'[6]fab-dep'!T92</f>
        <v>0</v>
      </c>
      <c r="R111" s="418">
        <f>'[6]fab-dep'!U92</f>
        <v>0</v>
      </c>
      <c r="S111" s="556">
        <f>'[6]fab-dep'!V92</f>
        <v>0</v>
      </c>
      <c r="T111" s="418">
        <f>'[6]fab-dep'!W92</f>
        <v>0</v>
      </c>
      <c r="U111" s="418">
        <f>'[6]fab-dep'!X92</f>
        <v>0</v>
      </c>
      <c r="V111" s="556">
        <f>'[6]fab-dep'!Y92</f>
        <v>0</v>
      </c>
      <c r="W111" s="418">
        <f>'[6]fab-dep'!Z92</f>
        <v>3967.1</v>
      </c>
      <c r="X111" s="418">
        <f>'[6]fab-dep'!AA92</f>
        <v>4093.2</v>
      </c>
      <c r="Y111" s="556">
        <f>'[6]fab-dep'!AB92</f>
        <v>4379.5</v>
      </c>
      <c r="Z111" s="418">
        <f>'[6]fab-dep'!AC92</f>
        <v>962</v>
      </c>
      <c r="AA111" s="418">
        <f>'[6]fab-dep'!AD92</f>
        <v>1810</v>
      </c>
      <c r="AB111" s="556">
        <f>'[6]fab-dep'!AE92</f>
        <v>1814</v>
      </c>
      <c r="AC111" s="418">
        <f>'[6]fab-dep'!AF92</f>
        <v>2367.99</v>
      </c>
      <c r="AD111" s="418">
        <f>'[6]fab-dep'!AG92</f>
        <v>1811.61</v>
      </c>
      <c r="AE111" s="556">
        <f>'[6]fab-dep'!AH92</f>
        <v>1492.81</v>
      </c>
      <c r="AF111" s="418">
        <f>'[6]fab-dep'!AI92</f>
        <v>0</v>
      </c>
      <c r="AG111" s="418">
        <f>'[6]fab-dep'!AJ92</f>
        <v>0</v>
      </c>
      <c r="AH111" s="556">
        <f>'[6]fab-dep'!AK92</f>
        <v>0</v>
      </c>
    </row>
    <row r="112" spans="1:34" ht="12.75">
      <c r="A112" s="417" t="s">
        <v>178</v>
      </c>
      <c r="B112" s="418">
        <f>'[6]fab-dep'!E93</f>
        <v>0</v>
      </c>
      <c r="C112" s="418">
        <f>'[6]fab-dep'!F93</f>
        <v>153</v>
      </c>
      <c r="D112" s="556">
        <f>'[6]fab-dep'!G93</f>
        <v>0</v>
      </c>
      <c r="E112" s="418">
        <f>'[6]fab-dep'!H93</f>
        <v>0</v>
      </c>
      <c r="F112" s="418">
        <f>'[6]fab-dep'!I93</f>
        <v>7.4</v>
      </c>
      <c r="G112" s="556">
        <f>'[6]fab-dep'!J93</f>
        <v>0</v>
      </c>
      <c r="H112" s="418">
        <f>'[6]fab-dep'!K93</f>
        <v>0</v>
      </c>
      <c r="I112" s="418">
        <f>'[6]fab-dep'!L93</f>
        <v>0</v>
      </c>
      <c r="J112" s="556">
        <f>'[6]fab-dep'!M93</f>
        <v>0</v>
      </c>
      <c r="K112" s="418">
        <f>'[6]fab-dep'!N93</f>
        <v>0</v>
      </c>
      <c r="L112" s="418">
        <f>'[6]fab-dep'!O93</f>
        <v>0</v>
      </c>
      <c r="M112" s="556">
        <f>'[6]fab-dep'!P93</f>
        <v>0</v>
      </c>
      <c r="N112" s="418">
        <f>'[6]fab-dep'!Q93</f>
        <v>3.9</v>
      </c>
      <c r="O112" s="418">
        <f>'[6]fab-dep'!R93</f>
        <v>6.3</v>
      </c>
      <c r="P112" s="556">
        <f>'[6]fab-dep'!S93</f>
        <v>6.55</v>
      </c>
      <c r="Q112" s="418">
        <f>'[6]fab-dep'!T93</f>
        <v>0</v>
      </c>
      <c r="R112" s="418">
        <f>'[6]fab-dep'!U93</f>
        <v>0</v>
      </c>
      <c r="S112" s="556">
        <f>'[6]fab-dep'!V93</f>
        <v>0</v>
      </c>
      <c r="T112" s="418">
        <f>'[6]fab-dep'!W93</f>
        <v>0</v>
      </c>
      <c r="U112" s="418">
        <f>'[6]fab-dep'!X93</f>
        <v>0</v>
      </c>
      <c r="V112" s="556">
        <f>'[6]fab-dep'!Y93</f>
        <v>0</v>
      </c>
      <c r="W112" s="418">
        <f>'[6]fab-dep'!Z93</f>
        <v>747.7</v>
      </c>
      <c r="X112" s="418">
        <f>'[6]fab-dep'!AA93</f>
        <v>72.8</v>
      </c>
      <c r="Y112" s="556">
        <f>'[6]fab-dep'!AB93</f>
        <v>17.1</v>
      </c>
      <c r="Z112" s="418">
        <f>'[6]fab-dep'!AC93</f>
        <v>159.9</v>
      </c>
      <c r="AA112" s="418">
        <f>'[6]fab-dep'!AD93</f>
        <v>106.3</v>
      </c>
      <c r="AB112" s="556">
        <f>'[6]fab-dep'!AE93</f>
        <v>53.1</v>
      </c>
      <c r="AC112" s="418">
        <f>'[6]fab-dep'!AF93</f>
        <v>1599.9</v>
      </c>
      <c r="AD112" s="418">
        <f>'[6]fab-dep'!AG93</f>
        <v>778</v>
      </c>
      <c r="AE112" s="556">
        <f>'[6]fab-dep'!AH93</f>
        <v>0</v>
      </c>
      <c r="AF112" s="418">
        <f>'[6]fab-dep'!AI93</f>
        <v>0</v>
      </c>
      <c r="AG112" s="418">
        <f>'[6]fab-dep'!AJ93</f>
        <v>0</v>
      </c>
      <c r="AH112" s="556">
        <f>'[6]fab-dep'!AK93</f>
        <v>0</v>
      </c>
    </row>
    <row r="113" spans="1:34" ht="12.75">
      <c r="A113" s="421" t="s">
        <v>74</v>
      </c>
      <c r="B113" s="422">
        <f aca="true" t="shared" si="16" ref="B113:AH113">SUM(B110:B112)</f>
        <v>88</v>
      </c>
      <c r="C113" s="422">
        <f t="shared" si="16"/>
        <v>213.3</v>
      </c>
      <c r="D113" s="558">
        <f t="shared" si="16"/>
        <v>0</v>
      </c>
      <c r="E113" s="422">
        <f t="shared" si="16"/>
        <v>100.1</v>
      </c>
      <c r="F113" s="422">
        <f t="shared" si="16"/>
        <v>7.4</v>
      </c>
      <c r="G113" s="558">
        <f t="shared" si="16"/>
        <v>0</v>
      </c>
      <c r="H113" s="422">
        <f t="shared" si="16"/>
        <v>0</v>
      </c>
      <c r="I113" s="422">
        <f t="shared" si="16"/>
        <v>0</v>
      </c>
      <c r="J113" s="558">
        <f t="shared" si="16"/>
        <v>0</v>
      </c>
      <c r="K113" s="422">
        <f t="shared" si="16"/>
        <v>0</v>
      </c>
      <c r="L113" s="422">
        <f t="shared" si="16"/>
        <v>0</v>
      </c>
      <c r="M113" s="558">
        <f t="shared" si="16"/>
        <v>0</v>
      </c>
      <c r="N113" s="422">
        <f t="shared" si="16"/>
        <v>58.3</v>
      </c>
      <c r="O113" s="422">
        <f t="shared" si="16"/>
        <v>21.3</v>
      </c>
      <c r="P113" s="558">
        <f t="shared" si="16"/>
        <v>6.55</v>
      </c>
      <c r="Q113" s="422">
        <f t="shared" si="16"/>
        <v>0</v>
      </c>
      <c r="R113" s="422">
        <f t="shared" si="16"/>
        <v>0</v>
      </c>
      <c r="S113" s="558">
        <f t="shared" si="16"/>
        <v>0</v>
      </c>
      <c r="T113" s="422">
        <f t="shared" si="16"/>
        <v>0</v>
      </c>
      <c r="U113" s="422">
        <f t="shared" si="16"/>
        <v>0</v>
      </c>
      <c r="V113" s="558">
        <f t="shared" si="16"/>
        <v>0</v>
      </c>
      <c r="W113" s="422">
        <f t="shared" si="16"/>
        <v>7903.3</v>
      </c>
      <c r="X113" s="422">
        <f t="shared" si="16"/>
        <v>8816.599999999999</v>
      </c>
      <c r="Y113" s="558">
        <f t="shared" si="16"/>
        <v>9592.2</v>
      </c>
      <c r="Z113" s="422">
        <f t="shared" si="16"/>
        <v>4147.099999999999</v>
      </c>
      <c r="AA113" s="422">
        <f t="shared" si="16"/>
        <v>4018.9</v>
      </c>
      <c r="AB113" s="558">
        <f t="shared" si="16"/>
        <v>4471.5</v>
      </c>
      <c r="AC113" s="422">
        <f t="shared" si="16"/>
        <v>6787.889999999999</v>
      </c>
      <c r="AD113" s="422">
        <f t="shared" si="16"/>
        <v>5588.71</v>
      </c>
      <c r="AE113" s="558">
        <f t="shared" si="16"/>
        <v>4453.41</v>
      </c>
      <c r="AF113" s="422">
        <f t="shared" si="16"/>
        <v>0</v>
      </c>
      <c r="AG113" s="422">
        <f t="shared" si="16"/>
        <v>0</v>
      </c>
      <c r="AH113" s="558">
        <f t="shared" si="16"/>
        <v>0</v>
      </c>
    </row>
    <row r="114" spans="1:34" ht="12.75">
      <c r="A114" s="483" t="s">
        <v>179</v>
      </c>
      <c r="B114" s="416"/>
      <c r="C114" s="416"/>
      <c r="D114" s="555"/>
      <c r="E114" s="416"/>
      <c r="F114" s="416"/>
      <c r="G114" s="555"/>
      <c r="H114" s="416"/>
      <c r="I114" s="416"/>
      <c r="J114" s="555"/>
      <c r="K114" s="416"/>
      <c r="L114" s="416"/>
      <c r="M114" s="555"/>
      <c r="N114" s="416"/>
      <c r="O114" s="416"/>
      <c r="P114" s="555"/>
      <c r="Q114" s="416"/>
      <c r="R114" s="416"/>
      <c r="S114" s="555"/>
      <c r="T114" s="416"/>
      <c r="U114" s="416"/>
      <c r="V114" s="555"/>
      <c r="W114" s="416"/>
      <c r="X114" s="416"/>
      <c r="Y114" s="555"/>
      <c r="Z114" s="416"/>
      <c r="AA114" s="416"/>
      <c r="AB114" s="555"/>
      <c r="AC114" s="416"/>
      <c r="AD114" s="416"/>
      <c r="AE114" s="555"/>
      <c r="AF114" s="416"/>
      <c r="AG114" s="416"/>
      <c r="AH114" s="555"/>
    </row>
    <row r="115" spans="1:34" ht="12.75">
      <c r="A115" s="417" t="s">
        <v>180</v>
      </c>
      <c r="B115" s="418">
        <f>'[6]fab-dep'!E95</f>
        <v>517.1</v>
      </c>
      <c r="C115" s="418">
        <f>'[6]fab-dep'!F95</f>
        <v>660.1</v>
      </c>
      <c r="D115" s="556">
        <f>'[6]fab-dep'!G95</f>
        <v>599.3</v>
      </c>
      <c r="E115" s="418">
        <f>'[6]fab-dep'!H95</f>
        <v>0</v>
      </c>
      <c r="F115" s="418">
        <f>'[6]fab-dep'!I95</f>
        <v>24.8</v>
      </c>
      <c r="G115" s="556">
        <f>'[6]fab-dep'!J95</f>
        <v>0.1</v>
      </c>
      <c r="H115" s="418">
        <f>'[6]fab-dep'!K95</f>
        <v>1520.3</v>
      </c>
      <c r="I115" s="418">
        <f>'[6]fab-dep'!L95</f>
        <v>673.1</v>
      </c>
      <c r="J115" s="556">
        <f>'[6]fab-dep'!M95</f>
        <v>488.2</v>
      </c>
      <c r="K115" s="418">
        <f>'[6]fab-dep'!N95</f>
        <v>0</v>
      </c>
      <c r="L115" s="418">
        <f>'[6]fab-dep'!O95</f>
        <v>0</v>
      </c>
      <c r="M115" s="556">
        <f>'[6]fab-dep'!P95</f>
        <v>0</v>
      </c>
      <c r="N115" s="418">
        <f>'[6]fab-dep'!Q95</f>
        <v>1315.8</v>
      </c>
      <c r="O115" s="418">
        <f>'[6]fab-dep'!R95</f>
        <v>2188.9</v>
      </c>
      <c r="P115" s="556">
        <f>'[6]fab-dep'!S95</f>
        <v>452.7</v>
      </c>
      <c r="Q115" s="418">
        <f>'[6]fab-dep'!T95</f>
        <v>387.1</v>
      </c>
      <c r="R115" s="418">
        <f>'[6]fab-dep'!U95</f>
        <v>414.6</v>
      </c>
      <c r="S115" s="556">
        <f>'[6]fab-dep'!V95</f>
        <v>70.3</v>
      </c>
      <c r="T115" s="418">
        <f>'[6]fab-dep'!W95</f>
        <v>32.7</v>
      </c>
      <c r="U115" s="418">
        <f>'[6]fab-dep'!X95</f>
        <v>71.5</v>
      </c>
      <c r="V115" s="556">
        <f>'[6]fab-dep'!Y95</f>
        <v>99.7</v>
      </c>
      <c r="W115" s="418">
        <f>'[6]fab-dep'!Z95</f>
        <v>10344.2</v>
      </c>
      <c r="X115" s="418">
        <f>'[6]fab-dep'!AA95</f>
        <v>8326.1</v>
      </c>
      <c r="Y115" s="556">
        <f>'[6]fab-dep'!AB95</f>
        <v>9313.7</v>
      </c>
      <c r="Z115" s="418">
        <f>'[6]fab-dep'!AC95</f>
        <v>5418.8</v>
      </c>
      <c r="AA115" s="418">
        <f>'[6]fab-dep'!AD95</f>
        <v>3146.9</v>
      </c>
      <c r="AB115" s="556">
        <f>'[6]fab-dep'!AE95</f>
        <v>3276.1</v>
      </c>
      <c r="AC115" s="418">
        <f>'[6]fab-dep'!AF95</f>
        <v>14728.12</v>
      </c>
      <c r="AD115" s="418">
        <f>'[6]fab-dep'!AG95</f>
        <v>11226.36</v>
      </c>
      <c r="AE115" s="556">
        <f>'[6]fab-dep'!AH95</f>
        <v>7164.33</v>
      </c>
      <c r="AF115" s="418">
        <f>'[6]fab-dep'!AI95</f>
        <v>32.3</v>
      </c>
      <c r="AG115" s="418">
        <f>'[6]fab-dep'!AJ95</f>
        <v>79.6</v>
      </c>
      <c r="AH115" s="556">
        <f>'[6]fab-dep'!AK95</f>
        <v>37.7</v>
      </c>
    </row>
    <row r="116" spans="1:34" ht="12.75">
      <c r="A116" s="417" t="s">
        <v>181</v>
      </c>
      <c r="B116" s="418">
        <f>'[6]fab-dep'!E96</f>
        <v>0</v>
      </c>
      <c r="C116" s="418">
        <f>'[6]fab-dep'!F96</f>
        <v>0</v>
      </c>
      <c r="D116" s="556">
        <f>'[6]fab-dep'!G96</f>
        <v>0</v>
      </c>
      <c r="E116" s="418">
        <f>'[6]fab-dep'!H96</f>
        <v>0</v>
      </c>
      <c r="F116" s="418">
        <f>'[6]fab-dep'!I96</f>
        <v>0</v>
      </c>
      <c r="G116" s="556">
        <f>'[6]fab-dep'!J96</f>
        <v>0</v>
      </c>
      <c r="H116" s="418">
        <f>'[6]fab-dep'!K96</f>
        <v>0</v>
      </c>
      <c r="I116" s="418">
        <f>'[6]fab-dep'!L96</f>
        <v>0</v>
      </c>
      <c r="J116" s="556">
        <f>'[6]fab-dep'!M96</f>
        <v>0</v>
      </c>
      <c r="K116" s="418">
        <f>'[6]fab-dep'!N96</f>
        <v>0</v>
      </c>
      <c r="L116" s="418">
        <f>'[6]fab-dep'!O96</f>
        <v>0</v>
      </c>
      <c r="M116" s="556">
        <f>'[6]fab-dep'!P96</f>
        <v>0</v>
      </c>
      <c r="N116" s="418">
        <f>'[6]fab-dep'!Q96</f>
        <v>0</v>
      </c>
      <c r="O116" s="418">
        <f>'[6]fab-dep'!R96</f>
        <v>0</v>
      </c>
      <c r="P116" s="556">
        <f>'[6]fab-dep'!S96</f>
        <v>0</v>
      </c>
      <c r="Q116" s="418">
        <f>'[6]fab-dep'!T96</f>
        <v>0</v>
      </c>
      <c r="R116" s="418">
        <f>'[6]fab-dep'!U96</f>
        <v>0</v>
      </c>
      <c r="S116" s="556">
        <f>'[6]fab-dep'!V96</f>
        <v>0</v>
      </c>
      <c r="T116" s="418">
        <f>'[6]fab-dep'!W96</f>
        <v>0</v>
      </c>
      <c r="U116" s="418">
        <f>'[6]fab-dep'!X96</f>
        <v>0</v>
      </c>
      <c r="V116" s="556">
        <f>'[6]fab-dep'!Y96</f>
        <v>0</v>
      </c>
      <c r="W116" s="418">
        <f>'[6]fab-dep'!Z96</f>
        <v>0</v>
      </c>
      <c r="X116" s="418">
        <f>'[6]fab-dep'!AA96</f>
        <v>0</v>
      </c>
      <c r="Y116" s="556">
        <f>'[6]fab-dep'!AB96</f>
        <v>0</v>
      </c>
      <c r="Z116" s="418">
        <f>'[6]fab-dep'!AC96</f>
        <v>0</v>
      </c>
      <c r="AA116" s="418">
        <f>'[6]fab-dep'!AD96</f>
        <v>0</v>
      </c>
      <c r="AB116" s="556">
        <f>'[6]fab-dep'!AE96</f>
        <v>0</v>
      </c>
      <c r="AC116" s="418">
        <f>'[6]fab-dep'!AF96</f>
        <v>0</v>
      </c>
      <c r="AD116" s="418">
        <f>'[6]fab-dep'!AG96</f>
        <v>0</v>
      </c>
      <c r="AE116" s="556">
        <f>'[6]fab-dep'!AH96</f>
        <v>0</v>
      </c>
      <c r="AF116" s="418">
        <f>'[6]fab-dep'!AI96</f>
        <v>0</v>
      </c>
      <c r="AG116" s="418">
        <f>'[6]fab-dep'!AJ96</f>
        <v>0</v>
      </c>
      <c r="AH116" s="556">
        <f>'[6]fab-dep'!AK96</f>
        <v>0</v>
      </c>
    </row>
    <row r="117" spans="1:34" ht="12.75">
      <c r="A117" s="417" t="s">
        <v>182</v>
      </c>
      <c r="B117" s="418">
        <f>'[6]fab-dep'!E97</f>
        <v>16</v>
      </c>
      <c r="C117" s="418">
        <f>'[6]fab-dep'!F97</f>
        <v>127.9</v>
      </c>
      <c r="D117" s="556">
        <f>'[6]fab-dep'!G97</f>
        <v>109.3</v>
      </c>
      <c r="E117" s="418">
        <f>'[6]fab-dep'!H97</f>
        <v>0</v>
      </c>
      <c r="F117" s="418">
        <f>'[6]fab-dep'!I97</f>
        <v>0</v>
      </c>
      <c r="G117" s="556">
        <f>'[6]fab-dep'!J97</f>
        <v>0</v>
      </c>
      <c r="H117" s="418">
        <f>'[6]fab-dep'!K97</f>
        <v>81.2</v>
      </c>
      <c r="I117" s="418">
        <f>'[6]fab-dep'!L97</f>
        <v>16.56</v>
      </c>
      <c r="J117" s="556">
        <f>'[6]fab-dep'!M97</f>
        <v>0</v>
      </c>
      <c r="K117" s="418">
        <f>'[6]fab-dep'!N97</f>
        <v>0</v>
      </c>
      <c r="L117" s="418">
        <f>'[6]fab-dep'!O97</f>
        <v>0</v>
      </c>
      <c r="M117" s="556">
        <f>'[6]fab-dep'!P97</f>
        <v>0</v>
      </c>
      <c r="N117" s="418">
        <f>'[6]fab-dep'!Q97</f>
        <v>391.3</v>
      </c>
      <c r="O117" s="418">
        <f>'[6]fab-dep'!R97</f>
        <v>748.38</v>
      </c>
      <c r="P117" s="556">
        <f>'[6]fab-dep'!S97</f>
        <v>1046.32</v>
      </c>
      <c r="Q117" s="418">
        <f>'[6]fab-dep'!T97</f>
        <v>9</v>
      </c>
      <c r="R117" s="418">
        <f>'[6]fab-dep'!U97</f>
        <v>0</v>
      </c>
      <c r="S117" s="556">
        <f>'[6]fab-dep'!V97</f>
        <v>0</v>
      </c>
      <c r="T117" s="418">
        <f>'[6]fab-dep'!W97</f>
        <v>0</v>
      </c>
      <c r="U117" s="418">
        <f>'[6]fab-dep'!X97</f>
        <v>0</v>
      </c>
      <c r="V117" s="556">
        <f>'[6]fab-dep'!Y97</f>
        <v>0</v>
      </c>
      <c r="W117" s="418">
        <f>'[6]fab-dep'!Z97</f>
        <v>4190.7</v>
      </c>
      <c r="X117" s="418">
        <f>'[6]fab-dep'!AA97</f>
        <v>5186.3</v>
      </c>
      <c r="Y117" s="556">
        <f>'[6]fab-dep'!AB97</f>
        <v>7380.03</v>
      </c>
      <c r="Z117" s="418">
        <f>'[6]fab-dep'!AC97</f>
        <v>5044.6</v>
      </c>
      <c r="AA117" s="418">
        <f>'[6]fab-dep'!AD97</f>
        <v>6431.52</v>
      </c>
      <c r="AB117" s="556">
        <f>'[6]fab-dep'!AE97</f>
        <v>9096.76</v>
      </c>
      <c r="AC117" s="418">
        <f>'[6]fab-dep'!AF97</f>
        <v>19598.2</v>
      </c>
      <c r="AD117" s="418">
        <f>'[6]fab-dep'!AG97</f>
        <v>16711.78</v>
      </c>
      <c r="AE117" s="556">
        <f>'[6]fab-dep'!AH97</f>
        <v>17191.07</v>
      </c>
      <c r="AF117" s="418">
        <f>'[6]fab-dep'!AI97</f>
        <v>0</v>
      </c>
      <c r="AG117" s="418">
        <f>'[6]fab-dep'!AJ97</f>
        <v>0</v>
      </c>
      <c r="AH117" s="556">
        <f>'[6]fab-dep'!AK97</f>
        <v>0</v>
      </c>
    </row>
    <row r="118" spans="1:34" ht="12.75">
      <c r="A118" s="417" t="s">
        <v>183</v>
      </c>
      <c r="B118" s="418">
        <f>'[6]fab-dep'!E98</f>
        <v>0</v>
      </c>
      <c r="C118" s="418">
        <f>'[6]fab-dep'!F98</f>
        <v>0</v>
      </c>
      <c r="D118" s="556">
        <f>'[6]fab-dep'!G98</f>
        <v>0</v>
      </c>
      <c r="E118" s="418">
        <f>'[6]fab-dep'!H98</f>
        <v>95.71</v>
      </c>
      <c r="F118" s="418">
        <f>'[6]fab-dep'!I98</f>
        <v>129.71</v>
      </c>
      <c r="G118" s="556">
        <f>'[6]fab-dep'!J98</f>
        <v>83.06</v>
      </c>
      <c r="H118" s="418">
        <f>'[6]fab-dep'!K98</f>
        <v>504.3</v>
      </c>
      <c r="I118" s="418">
        <f>'[6]fab-dep'!L98</f>
        <v>416.1</v>
      </c>
      <c r="J118" s="556">
        <f>'[6]fab-dep'!M98</f>
        <v>338</v>
      </c>
      <c r="K118" s="418">
        <f>'[6]fab-dep'!N98</f>
        <v>0</v>
      </c>
      <c r="L118" s="418">
        <f>'[6]fab-dep'!O98</f>
        <v>0</v>
      </c>
      <c r="M118" s="556">
        <f>'[6]fab-dep'!P98</f>
        <v>0</v>
      </c>
      <c r="N118" s="418">
        <f>'[6]fab-dep'!Q98</f>
        <v>641.7</v>
      </c>
      <c r="O118" s="418">
        <f>'[6]fab-dep'!R98</f>
        <v>0.63</v>
      </c>
      <c r="P118" s="556">
        <f>'[6]fab-dep'!S98</f>
        <v>0</v>
      </c>
      <c r="Q118" s="418">
        <f>'[6]fab-dep'!T98</f>
        <v>4.97</v>
      </c>
      <c r="R118" s="418">
        <f>'[6]fab-dep'!U98</f>
        <v>0</v>
      </c>
      <c r="S118" s="556">
        <f>'[6]fab-dep'!V98</f>
        <v>0</v>
      </c>
      <c r="T118" s="418">
        <f>'[6]fab-dep'!W98</f>
        <v>0</v>
      </c>
      <c r="U118" s="418">
        <f>'[6]fab-dep'!X98</f>
        <v>0</v>
      </c>
      <c r="V118" s="556">
        <f>'[6]fab-dep'!Y98</f>
        <v>0</v>
      </c>
      <c r="W118" s="418">
        <f>'[6]fab-dep'!Z98</f>
        <v>3087.61</v>
      </c>
      <c r="X118" s="418">
        <f>'[6]fab-dep'!AA98</f>
        <v>3375.24</v>
      </c>
      <c r="Y118" s="556">
        <f>'[6]fab-dep'!AB98</f>
        <v>2781.8</v>
      </c>
      <c r="Z118" s="418">
        <f>'[6]fab-dep'!AC98</f>
        <v>3353.2</v>
      </c>
      <c r="AA118" s="418">
        <f>'[6]fab-dep'!AD98</f>
        <v>4056.11</v>
      </c>
      <c r="AB118" s="556">
        <f>'[6]fab-dep'!AE98</f>
        <v>3391.27</v>
      </c>
      <c r="AC118" s="418">
        <f>'[6]fab-dep'!AF98</f>
        <v>7213.35</v>
      </c>
      <c r="AD118" s="418">
        <f>'[6]fab-dep'!AG98</f>
        <v>6716.13</v>
      </c>
      <c r="AE118" s="556">
        <f>'[6]fab-dep'!AH98</f>
        <v>5807.82</v>
      </c>
      <c r="AF118" s="418">
        <f>'[6]fab-dep'!AI98</f>
        <v>0</v>
      </c>
      <c r="AG118" s="418">
        <f>'[6]fab-dep'!AJ98</f>
        <v>0</v>
      </c>
      <c r="AH118" s="556">
        <f>'[6]fab-dep'!AK98</f>
        <v>0</v>
      </c>
    </row>
    <row r="119" spans="1:34" ht="12.75">
      <c r="A119" s="417" t="s">
        <v>184</v>
      </c>
      <c r="B119" s="418">
        <f>'[6]fab-dep'!E99</f>
        <v>0</v>
      </c>
      <c r="C119" s="418">
        <f>'[6]fab-dep'!F99</f>
        <v>0</v>
      </c>
      <c r="D119" s="556">
        <f>'[6]fab-dep'!G99</f>
        <v>0</v>
      </c>
      <c r="E119" s="418">
        <f>'[6]fab-dep'!H99</f>
        <v>0</v>
      </c>
      <c r="F119" s="418">
        <f>'[6]fab-dep'!I99</f>
        <v>0</v>
      </c>
      <c r="G119" s="556">
        <f>'[6]fab-dep'!J99</f>
        <v>0</v>
      </c>
      <c r="H119" s="418">
        <f>'[6]fab-dep'!K99</f>
        <v>3663.32</v>
      </c>
      <c r="I119" s="418">
        <f>'[6]fab-dep'!L99</f>
        <v>2805.98</v>
      </c>
      <c r="J119" s="556">
        <f>'[6]fab-dep'!M99</f>
        <v>1136.25</v>
      </c>
      <c r="K119" s="418">
        <f>'[6]fab-dep'!N99</f>
        <v>0</v>
      </c>
      <c r="L119" s="418">
        <f>'[6]fab-dep'!O99</f>
        <v>0</v>
      </c>
      <c r="M119" s="556">
        <f>'[6]fab-dep'!P99</f>
        <v>0</v>
      </c>
      <c r="N119" s="418">
        <f>'[6]fab-dep'!Q99</f>
        <v>0</v>
      </c>
      <c r="O119" s="418">
        <f>'[6]fab-dep'!R99</f>
        <v>0</v>
      </c>
      <c r="P119" s="556">
        <f>'[6]fab-dep'!S99</f>
        <v>0</v>
      </c>
      <c r="Q119" s="418">
        <f>'[6]fab-dep'!T99</f>
        <v>702.3</v>
      </c>
      <c r="R119" s="418">
        <f>'[6]fab-dep'!U99</f>
        <v>720.9</v>
      </c>
      <c r="S119" s="556">
        <f>'[6]fab-dep'!V99</f>
        <v>663.11</v>
      </c>
      <c r="T119" s="418">
        <f>'[6]fab-dep'!W99</f>
        <v>0</v>
      </c>
      <c r="U119" s="418">
        <f>'[6]fab-dep'!X99</f>
        <v>0</v>
      </c>
      <c r="V119" s="556">
        <f>'[6]fab-dep'!Y99</f>
        <v>0</v>
      </c>
      <c r="W119" s="418">
        <f>'[6]fab-dep'!Z99</f>
        <v>10308.83</v>
      </c>
      <c r="X119" s="418">
        <f>'[6]fab-dep'!AA99</f>
        <v>9071.52</v>
      </c>
      <c r="Y119" s="556">
        <f>'[6]fab-dep'!AB99</f>
        <v>11222.98</v>
      </c>
      <c r="Z119" s="418">
        <f>'[6]fab-dep'!AC99</f>
        <v>4667.82</v>
      </c>
      <c r="AA119" s="418">
        <f>'[6]fab-dep'!AD99</f>
        <v>7001.58</v>
      </c>
      <c r="AB119" s="556">
        <f>'[6]fab-dep'!AE99</f>
        <v>5182.09</v>
      </c>
      <c r="AC119" s="418">
        <f>'[6]fab-dep'!AF99</f>
        <v>9161.4</v>
      </c>
      <c r="AD119" s="418">
        <f>'[6]fab-dep'!AG99</f>
        <v>12625.41</v>
      </c>
      <c r="AE119" s="556">
        <f>'[6]fab-dep'!AH99</f>
        <v>13492.85</v>
      </c>
      <c r="AF119" s="418">
        <f>'[6]fab-dep'!AI99</f>
        <v>0</v>
      </c>
      <c r="AG119" s="418">
        <f>'[6]fab-dep'!AJ99</f>
        <v>0</v>
      </c>
      <c r="AH119" s="556">
        <f>'[6]fab-dep'!AK99</f>
        <v>0</v>
      </c>
    </row>
    <row r="120" spans="1:34" ht="12.75">
      <c r="A120" s="417" t="s">
        <v>185</v>
      </c>
      <c r="B120" s="418">
        <f>'[6]fab-dep'!E100</f>
        <v>0</v>
      </c>
      <c r="C120" s="418">
        <f>'[6]fab-dep'!F100</f>
        <v>0</v>
      </c>
      <c r="D120" s="556">
        <f>'[6]fab-dep'!G100</f>
        <v>0</v>
      </c>
      <c r="E120" s="418">
        <f>'[6]fab-dep'!H100</f>
        <v>2.7</v>
      </c>
      <c r="F120" s="418">
        <f>'[6]fab-dep'!I100</f>
        <v>1.8</v>
      </c>
      <c r="G120" s="556">
        <f>'[6]fab-dep'!J100</f>
        <v>6.4</v>
      </c>
      <c r="H120" s="418">
        <f>'[6]fab-dep'!K100</f>
        <v>0</v>
      </c>
      <c r="I120" s="418">
        <f>'[6]fab-dep'!L100</f>
        <v>0</v>
      </c>
      <c r="J120" s="556">
        <f>'[6]fab-dep'!M100</f>
        <v>0</v>
      </c>
      <c r="K120" s="418">
        <f>'[6]fab-dep'!N100</f>
        <v>0</v>
      </c>
      <c r="L120" s="418">
        <f>'[6]fab-dep'!O100</f>
        <v>0</v>
      </c>
      <c r="M120" s="556">
        <f>'[6]fab-dep'!P100</f>
        <v>0</v>
      </c>
      <c r="N120" s="418">
        <f>'[6]fab-dep'!Q100</f>
        <v>0</v>
      </c>
      <c r="O120" s="418">
        <f>'[6]fab-dep'!R100</f>
        <v>0</v>
      </c>
      <c r="P120" s="556">
        <f>'[6]fab-dep'!S100</f>
        <v>0</v>
      </c>
      <c r="Q120" s="418">
        <f>'[6]fab-dep'!T100</f>
        <v>0</v>
      </c>
      <c r="R120" s="418">
        <f>'[6]fab-dep'!U100</f>
        <v>0</v>
      </c>
      <c r="S120" s="556">
        <f>'[6]fab-dep'!V100</f>
        <v>0</v>
      </c>
      <c r="T120" s="418">
        <f>'[6]fab-dep'!W100</f>
        <v>0</v>
      </c>
      <c r="U120" s="418">
        <f>'[6]fab-dep'!X100</f>
        <v>0</v>
      </c>
      <c r="V120" s="556">
        <f>'[6]fab-dep'!Y100</f>
        <v>0</v>
      </c>
      <c r="W120" s="418">
        <f>'[6]fab-dep'!Z100</f>
        <v>63.4</v>
      </c>
      <c r="X120" s="418">
        <f>'[6]fab-dep'!AA100</f>
        <v>88</v>
      </c>
      <c r="Y120" s="556">
        <f>'[6]fab-dep'!AB100</f>
        <v>67.7</v>
      </c>
      <c r="Z120" s="418">
        <f>'[6]fab-dep'!AC100</f>
        <v>65.6</v>
      </c>
      <c r="AA120" s="418">
        <f>'[6]fab-dep'!AD100</f>
        <v>57.5</v>
      </c>
      <c r="AB120" s="556">
        <f>'[6]fab-dep'!AE100</f>
        <v>52.2</v>
      </c>
      <c r="AC120" s="418">
        <f>'[6]fab-dep'!AF100</f>
        <v>109.1</v>
      </c>
      <c r="AD120" s="418">
        <f>'[6]fab-dep'!AG100</f>
        <v>96.1</v>
      </c>
      <c r="AE120" s="556">
        <f>'[6]fab-dep'!AH100</f>
        <v>94.1</v>
      </c>
      <c r="AF120" s="418">
        <f>'[6]fab-dep'!AI100</f>
        <v>0</v>
      </c>
      <c r="AG120" s="418">
        <f>'[6]fab-dep'!AJ100</f>
        <v>0</v>
      </c>
      <c r="AH120" s="556">
        <f>'[6]fab-dep'!AK100</f>
        <v>0</v>
      </c>
    </row>
    <row r="121" spans="1:34" ht="12.75">
      <c r="A121" s="417" t="s">
        <v>186</v>
      </c>
      <c r="B121" s="418">
        <f>'[6]fab-dep'!E101</f>
        <v>0</v>
      </c>
      <c r="C121" s="418">
        <f>'[6]fab-dep'!F101</f>
        <v>0</v>
      </c>
      <c r="D121" s="556">
        <f>'[6]fab-dep'!G101</f>
        <v>0</v>
      </c>
      <c r="E121" s="418">
        <f>'[6]fab-dep'!H101</f>
        <v>0</v>
      </c>
      <c r="F121" s="418">
        <f>'[6]fab-dep'!I101</f>
        <v>0</v>
      </c>
      <c r="G121" s="556">
        <f>'[6]fab-dep'!J101</f>
        <v>0</v>
      </c>
      <c r="H121" s="418">
        <f>'[6]fab-dep'!K101</f>
        <v>0</v>
      </c>
      <c r="I121" s="418">
        <f>'[6]fab-dep'!L101</f>
        <v>0</v>
      </c>
      <c r="J121" s="556">
        <f>'[6]fab-dep'!M101</f>
        <v>0</v>
      </c>
      <c r="K121" s="418">
        <f>'[6]fab-dep'!N101</f>
        <v>0</v>
      </c>
      <c r="L121" s="418">
        <f>'[6]fab-dep'!O101</f>
        <v>0</v>
      </c>
      <c r="M121" s="556">
        <f>'[6]fab-dep'!P101</f>
        <v>0</v>
      </c>
      <c r="N121" s="418">
        <f>'[6]fab-dep'!Q101</f>
        <v>0</v>
      </c>
      <c r="O121" s="418">
        <f>'[6]fab-dep'!R101</f>
        <v>0</v>
      </c>
      <c r="P121" s="556">
        <f>'[6]fab-dep'!S101</f>
        <v>0</v>
      </c>
      <c r="Q121" s="418">
        <f>'[6]fab-dep'!T101</f>
        <v>0</v>
      </c>
      <c r="R121" s="418">
        <f>'[6]fab-dep'!U101</f>
        <v>0</v>
      </c>
      <c r="S121" s="556">
        <f>'[6]fab-dep'!V101</f>
        <v>0</v>
      </c>
      <c r="T121" s="418">
        <f>'[6]fab-dep'!W101</f>
        <v>0</v>
      </c>
      <c r="U121" s="418">
        <f>'[6]fab-dep'!X101</f>
        <v>0</v>
      </c>
      <c r="V121" s="556">
        <f>'[6]fab-dep'!Y101</f>
        <v>0</v>
      </c>
      <c r="W121" s="418">
        <f>'[6]fab-dep'!Z101</f>
        <v>0</v>
      </c>
      <c r="X121" s="418">
        <f>'[6]fab-dep'!AA101</f>
        <v>0</v>
      </c>
      <c r="Y121" s="556">
        <f>'[6]fab-dep'!AB101</f>
        <v>0</v>
      </c>
      <c r="Z121" s="418">
        <f>'[6]fab-dep'!AC101</f>
        <v>0</v>
      </c>
      <c r="AA121" s="418">
        <f>'[6]fab-dep'!AD101</f>
        <v>0</v>
      </c>
      <c r="AB121" s="556">
        <f>'[6]fab-dep'!AE101</f>
        <v>0</v>
      </c>
      <c r="AC121" s="418">
        <f>'[6]fab-dep'!AF101</f>
        <v>0</v>
      </c>
      <c r="AD121" s="418">
        <f>'[6]fab-dep'!AG101</f>
        <v>0</v>
      </c>
      <c r="AE121" s="556">
        <f>'[6]fab-dep'!AH101</f>
        <v>0</v>
      </c>
      <c r="AF121" s="418">
        <f>'[6]fab-dep'!AI101</f>
        <v>0</v>
      </c>
      <c r="AG121" s="418">
        <f>'[6]fab-dep'!AJ101</f>
        <v>0</v>
      </c>
      <c r="AH121" s="556">
        <f>'[6]fab-dep'!AK101</f>
        <v>0</v>
      </c>
    </row>
    <row r="122" spans="1:34" ht="12.75">
      <c r="A122" s="417" t="s">
        <v>187</v>
      </c>
      <c r="B122" s="418">
        <f>'[6]fab-dep'!E102</f>
        <v>0</v>
      </c>
      <c r="C122" s="418">
        <f>'[6]fab-dep'!F102</f>
        <v>0</v>
      </c>
      <c r="D122" s="556">
        <f>'[6]fab-dep'!G102</f>
        <v>3.71</v>
      </c>
      <c r="E122" s="418">
        <f>'[6]fab-dep'!H102</f>
        <v>0</v>
      </c>
      <c r="F122" s="418">
        <f>'[6]fab-dep'!I102</f>
        <v>0</v>
      </c>
      <c r="G122" s="556">
        <f>'[6]fab-dep'!J102</f>
        <v>5.48</v>
      </c>
      <c r="H122" s="418">
        <f>'[6]fab-dep'!K102</f>
        <v>0</v>
      </c>
      <c r="I122" s="418">
        <f>'[6]fab-dep'!L102</f>
        <v>0</v>
      </c>
      <c r="J122" s="556">
        <f>'[6]fab-dep'!M102</f>
        <v>0</v>
      </c>
      <c r="K122" s="418">
        <f>'[6]fab-dep'!N102</f>
        <v>0</v>
      </c>
      <c r="L122" s="418">
        <f>'[6]fab-dep'!O102</f>
        <v>0</v>
      </c>
      <c r="M122" s="556">
        <f>'[6]fab-dep'!P102</f>
        <v>0</v>
      </c>
      <c r="N122" s="418">
        <f>'[6]fab-dep'!Q102</f>
        <v>0</v>
      </c>
      <c r="O122" s="418">
        <f>'[6]fab-dep'!R102</f>
        <v>0</v>
      </c>
      <c r="P122" s="556">
        <f>'[6]fab-dep'!S102</f>
        <v>3.96</v>
      </c>
      <c r="Q122" s="418">
        <f>'[6]fab-dep'!T102</f>
        <v>0</v>
      </c>
      <c r="R122" s="418">
        <f>'[6]fab-dep'!U102</f>
        <v>0</v>
      </c>
      <c r="S122" s="556">
        <f>'[6]fab-dep'!V102</f>
        <v>0</v>
      </c>
      <c r="T122" s="418">
        <f>'[6]fab-dep'!W102</f>
        <v>0</v>
      </c>
      <c r="U122" s="418">
        <f>'[6]fab-dep'!X102</f>
        <v>0</v>
      </c>
      <c r="V122" s="556">
        <f>'[6]fab-dep'!Y102</f>
        <v>0</v>
      </c>
      <c r="W122" s="418">
        <f>'[6]fab-dep'!Z102</f>
        <v>994.61</v>
      </c>
      <c r="X122" s="418">
        <f>'[6]fab-dep'!AA102</f>
        <v>1106.03</v>
      </c>
      <c r="Y122" s="556">
        <f>'[6]fab-dep'!AB102</f>
        <v>900.43</v>
      </c>
      <c r="Z122" s="418">
        <f>'[6]fab-dep'!AC102</f>
        <v>129</v>
      </c>
      <c r="AA122" s="418">
        <f>'[6]fab-dep'!AD102</f>
        <v>399.29</v>
      </c>
      <c r="AB122" s="556">
        <f>'[6]fab-dep'!AE102</f>
        <v>341.96</v>
      </c>
      <c r="AC122" s="418">
        <f>'[6]fab-dep'!AF102</f>
        <v>783.04</v>
      </c>
      <c r="AD122" s="418">
        <f>'[6]fab-dep'!AG102</f>
        <v>583.09</v>
      </c>
      <c r="AE122" s="556">
        <f>'[6]fab-dep'!AH102</f>
        <v>791.67</v>
      </c>
      <c r="AF122" s="418">
        <f>'[6]fab-dep'!AI102</f>
        <v>0</v>
      </c>
      <c r="AG122" s="418">
        <f>'[6]fab-dep'!AJ102</f>
        <v>0</v>
      </c>
      <c r="AH122" s="556">
        <f>'[6]fab-dep'!AK102</f>
        <v>0</v>
      </c>
    </row>
    <row r="123" spans="1:34" ht="12.75">
      <c r="A123" s="421" t="s">
        <v>74</v>
      </c>
      <c r="B123" s="422">
        <f aca="true" t="shared" si="17" ref="B123:AH123">SUM(B115:B122)</f>
        <v>533.1</v>
      </c>
      <c r="C123" s="422">
        <f t="shared" si="17"/>
        <v>788</v>
      </c>
      <c r="D123" s="558">
        <f t="shared" si="17"/>
        <v>712.31</v>
      </c>
      <c r="E123" s="422">
        <f t="shared" si="17"/>
        <v>98.41</v>
      </c>
      <c r="F123" s="422">
        <f t="shared" si="17"/>
        <v>156.31000000000003</v>
      </c>
      <c r="G123" s="558">
        <f t="shared" si="17"/>
        <v>95.04</v>
      </c>
      <c r="H123" s="422">
        <f t="shared" si="17"/>
        <v>5769.120000000001</v>
      </c>
      <c r="I123" s="422">
        <f t="shared" si="17"/>
        <v>3911.74</v>
      </c>
      <c r="J123" s="558">
        <f t="shared" si="17"/>
        <v>1962.45</v>
      </c>
      <c r="K123" s="422">
        <f t="shared" si="17"/>
        <v>0</v>
      </c>
      <c r="L123" s="422">
        <f t="shared" si="17"/>
        <v>0</v>
      </c>
      <c r="M123" s="558">
        <f t="shared" si="17"/>
        <v>0</v>
      </c>
      <c r="N123" s="422">
        <f t="shared" si="17"/>
        <v>2348.8</v>
      </c>
      <c r="O123" s="422">
        <f t="shared" si="17"/>
        <v>2937.9100000000003</v>
      </c>
      <c r="P123" s="558">
        <f t="shared" si="17"/>
        <v>1502.98</v>
      </c>
      <c r="Q123" s="422">
        <f t="shared" si="17"/>
        <v>1103.37</v>
      </c>
      <c r="R123" s="422">
        <f t="shared" si="17"/>
        <v>1135.5</v>
      </c>
      <c r="S123" s="558">
        <f t="shared" si="17"/>
        <v>733.41</v>
      </c>
      <c r="T123" s="422">
        <f t="shared" si="17"/>
        <v>32.7</v>
      </c>
      <c r="U123" s="422">
        <f t="shared" si="17"/>
        <v>71.5</v>
      </c>
      <c r="V123" s="558">
        <f t="shared" si="17"/>
        <v>99.7</v>
      </c>
      <c r="W123" s="422">
        <f t="shared" si="17"/>
        <v>28989.350000000006</v>
      </c>
      <c r="X123" s="422">
        <f t="shared" si="17"/>
        <v>27153.19</v>
      </c>
      <c r="Y123" s="558">
        <f t="shared" si="17"/>
        <v>31666.64</v>
      </c>
      <c r="Z123" s="422">
        <f t="shared" si="17"/>
        <v>18679.02</v>
      </c>
      <c r="AA123" s="422">
        <f t="shared" si="17"/>
        <v>21092.9</v>
      </c>
      <c r="AB123" s="558">
        <f t="shared" si="17"/>
        <v>21340.38</v>
      </c>
      <c r="AC123" s="422">
        <f t="shared" si="17"/>
        <v>51593.21</v>
      </c>
      <c r="AD123" s="422">
        <f t="shared" si="17"/>
        <v>47958.86999999999</v>
      </c>
      <c r="AE123" s="558">
        <f t="shared" si="17"/>
        <v>44541.84</v>
      </c>
      <c r="AF123" s="422">
        <f t="shared" si="17"/>
        <v>32.3</v>
      </c>
      <c r="AG123" s="422">
        <f t="shared" si="17"/>
        <v>79.6</v>
      </c>
      <c r="AH123" s="558">
        <f t="shared" si="17"/>
        <v>37.7</v>
      </c>
    </row>
    <row r="124" spans="1:34" ht="12.75">
      <c r="A124" s="483" t="s">
        <v>188</v>
      </c>
      <c r="B124" s="416"/>
      <c r="C124" s="416"/>
      <c r="D124" s="555"/>
      <c r="E124" s="416"/>
      <c r="F124" s="416"/>
      <c r="G124" s="555"/>
      <c r="H124" s="416"/>
      <c r="I124" s="416"/>
      <c r="J124" s="555"/>
      <c r="K124" s="416"/>
      <c r="L124" s="416"/>
      <c r="M124" s="555"/>
      <c r="N124" s="416"/>
      <c r="O124" s="416"/>
      <c r="P124" s="555"/>
      <c r="Q124" s="416"/>
      <c r="R124" s="416"/>
      <c r="S124" s="555"/>
      <c r="T124" s="416"/>
      <c r="U124" s="416"/>
      <c r="V124" s="555"/>
      <c r="W124" s="416"/>
      <c r="X124" s="416"/>
      <c r="Y124" s="555"/>
      <c r="Z124" s="416"/>
      <c r="AA124" s="416"/>
      <c r="AB124" s="555"/>
      <c r="AC124" s="416"/>
      <c r="AD124" s="416"/>
      <c r="AE124" s="555"/>
      <c r="AF124" s="416"/>
      <c r="AG124" s="416"/>
      <c r="AH124" s="555"/>
    </row>
    <row r="125" spans="1:34" ht="12.75">
      <c r="A125" s="417" t="s">
        <v>189</v>
      </c>
      <c r="B125" s="418">
        <f>'[6]fab-dep'!E104</f>
        <v>37.07</v>
      </c>
      <c r="C125" s="418">
        <f>'[6]fab-dep'!F104</f>
        <v>129.85</v>
      </c>
      <c r="D125" s="556">
        <f>'[6]fab-dep'!G104</f>
        <v>182.55</v>
      </c>
      <c r="E125" s="418">
        <f>'[6]fab-dep'!H104</f>
        <v>215.2</v>
      </c>
      <c r="F125" s="418">
        <f>'[6]fab-dep'!I104</f>
        <v>0.4</v>
      </c>
      <c r="G125" s="556">
        <f>'[6]fab-dep'!J104</f>
        <v>0</v>
      </c>
      <c r="H125" s="418">
        <f>'[6]fab-dep'!K104</f>
        <v>510.45</v>
      </c>
      <c r="I125" s="418">
        <f>'[6]fab-dep'!L104</f>
        <v>854.26</v>
      </c>
      <c r="J125" s="556">
        <f>'[6]fab-dep'!M104</f>
        <v>827.56</v>
      </c>
      <c r="K125" s="418">
        <f>'[6]fab-dep'!N104</f>
        <v>0</v>
      </c>
      <c r="L125" s="418">
        <f>'[6]fab-dep'!O104</f>
        <v>0</v>
      </c>
      <c r="M125" s="556">
        <f>'[6]fab-dep'!P104</f>
        <v>0</v>
      </c>
      <c r="N125" s="418">
        <f>'[6]fab-dep'!Q104</f>
        <v>1202.08</v>
      </c>
      <c r="O125" s="418">
        <f>'[6]fab-dep'!R104</f>
        <v>2008.53</v>
      </c>
      <c r="P125" s="556">
        <f>'[6]fab-dep'!S104</f>
        <v>1888.56</v>
      </c>
      <c r="Q125" s="418">
        <f>'[6]fab-dep'!T104</f>
        <v>47.46</v>
      </c>
      <c r="R125" s="418">
        <f>'[6]fab-dep'!U104</f>
        <v>39.99</v>
      </c>
      <c r="S125" s="556">
        <f>'[6]fab-dep'!V104</f>
        <v>6.06</v>
      </c>
      <c r="T125" s="418">
        <f>'[6]fab-dep'!W104</f>
        <v>0</v>
      </c>
      <c r="U125" s="418">
        <f>'[6]fab-dep'!X104</f>
        <v>0</v>
      </c>
      <c r="V125" s="556">
        <f>'[6]fab-dep'!Y104</f>
        <v>0</v>
      </c>
      <c r="W125" s="418">
        <f>'[6]fab-dep'!Z104</f>
        <v>7919.73</v>
      </c>
      <c r="X125" s="418">
        <f>'[6]fab-dep'!AA104</f>
        <v>12719.92</v>
      </c>
      <c r="Y125" s="556">
        <f>'[6]fab-dep'!AB104</f>
        <v>11753.17</v>
      </c>
      <c r="Z125" s="418">
        <f>'[6]fab-dep'!AC104</f>
        <v>4286.76</v>
      </c>
      <c r="AA125" s="418">
        <f>'[6]fab-dep'!AD104</f>
        <v>11284.81</v>
      </c>
      <c r="AB125" s="556">
        <f>'[6]fab-dep'!AE104</f>
        <v>9413.81</v>
      </c>
      <c r="AC125" s="418">
        <f>'[6]fab-dep'!AF104</f>
        <v>5052.17</v>
      </c>
      <c r="AD125" s="418">
        <f>'[6]fab-dep'!AG104</f>
        <v>11177.08</v>
      </c>
      <c r="AE125" s="556">
        <f>'[6]fab-dep'!AH104</f>
        <v>10835.19</v>
      </c>
      <c r="AF125" s="418">
        <f>'[6]fab-dep'!AI104</f>
        <v>0</v>
      </c>
      <c r="AG125" s="418">
        <f>'[6]fab-dep'!AJ104</f>
        <v>0</v>
      </c>
      <c r="AH125" s="556">
        <f>'[6]fab-dep'!AK104</f>
        <v>0</v>
      </c>
    </row>
    <row r="126" spans="1:34" ht="12.75">
      <c r="A126" s="417" t="s">
        <v>190</v>
      </c>
      <c r="B126" s="418">
        <f>'[6]fab-dep'!E105</f>
        <v>3.9</v>
      </c>
      <c r="C126" s="418">
        <f>'[6]fab-dep'!F105</f>
        <v>0</v>
      </c>
      <c r="D126" s="556">
        <f>'[6]fab-dep'!G105</f>
        <v>0</v>
      </c>
      <c r="E126" s="418">
        <f>'[6]fab-dep'!H105</f>
        <v>0</v>
      </c>
      <c r="F126" s="418">
        <f>'[6]fab-dep'!I105</f>
        <v>0</v>
      </c>
      <c r="G126" s="556">
        <f>'[6]fab-dep'!J105</f>
        <v>0</v>
      </c>
      <c r="H126" s="418">
        <f>'[6]fab-dep'!K105</f>
        <v>0</v>
      </c>
      <c r="I126" s="418">
        <f>'[6]fab-dep'!L105</f>
        <v>0</v>
      </c>
      <c r="J126" s="556">
        <f>'[6]fab-dep'!M105</f>
        <v>139.18</v>
      </c>
      <c r="K126" s="418">
        <f>'[6]fab-dep'!N105</f>
        <v>2.68</v>
      </c>
      <c r="L126" s="418">
        <f>'[6]fab-dep'!O105</f>
        <v>0</v>
      </c>
      <c r="M126" s="556">
        <f>'[6]fab-dep'!P105</f>
        <v>0</v>
      </c>
      <c r="N126" s="418">
        <f>'[6]fab-dep'!Q105</f>
        <v>0</v>
      </c>
      <c r="O126" s="418">
        <f>'[6]fab-dep'!R105</f>
        <v>0</v>
      </c>
      <c r="P126" s="556">
        <f>'[6]fab-dep'!S105</f>
        <v>0</v>
      </c>
      <c r="Q126" s="418">
        <f>'[6]fab-dep'!T105</f>
        <v>358.5</v>
      </c>
      <c r="R126" s="418">
        <f>'[6]fab-dep'!U105</f>
        <v>547.73</v>
      </c>
      <c r="S126" s="556">
        <f>'[6]fab-dep'!V105</f>
        <v>426.98</v>
      </c>
      <c r="T126" s="418">
        <f>'[6]fab-dep'!W105</f>
        <v>0</v>
      </c>
      <c r="U126" s="418">
        <f>'[6]fab-dep'!X105</f>
        <v>0</v>
      </c>
      <c r="V126" s="556">
        <f>'[6]fab-dep'!Y105</f>
        <v>0</v>
      </c>
      <c r="W126" s="418">
        <f>'[6]fab-dep'!Z105</f>
        <v>3825.84</v>
      </c>
      <c r="X126" s="418">
        <f>'[6]fab-dep'!AA105</f>
        <v>4481.92</v>
      </c>
      <c r="Y126" s="556">
        <f>'[6]fab-dep'!AB105</f>
        <v>4703.51</v>
      </c>
      <c r="Z126" s="418">
        <f>'[6]fab-dep'!AC105</f>
        <v>1406.62</v>
      </c>
      <c r="AA126" s="418">
        <f>'[6]fab-dep'!AD105</f>
        <v>1696.94</v>
      </c>
      <c r="AB126" s="556">
        <f>'[6]fab-dep'!AE105</f>
        <v>1725.33</v>
      </c>
      <c r="AC126" s="418">
        <f>'[6]fab-dep'!AF105</f>
        <v>2167.31</v>
      </c>
      <c r="AD126" s="418">
        <f>'[6]fab-dep'!AG105</f>
        <v>1673.07</v>
      </c>
      <c r="AE126" s="556">
        <f>'[6]fab-dep'!AH105</f>
        <v>1706.68</v>
      </c>
      <c r="AF126" s="418">
        <f>'[6]fab-dep'!AI105</f>
        <v>0</v>
      </c>
      <c r="AG126" s="418">
        <f>'[6]fab-dep'!AJ105</f>
        <v>4.75</v>
      </c>
      <c r="AH126" s="556">
        <f>'[6]fab-dep'!AK105</f>
        <v>4.07</v>
      </c>
    </row>
    <row r="127" spans="1:34" ht="12.75">
      <c r="A127" s="417" t="s">
        <v>191</v>
      </c>
      <c r="B127" s="418">
        <f>'[6]fab-dep'!E106</f>
        <v>0</v>
      </c>
      <c r="C127" s="418">
        <f>'[6]fab-dep'!F106</f>
        <v>0</v>
      </c>
      <c r="D127" s="556">
        <f>'[6]fab-dep'!G106</f>
        <v>0</v>
      </c>
      <c r="E127" s="418">
        <f>'[6]fab-dep'!H106</f>
        <v>0</v>
      </c>
      <c r="F127" s="418">
        <f>'[6]fab-dep'!I106</f>
        <v>0</v>
      </c>
      <c r="G127" s="556">
        <f>'[6]fab-dep'!J106</f>
        <v>95.36</v>
      </c>
      <c r="H127" s="418">
        <f>'[6]fab-dep'!K106</f>
        <v>0</v>
      </c>
      <c r="I127" s="418">
        <f>'[6]fab-dep'!L106</f>
        <v>0</v>
      </c>
      <c r="J127" s="556">
        <f>'[6]fab-dep'!M106</f>
        <v>0</v>
      </c>
      <c r="K127" s="418">
        <f>'[6]fab-dep'!N106</f>
        <v>0</v>
      </c>
      <c r="L127" s="418">
        <f>'[6]fab-dep'!O106</f>
        <v>0</v>
      </c>
      <c r="M127" s="556">
        <f>'[6]fab-dep'!P106</f>
        <v>0</v>
      </c>
      <c r="N127" s="418">
        <f>'[6]fab-dep'!Q106</f>
        <v>0</v>
      </c>
      <c r="O127" s="418">
        <f>'[6]fab-dep'!R106</f>
        <v>0</v>
      </c>
      <c r="P127" s="556">
        <f>'[6]fab-dep'!S106</f>
        <v>0</v>
      </c>
      <c r="Q127" s="418">
        <f>'[6]fab-dep'!T106</f>
        <v>0</v>
      </c>
      <c r="R127" s="418">
        <f>'[6]fab-dep'!U106</f>
        <v>0</v>
      </c>
      <c r="S127" s="556">
        <f>'[6]fab-dep'!V106</f>
        <v>0</v>
      </c>
      <c r="T127" s="418">
        <f>'[6]fab-dep'!W106</f>
        <v>0</v>
      </c>
      <c r="U127" s="418">
        <f>'[6]fab-dep'!X106</f>
        <v>0</v>
      </c>
      <c r="V127" s="556">
        <f>'[6]fab-dep'!Y106</f>
        <v>0</v>
      </c>
      <c r="W127" s="418">
        <f>'[6]fab-dep'!Z106</f>
        <v>2619.1</v>
      </c>
      <c r="X127" s="418">
        <f>'[6]fab-dep'!AA106</f>
        <v>3440.4</v>
      </c>
      <c r="Y127" s="556">
        <f>'[6]fab-dep'!AB106</f>
        <v>3787.75</v>
      </c>
      <c r="Z127" s="418">
        <f>'[6]fab-dep'!AC106</f>
        <v>1402.4</v>
      </c>
      <c r="AA127" s="418">
        <f>'[6]fab-dep'!AD106</f>
        <v>1778.3</v>
      </c>
      <c r="AB127" s="556">
        <f>'[6]fab-dep'!AE106</f>
        <v>1926.08</v>
      </c>
      <c r="AC127" s="418">
        <f>'[6]fab-dep'!AF106</f>
        <v>1376</v>
      </c>
      <c r="AD127" s="418">
        <f>'[6]fab-dep'!AG106</f>
        <v>1143.9</v>
      </c>
      <c r="AE127" s="556">
        <f>'[6]fab-dep'!AH106</f>
        <v>1173.38</v>
      </c>
      <c r="AF127" s="418">
        <f>'[6]fab-dep'!AI106</f>
        <v>0</v>
      </c>
      <c r="AG127" s="418">
        <f>'[6]fab-dep'!AJ106</f>
        <v>0</v>
      </c>
      <c r="AH127" s="556">
        <f>'[6]fab-dep'!AK106</f>
        <v>0</v>
      </c>
    </row>
    <row r="128" spans="1:34" ht="12.75">
      <c r="A128" s="417" t="s">
        <v>192</v>
      </c>
      <c r="B128" s="418">
        <f>'[6]fab-dep'!E107</f>
        <v>0</v>
      </c>
      <c r="C128" s="418">
        <f>'[6]fab-dep'!F107</f>
        <v>0</v>
      </c>
      <c r="D128" s="556">
        <f>'[6]fab-dep'!G107</f>
        <v>0</v>
      </c>
      <c r="E128" s="418">
        <f>'[6]fab-dep'!H107</f>
        <v>0</v>
      </c>
      <c r="F128" s="418">
        <f>'[6]fab-dep'!I107</f>
        <v>0</v>
      </c>
      <c r="G128" s="556">
        <f>'[6]fab-dep'!J107</f>
        <v>0</v>
      </c>
      <c r="H128" s="418">
        <f>'[6]fab-dep'!K107</f>
        <v>0</v>
      </c>
      <c r="I128" s="418">
        <f>'[6]fab-dep'!L107</f>
        <v>88.1</v>
      </c>
      <c r="J128" s="556">
        <f>'[6]fab-dep'!M107</f>
        <v>1042.2</v>
      </c>
      <c r="K128" s="418">
        <f>'[6]fab-dep'!N107</f>
        <v>0</v>
      </c>
      <c r="L128" s="418">
        <f>'[6]fab-dep'!O107</f>
        <v>0</v>
      </c>
      <c r="M128" s="556">
        <f>'[6]fab-dep'!P107</f>
        <v>0</v>
      </c>
      <c r="N128" s="418">
        <f>'[6]fab-dep'!Q107</f>
        <v>1063.73</v>
      </c>
      <c r="O128" s="418">
        <f>'[6]fab-dep'!R107</f>
        <v>804.12</v>
      </c>
      <c r="P128" s="556">
        <f>'[6]fab-dep'!S107</f>
        <v>507.26</v>
      </c>
      <c r="Q128" s="418">
        <f>'[6]fab-dep'!T107</f>
        <v>0</v>
      </c>
      <c r="R128" s="418">
        <f>'[6]fab-dep'!U107</f>
        <v>62.2</v>
      </c>
      <c r="S128" s="556">
        <f>'[6]fab-dep'!V107</f>
        <v>221.4</v>
      </c>
      <c r="T128" s="418">
        <f>'[6]fab-dep'!W107</f>
        <v>0</v>
      </c>
      <c r="U128" s="418">
        <f>'[6]fab-dep'!X107</f>
        <v>0</v>
      </c>
      <c r="V128" s="556">
        <f>'[6]fab-dep'!Y107</f>
        <v>0</v>
      </c>
      <c r="W128" s="418">
        <f>'[6]fab-dep'!Z107</f>
        <v>6656.65</v>
      </c>
      <c r="X128" s="418">
        <f>'[6]fab-dep'!AA107</f>
        <v>9396.16</v>
      </c>
      <c r="Y128" s="556">
        <f>'[6]fab-dep'!AB107</f>
        <v>11220.66</v>
      </c>
      <c r="Z128" s="418">
        <f>'[6]fab-dep'!AC107</f>
        <v>5367.82</v>
      </c>
      <c r="AA128" s="418">
        <f>'[6]fab-dep'!AD107</f>
        <v>4570.51</v>
      </c>
      <c r="AB128" s="556">
        <f>'[6]fab-dep'!AE107</f>
        <v>4600.66</v>
      </c>
      <c r="AC128" s="418">
        <f>'[6]fab-dep'!AF107</f>
        <v>2241.76</v>
      </c>
      <c r="AD128" s="418">
        <f>'[6]fab-dep'!AG107</f>
        <v>2800.49</v>
      </c>
      <c r="AE128" s="556">
        <f>'[6]fab-dep'!AH107</f>
        <v>3004.12</v>
      </c>
      <c r="AF128" s="418">
        <f>'[6]fab-dep'!AI107</f>
        <v>0</v>
      </c>
      <c r="AG128" s="418">
        <f>'[6]fab-dep'!AJ107</f>
        <v>0</v>
      </c>
      <c r="AH128" s="556">
        <f>'[6]fab-dep'!AK107</f>
        <v>0</v>
      </c>
    </row>
    <row r="129" spans="1:34" ht="12.75">
      <c r="A129" s="421" t="s">
        <v>74</v>
      </c>
      <c r="B129" s="422">
        <f aca="true" t="shared" si="18" ref="B129:AH129">SUM(B125:B128)</f>
        <v>40.97</v>
      </c>
      <c r="C129" s="422">
        <f t="shared" si="18"/>
        <v>129.85</v>
      </c>
      <c r="D129" s="558">
        <f t="shared" si="18"/>
        <v>182.55</v>
      </c>
      <c r="E129" s="422">
        <f t="shared" si="18"/>
        <v>215.2</v>
      </c>
      <c r="F129" s="422">
        <f t="shared" si="18"/>
        <v>0.4</v>
      </c>
      <c r="G129" s="558">
        <f t="shared" si="18"/>
        <v>95.36</v>
      </c>
      <c r="H129" s="422">
        <f t="shared" si="18"/>
        <v>510.45</v>
      </c>
      <c r="I129" s="422">
        <f t="shared" si="18"/>
        <v>942.36</v>
      </c>
      <c r="J129" s="558">
        <f t="shared" si="18"/>
        <v>2008.94</v>
      </c>
      <c r="K129" s="422">
        <f t="shared" si="18"/>
        <v>2.68</v>
      </c>
      <c r="L129" s="422">
        <f t="shared" si="18"/>
        <v>0</v>
      </c>
      <c r="M129" s="558">
        <f t="shared" si="18"/>
        <v>0</v>
      </c>
      <c r="N129" s="422">
        <f t="shared" si="18"/>
        <v>2265.81</v>
      </c>
      <c r="O129" s="422">
        <f t="shared" si="18"/>
        <v>2812.65</v>
      </c>
      <c r="P129" s="558">
        <f t="shared" si="18"/>
        <v>2395.8199999999997</v>
      </c>
      <c r="Q129" s="422">
        <f t="shared" si="18"/>
        <v>405.96</v>
      </c>
      <c r="R129" s="422">
        <f t="shared" si="18"/>
        <v>649.9200000000001</v>
      </c>
      <c r="S129" s="558">
        <f t="shared" si="18"/>
        <v>654.44</v>
      </c>
      <c r="T129" s="422">
        <f t="shared" si="18"/>
        <v>0</v>
      </c>
      <c r="U129" s="422">
        <f t="shared" si="18"/>
        <v>0</v>
      </c>
      <c r="V129" s="558">
        <f t="shared" si="18"/>
        <v>0</v>
      </c>
      <c r="W129" s="422">
        <f t="shared" si="18"/>
        <v>21021.32</v>
      </c>
      <c r="X129" s="422">
        <f t="shared" si="18"/>
        <v>30038.4</v>
      </c>
      <c r="Y129" s="558">
        <f t="shared" si="18"/>
        <v>31465.09</v>
      </c>
      <c r="Z129" s="422">
        <f t="shared" si="18"/>
        <v>12463.6</v>
      </c>
      <c r="AA129" s="422">
        <f t="shared" si="18"/>
        <v>19330.559999999998</v>
      </c>
      <c r="AB129" s="558">
        <f t="shared" si="18"/>
        <v>17665.879999999997</v>
      </c>
      <c r="AC129" s="422">
        <f t="shared" si="18"/>
        <v>10837.24</v>
      </c>
      <c r="AD129" s="422">
        <f t="shared" si="18"/>
        <v>16794.54</v>
      </c>
      <c r="AE129" s="558">
        <f t="shared" si="18"/>
        <v>16719.37</v>
      </c>
      <c r="AF129" s="422">
        <f t="shared" si="18"/>
        <v>0</v>
      </c>
      <c r="AG129" s="422">
        <f t="shared" si="18"/>
        <v>4.75</v>
      </c>
      <c r="AH129" s="558">
        <f t="shared" si="18"/>
        <v>4.07</v>
      </c>
    </row>
    <row r="130" spans="1:34" ht="12.75">
      <c r="A130" s="483" t="s">
        <v>193</v>
      </c>
      <c r="B130" s="416"/>
      <c r="C130" s="416"/>
      <c r="D130" s="555"/>
      <c r="E130" s="416"/>
      <c r="F130" s="416"/>
      <c r="G130" s="555"/>
      <c r="H130" s="416"/>
      <c r="I130" s="416"/>
      <c r="J130" s="555"/>
      <c r="K130" s="416"/>
      <c r="L130" s="416"/>
      <c r="M130" s="555"/>
      <c r="N130" s="416"/>
      <c r="O130" s="416"/>
      <c r="P130" s="555"/>
      <c r="Q130" s="416"/>
      <c r="R130" s="416"/>
      <c r="S130" s="555"/>
      <c r="T130" s="416"/>
      <c r="U130" s="416"/>
      <c r="V130" s="555"/>
      <c r="W130" s="416"/>
      <c r="X130" s="416"/>
      <c r="Y130" s="555"/>
      <c r="Z130" s="416"/>
      <c r="AA130" s="416"/>
      <c r="AB130" s="555"/>
      <c r="AC130" s="416"/>
      <c r="AD130" s="416"/>
      <c r="AE130" s="555"/>
      <c r="AF130" s="416"/>
      <c r="AG130" s="416"/>
      <c r="AH130" s="555"/>
    </row>
    <row r="131" spans="1:34" ht="12.75">
      <c r="A131" s="417" t="s">
        <v>194</v>
      </c>
      <c r="B131" s="418">
        <f>'[6]fab-dep'!E109</f>
        <v>0</v>
      </c>
      <c r="C131" s="418">
        <f>'[6]fab-dep'!F109</f>
        <v>0</v>
      </c>
      <c r="D131" s="556">
        <f>'[6]fab-dep'!G109</f>
        <v>0</v>
      </c>
      <c r="E131" s="418">
        <f>'[6]fab-dep'!H109</f>
        <v>0</v>
      </c>
      <c r="F131" s="418">
        <f>'[6]fab-dep'!I109</f>
        <v>0</v>
      </c>
      <c r="G131" s="556">
        <f>'[6]fab-dep'!J109</f>
        <v>0</v>
      </c>
      <c r="H131" s="418">
        <f>'[6]fab-dep'!K109</f>
        <v>0</v>
      </c>
      <c r="I131" s="418">
        <f>'[6]fab-dep'!L109</f>
        <v>0</v>
      </c>
      <c r="J131" s="556">
        <f>'[6]fab-dep'!M109</f>
        <v>0</v>
      </c>
      <c r="K131" s="418">
        <f>'[6]fab-dep'!N109</f>
        <v>0</v>
      </c>
      <c r="L131" s="418">
        <f>'[6]fab-dep'!O109</f>
        <v>0</v>
      </c>
      <c r="M131" s="556">
        <f>'[6]fab-dep'!P109</f>
        <v>0</v>
      </c>
      <c r="N131" s="418">
        <f>'[6]fab-dep'!Q109</f>
        <v>900</v>
      </c>
      <c r="O131" s="418">
        <f>'[6]fab-dep'!R109</f>
        <v>854</v>
      </c>
      <c r="P131" s="556">
        <f>'[6]fab-dep'!S109</f>
        <v>490</v>
      </c>
      <c r="Q131" s="418">
        <f>'[6]fab-dep'!T109</f>
        <v>0</v>
      </c>
      <c r="R131" s="418">
        <f>'[6]fab-dep'!U109</f>
        <v>0</v>
      </c>
      <c r="S131" s="556">
        <f>'[6]fab-dep'!V109</f>
        <v>0</v>
      </c>
      <c r="T131" s="418">
        <f>'[6]fab-dep'!W109</f>
        <v>0</v>
      </c>
      <c r="U131" s="418">
        <f>'[6]fab-dep'!X109</f>
        <v>0</v>
      </c>
      <c r="V131" s="556">
        <f>'[6]fab-dep'!Y109</f>
        <v>0</v>
      </c>
      <c r="W131" s="418">
        <f>'[6]fab-dep'!Z109</f>
        <v>0</v>
      </c>
      <c r="X131" s="418">
        <f>'[6]fab-dep'!AA109</f>
        <v>0</v>
      </c>
      <c r="Y131" s="556">
        <f>'[6]fab-dep'!AB109</f>
        <v>0</v>
      </c>
      <c r="Z131" s="418">
        <f>'[6]fab-dep'!AC109</f>
        <v>0</v>
      </c>
      <c r="AA131" s="418">
        <f>'[6]fab-dep'!AD109</f>
        <v>0</v>
      </c>
      <c r="AB131" s="556">
        <f>'[6]fab-dep'!AE109</f>
        <v>0</v>
      </c>
      <c r="AC131" s="418">
        <f>'[6]fab-dep'!AF109</f>
        <v>0</v>
      </c>
      <c r="AD131" s="418">
        <f>'[6]fab-dep'!AG109</f>
        <v>0</v>
      </c>
      <c r="AE131" s="556">
        <f>'[6]fab-dep'!AH109</f>
        <v>0</v>
      </c>
      <c r="AF131" s="418">
        <f>'[6]fab-dep'!AI109</f>
        <v>0</v>
      </c>
      <c r="AG131" s="418">
        <f>'[6]fab-dep'!AJ109</f>
        <v>0</v>
      </c>
      <c r="AH131" s="556">
        <f>'[6]fab-dep'!AK109</f>
        <v>0</v>
      </c>
    </row>
    <row r="132" spans="1:34" ht="12.75">
      <c r="A132" s="417" t="s">
        <v>195</v>
      </c>
      <c r="B132" s="418">
        <f>'[6]fab-dep'!E110</f>
        <v>0</v>
      </c>
      <c r="C132" s="418">
        <f>'[6]fab-dep'!F110</f>
        <v>0</v>
      </c>
      <c r="D132" s="556">
        <f>'[6]fab-dep'!G110</f>
        <v>0</v>
      </c>
      <c r="E132" s="418">
        <f>'[6]fab-dep'!H110</f>
        <v>0</v>
      </c>
      <c r="F132" s="418">
        <f>'[6]fab-dep'!I110</f>
        <v>0</v>
      </c>
      <c r="G132" s="556">
        <f>'[6]fab-dep'!J110</f>
        <v>0</v>
      </c>
      <c r="H132" s="418">
        <f>'[6]fab-dep'!K110</f>
        <v>0</v>
      </c>
      <c r="I132" s="418">
        <f>'[6]fab-dep'!L110</f>
        <v>0</v>
      </c>
      <c r="J132" s="556">
        <f>'[6]fab-dep'!M110</f>
        <v>0</v>
      </c>
      <c r="K132" s="418">
        <f>'[6]fab-dep'!N110</f>
        <v>0</v>
      </c>
      <c r="L132" s="418">
        <f>'[6]fab-dep'!O110</f>
        <v>0</v>
      </c>
      <c r="M132" s="556">
        <f>'[6]fab-dep'!P110</f>
        <v>0</v>
      </c>
      <c r="N132" s="418">
        <f>'[6]fab-dep'!Q110</f>
        <v>208.4</v>
      </c>
      <c r="O132" s="418">
        <f>'[6]fab-dep'!R110</f>
        <v>276.8</v>
      </c>
      <c r="P132" s="556">
        <f>'[6]fab-dep'!S110</f>
        <v>15.9</v>
      </c>
      <c r="Q132" s="418">
        <f>'[6]fab-dep'!T110</f>
        <v>0</v>
      </c>
      <c r="R132" s="418">
        <f>'[6]fab-dep'!U110</f>
        <v>0</v>
      </c>
      <c r="S132" s="556">
        <f>'[6]fab-dep'!V110</f>
        <v>0</v>
      </c>
      <c r="T132" s="418">
        <f>'[6]fab-dep'!W110</f>
        <v>0</v>
      </c>
      <c r="U132" s="418">
        <f>'[6]fab-dep'!X110</f>
        <v>0</v>
      </c>
      <c r="V132" s="556">
        <f>'[6]fab-dep'!Y110</f>
        <v>0</v>
      </c>
      <c r="W132" s="418">
        <f>'[6]fab-dep'!Z110</f>
        <v>972.2</v>
      </c>
      <c r="X132" s="418">
        <f>'[6]fab-dep'!AA110</f>
        <v>780.46</v>
      </c>
      <c r="Y132" s="556">
        <f>'[6]fab-dep'!AB110</f>
        <v>0</v>
      </c>
      <c r="Z132" s="418">
        <f>'[6]fab-dep'!AC110</f>
        <v>1698.3</v>
      </c>
      <c r="AA132" s="418">
        <f>'[6]fab-dep'!AD110</f>
        <v>938.32</v>
      </c>
      <c r="AB132" s="556">
        <f>'[6]fab-dep'!AE110</f>
        <v>0</v>
      </c>
      <c r="AC132" s="418">
        <f>'[6]fab-dep'!AF110</f>
        <v>798.2</v>
      </c>
      <c r="AD132" s="418">
        <f>'[6]fab-dep'!AG110</f>
        <v>418.22</v>
      </c>
      <c r="AE132" s="556">
        <f>'[6]fab-dep'!AH110</f>
        <v>0</v>
      </c>
      <c r="AF132" s="418">
        <f>'[6]fab-dep'!AI110</f>
        <v>0</v>
      </c>
      <c r="AG132" s="418">
        <f>'[6]fab-dep'!AJ110</f>
        <v>0</v>
      </c>
      <c r="AH132" s="556">
        <f>'[6]fab-dep'!AK110</f>
        <v>0</v>
      </c>
    </row>
    <row r="133" spans="1:34" ht="12.75">
      <c r="A133" s="417" t="s">
        <v>196</v>
      </c>
      <c r="B133" s="418">
        <f>'[6]fab-dep'!E111</f>
        <v>0</v>
      </c>
      <c r="C133" s="418">
        <f>'[6]fab-dep'!F111</f>
        <v>0</v>
      </c>
      <c r="D133" s="556">
        <f>'[6]fab-dep'!G111</f>
        <v>0</v>
      </c>
      <c r="E133" s="418">
        <f>'[6]fab-dep'!H111</f>
        <v>0</v>
      </c>
      <c r="F133" s="418">
        <f>'[6]fab-dep'!I111</f>
        <v>0</v>
      </c>
      <c r="G133" s="556">
        <f>'[6]fab-dep'!J111</f>
        <v>0</v>
      </c>
      <c r="H133" s="418">
        <f>'[6]fab-dep'!K111</f>
        <v>0</v>
      </c>
      <c r="I133" s="418">
        <f>'[6]fab-dep'!L111</f>
        <v>0</v>
      </c>
      <c r="J133" s="556">
        <f>'[6]fab-dep'!M111</f>
        <v>0</v>
      </c>
      <c r="K133" s="418">
        <f>'[6]fab-dep'!N111</f>
        <v>0</v>
      </c>
      <c r="L133" s="418">
        <f>'[6]fab-dep'!O111</f>
        <v>0</v>
      </c>
      <c r="M133" s="556">
        <f>'[6]fab-dep'!P111</f>
        <v>0</v>
      </c>
      <c r="N133" s="418">
        <f>'[6]fab-dep'!Q111</f>
        <v>0</v>
      </c>
      <c r="O133" s="418">
        <f>'[6]fab-dep'!R111</f>
        <v>0</v>
      </c>
      <c r="P133" s="556">
        <f>'[6]fab-dep'!S111</f>
        <v>0</v>
      </c>
      <c r="Q133" s="418">
        <f>'[6]fab-dep'!T111</f>
        <v>0</v>
      </c>
      <c r="R133" s="418">
        <f>'[6]fab-dep'!U111</f>
        <v>0</v>
      </c>
      <c r="S133" s="556">
        <f>'[6]fab-dep'!V111</f>
        <v>0</v>
      </c>
      <c r="T133" s="418">
        <f>'[6]fab-dep'!W111</f>
        <v>0</v>
      </c>
      <c r="U133" s="418">
        <f>'[6]fab-dep'!X111</f>
        <v>0</v>
      </c>
      <c r="V133" s="556">
        <f>'[6]fab-dep'!Y111</f>
        <v>0</v>
      </c>
      <c r="W133" s="418">
        <f>'[6]fab-dep'!Z111</f>
        <v>0</v>
      </c>
      <c r="X133" s="418">
        <f>'[6]fab-dep'!AA111</f>
        <v>0</v>
      </c>
      <c r="Y133" s="556">
        <f>'[6]fab-dep'!AB111</f>
        <v>0</v>
      </c>
      <c r="Z133" s="418">
        <f>'[6]fab-dep'!AC111</f>
        <v>0</v>
      </c>
      <c r="AA133" s="418">
        <f>'[6]fab-dep'!AD111</f>
        <v>0</v>
      </c>
      <c r="AB133" s="556">
        <f>'[6]fab-dep'!AE111</f>
        <v>0</v>
      </c>
      <c r="AC133" s="418">
        <f>'[6]fab-dep'!AF111</f>
        <v>0</v>
      </c>
      <c r="AD133" s="418">
        <f>'[6]fab-dep'!AG111</f>
        <v>0</v>
      </c>
      <c r="AE133" s="556">
        <f>'[6]fab-dep'!AH111</f>
        <v>0</v>
      </c>
      <c r="AF133" s="418">
        <f>'[6]fab-dep'!AI111</f>
        <v>0</v>
      </c>
      <c r="AG133" s="418">
        <f>'[6]fab-dep'!AJ111</f>
        <v>0</v>
      </c>
      <c r="AH133" s="556">
        <f>'[6]fab-dep'!AK111</f>
        <v>0</v>
      </c>
    </row>
    <row r="134" spans="1:34" ht="12.75">
      <c r="A134" s="417" t="s">
        <v>197</v>
      </c>
      <c r="B134" s="418">
        <f>'[6]fab-dep'!E112</f>
        <v>0</v>
      </c>
      <c r="C134" s="418">
        <f>'[6]fab-dep'!F112</f>
        <v>0</v>
      </c>
      <c r="D134" s="556">
        <f>'[6]fab-dep'!G112</f>
        <v>0</v>
      </c>
      <c r="E134" s="418">
        <f>'[6]fab-dep'!H112</f>
        <v>0</v>
      </c>
      <c r="F134" s="418">
        <f>'[6]fab-dep'!I112</f>
        <v>0</v>
      </c>
      <c r="G134" s="556">
        <f>'[6]fab-dep'!J112</f>
        <v>0</v>
      </c>
      <c r="H134" s="418">
        <f>'[6]fab-dep'!K112</f>
        <v>0</v>
      </c>
      <c r="I134" s="418">
        <f>'[6]fab-dep'!L112</f>
        <v>0</v>
      </c>
      <c r="J134" s="556">
        <f>'[6]fab-dep'!M112</f>
        <v>0</v>
      </c>
      <c r="K134" s="418">
        <f>'[6]fab-dep'!N112</f>
        <v>0</v>
      </c>
      <c r="L134" s="418">
        <f>'[6]fab-dep'!O112</f>
        <v>0</v>
      </c>
      <c r="M134" s="556">
        <f>'[6]fab-dep'!P112</f>
        <v>0</v>
      </c>
      <c r="N134" s="418">
        <f>'[6]fab-dep'!Q112</f>
        <v>52.3</v>
      </c>
      <c r="O134" s="418">
        <f>'[6]fab-dep'!R112</f>
        <v>0</v>
      </c>
      <c r="P134" s="556">
        <f>'[6]fab-dep'!S112</f>
        <v>0</v>
      </c>
      <c r="Q134" s="418">
        <f>'[6]fab-dep'!T112</f>
        <v>0</v>
      </c>
      <c r="R134" s="418">
        <f>'[6]fab-dep'!U112</f>
        <v>0</v>
      </c>
      <c r="S134" s="556">
        <f>'[6]fab-dep'!V112</f>
        <v>0</v>
      </c>
      <c r="T134" s="418">
        <f>'[6]fab-dep'!W112</f>
        <v>0</v>
      </c>
      <c r="U134" s="418">
        <f>'[6]fab-dep'!X112</f>
        <v>0</v>
      </c>
      <c r="V134" s="556">
        <f>'[6]fab-dep'!Y112</f>
        <v>0</v>
      </c>
      <c r="W134" s="418">
        <f>'[6]fab-dep'!Z112</f>
        <v>0</v>
      </c>
      <c r="X134" s="418">
        <f>'[6]fab-dep'!AA112</f>
        <v>0</v>
      </c>
      <c r="Y134" s="556">
        <f>'[6]fab-dep'!AB112</f>
        <v>0</v>
      </c>
      <c r="Z134" s="418">
        <f>'[6]fab-dep'!AC112</f>
        <v>0</v>
      </c>
      <c r="AA134" s="418">
        <f>'[6]fab-dep'!AD112</f>
        <v>0.5</v>
      </c>
      <c r="AB134" s="556">
        <f>'[6]fab-dep'!AE112</f>
        <v>29.1</v>
      </c>
      <c r="AC134" s="418">
        <f>'[6]fab-dep'!AF112</f>
        <v>0</v>
      </c>
      <c r="AD134" s="418">
        <f>'[6]fab-dep'!AG112</f>
        <v>111.9</v>
      </c>
      <c r="AE134" s="556">
        <f>'[6]fab-dep'!AH112</f>
        <v>0</v>
      </c>
      <c r="AF134" s="418">
        <f>'[6]fab-dep'!AI112</f>
        <v>0</v>
      </c>
      <c r="AG134" s="418">
        <f>'[6]fab-dep'!AJ112</f>
        <v>0</v>
      </c>
      <c r="AH134" s="556">
        <f>'[6]fab-dep'!AK112</f>
        <v>0</v>
      </c>
    </row>
    <row r="135" spans="1:34" ht="12.75">
      <c r="A135" s="417" t="s">
        <v>198</v>
      </c>
      <c r="B135" s="418">
        <f>'[6]fab-dep'!E113</f>
        <v>0</v>
      </c>
      <c r="C135" s="418">
        <f>'[6]fab-dep'!F113</f>
        <v>0</v>
      </c>
      <c r="D135" s="556">
        <f>'[6]fab-dep'!G113</f>
        <v>0</v>
      </c>
      <c r="E135" s="418">
        <f>'[6]fab-dep'!H113</f>
        <v>0</v>
      </c>
      <c r="F135" s="418">
        <f>'[6]fab-dep'!I113</f>
        <v>0</v>
      </c>
      <c r="G135" s="556">
        <f>'[6]fab-dep'!J113</f>
        <v>0</v>
      </c>
      <c r="H135" s="418">
        <f>'[6]fab-dep'!K113</f>
        <v>0</v>
      </c>
      <c r="I135" s="418">
        <f>'[6]fab-dep'!L113</f>
        <v>0</v>
      </c>
      <c r="J135" s="556">
        <f>'[6]fab-dep'!M113</f>
        <v>0</v>
      </c>
      <c r="K135" s="418">
        <f>'[6]fab-dep'!N113</f>
        <v>0</v>
      </c>
      <c r="L135" s="418">
        <f>'[6]fab-dep'!O113</f>
        <v>0</v>
      </c>
      <c r="M135" s="556">
        <f>'[6]fab-dep'!P113</f>
        <v>0</v>
      </c>
      <c r="N135" s="418">
        <f>'[6]fab-dep'!Q113</f>
        <v>0</v>
      </c>
      <c r="O135" s="418">
        <f>'[6]fab-dep'!R113</f>
        <v>0</v>
      </c>
      <c r="P135" s="556">
        <f>'[6]fab-dep'!S113</f>
        <v>0</v>
      </c>
      <c r="Q135" s="418">
        <f>'[6]fab-dep'!T113</f>
        <v>0</v>
      </c>
      <c r="R135" s="418">
        <f>'[6]fab-dep'!U113</f>
        <v>0</v>
      </c>
      <c r="S135" s="556">
        <f>'[6]fab-dep'!V113</f>
        <v>0</v>
      </c>
      <c r="T135" s="418">
        <f>'[6]fab-dep'!W113</f>
        <v>0</v>
      </c>
      <c r="U135" s="418">
        <f>'[6]fab-dep'!X113</f>
        <v>0</v>
      </c>
      <c r="V135" s="556">
        <f>'[6]fab-dep'!Y113</f>
        <v>0</v>
      </c>
      <c r="W135" s="418">
        <f>'[6]fab-dep'!Z113</f>
        <v>0</v>
      </c>
      <c r="X135" s="418">
        <f>'[6]fab-dep'!AA113</f>
        <v>0</v>
      </c>
      <c r="Y135" s="556">
        <f>'[6]fab-dep'!AB113</f>
        <v>0</v>
      </c>
      <c r="Z135" s="418">
        <f>'[6]fab-dep'!AC113</f>
        <v>0</v>
      </c>
      <c r="AA135" s="418">
        <f>'[6]fab-dep'!AD113</f>
        <v>0</v>
      </c>
      <c r="AB135" s="556">
        <f>'[6]fab-dep'!AE113</f>
        <v>0</v>
      </c>
      <c r="AC135" s="418">
        <f>'[6]fab-dep'!AF113</f>
        <v>0</v>
      </c>
      <c r="AD135" s="418">
        <f>'[6]fab-dep'!AG113</f>
        <v>0</v>
      </c>
      <c r="AE135" s="556">
        <f>'[6]fab-dep'!AH113</f>
        <v>0</v>
      </c>
      <c r="AF135" s="418">
        <f>'[6]fab-dep'!AI113</f>
        <v>0</v>
      </c>
      <c r="AG135" s="418">
        <f>'[6]fab-dep'!AJ113</f>
        <v>0</v>
      </c>
      <c r="AH135" s="556">
        <f>'[6]fab-dep'!AK113</f>
        <v>0</v>
      </c>
    </row>
    <row r="136" spans="1:34" ht="12.75">
      <c r="A136" s="421" t="s">
        <v>74</v>
      </c>
      <c r="B136" s="422">
        <f aca="true" t="shared" si="19" ref="B136:AH136">SUM(B131:B135)</f>
        <v>0</v>
      </c>
      <c r="C136" s="422">
        <f t="shared" si="19"/>
        <v>0</v>
      </c>
      <c r="D136" s="558">
        <f t="shared" si="19"/>
        <v>0</v>
      </c>
      <c r="E136" s="422">
        <f t="shared" si="19"/>
        <v>0</v>
      </c>
      <c r="F136" s="422">
        <f t="shared" si="19"/>
        <v>0</v>
      </c>
      <c r="G136" s="558">
        <f t="shared" si="19"/>
        <v>0</v>
      </c>
      <c r="H136" s="422">
        <f t="shared" si="19"/>
        <v>0</v>
      </c>
      <c r="I136" s="422">
        <f t="shared" si="19"/>
        <v>0</v>
      </c>
      <c r="J136" s="558">
        <f t="shared" si="19"/>
        <v>0</v>
      </c>
      <c r="K136" s="422">
        <f t="shared" si="19"/>
        <v>0</v>
      </c>
      <c r="L136" s="422">
        <f t="shared" si="19"/>
        <v>0</v>
      </c>
      <c r="M136" s="558">
        <f t="shared" si="19"/>
        <v>0</v>
      </c>
      <c r="N136" s="422">
        <f t="shared" si="19"/>
        <v>1160.7</v>
      </c>
      <c r="O136" s="422">
        <f t="shared" si="19"/>
        <v>1130.8</v>
      </c>
      <c r="P136" s="558">
        <f t="shared" si="19"/>
        <v>505.9</v>
      </c>
      <c r="Q136" s="422">
        <f t="shared" si="19"/>
        <v>0</v>
      </c>
      <c r="R136" s="422">
        <f t="shared" si="19"/>
        <v>0</v>
      </c>
      <c r="S136" s="558">
        <f t="shared" si="19"/>
        <v>0</v>
      </c>
      <c r="T136" s="422">
        <f t="shared" si="19"/>
        <v>0</v>
      </c>
      <c r="U136" s="422">
        <f t="shared" si="19"/>
        <v>0</v>
      </c>
      <c r="V136" s="558">
        <f t="shared" si="19"/>
        <v>0</v>
      </c>
      <c r="W136" s="422">
        <f t="shared" si="19"/>
        <v>972.2</v>
      </c>
      <c r="X136" s="422">
        <f t="shared" si="19"/>
        <v>780.46</v>
      </c>
      <c r="Y136" s="558">
        <f t="shared" si="19"/>
        <v>0</v>
      </c>
      <c r="Z136" s="422">
        <f t="shared" si="19"/>
        <v>1698.3</v>
      </c>
      <c r="AA136" s="422">
        <f t="shared" si="19"/>
        <v>938.82</v>
      </c>
      <c r="AB136" s="558">
        <f t="shared" si="19"/>
        <v>29.1</v>
      </c>
      <c r="AC136" s="422">
        <f t="shared" si="19"/>
        <v>798.2</v>
      </c>
      <c r="AD136" s="422">
        <f t="shared" si="19"/>
        <v>530.12</v>
      </c>
      <c r="AE136" s="558">
        <f t="shared" si="19"/>
        <v>0</v>
      </c>
      <c r="AF136" s="422">
        <f t="shared" si="19"/>
        <v>0</v>
      </c>
      <c r="AG136" s="422">
        <f t="shared" si="19"/>
        <v>0</v>
      </c>
      <c r="AH136" s="558">
        <f t="shared" si="19"/>
        <v>0</v>
      </c>
    </row>
    <row r="137" spans="1:34" ht="12.75">
      <c r="A137" s="483" t="s">
        <v>199</v>
      </c>
      <c r="B137" s="416"/>
      <c r="C137" s="416"/>
      <c r="D137" s="555"/>
      <c r="E137" s="416"/>
      <c r="F137" s="416"/>
      <c r="G137" s="555"/>
      <c r="H137" s="416"/>
      <c r="I137" s="416"/>
      <c r="J137" s="555"/>
      <c r="K137" s="416"/>
      <c r="L137" s="416"/>
      <c r="M137" s="555"/>
      <c r="N137" s="416"/>
      <c r="O137" s="416"/>
      <c r="P137" s="555"/>
      <c r="Q137" s="416"/>
      <c r="R137" s="416"/>
      <c r="S137" s="555"/>
      <c r="T137" s="416"/>
      <c r="U137" s="416"/>
      <c r="V137" s="555"/>
      <c r="W137" s="416"/>
      <c r="X137" s="416"/>
      <c r="Y137" s="555"/>
      <c r="Z137" s="416"/>
      <c r="AA137" s="416"/>
      <c r="AB137" s="555"/>
      <c r="AC137" s="416"/>
      <c r="AD137" s="416"/>
      <c r="AE137" s="555"/>
      <c r="AF137" s="416"/>
      <c r="AG137" s="416"/>
      <c r="AH137" s="555"/>
    </row>
    <row r="138" spans="1:34" ht="12.75">
      <c r="A138" s="417" t="s">
        <v>200</v>
      </c>
      <c r="B138" s="418">
        <f>'[6]fab-dep'!E115</f>
        <v>0</v>
      </c>
      <c r="C138" s="418">
        <f>'[6]fab-dep'!F115</f>
        <v>0</v>
      </c>
      <c r="D138" s="556">
        <f>'[6]fab-dep'!G115</f>
        <v>0</v>
      </c>
      <c r="E138" s="418">
        <f>'[6]fab-dep'!H115</f>
        <v>1.1</v>
      </c>
      <c r="F138" s="418">
        <f>'[6]fab-dep'!I115</f>
        <v>1.6</v>
      </c>
      <c r="G138" s="556">
        <f>'[6]fab-dep'!J115</f>
        <v>2.5</v>
      </c>
      <c r="H138" s="418">
        <f>'[6]fab-dep'!K115</f>
        <v>0</v>
      </c>
      <c r="I138" s="418">
        <f>'[6]fab-dep'!L115</f>
        <v>0</v>
      </c>
      <c r="J138" s="556">
        <f>'[6]fab-dep'!M115</f>
        <v>0</v>
      </c>
      <c r="K138" s="418">
        <f>'[6]fab-dep'!N115</f>
        <v>0</v>
      </c>
      <c r="L138" s="418">
        <f>'[6]fab-dep'!O115</f>
        <v>0</v>
      </c>
      <c r="M138" s="556">
        <f>'[6]fab-dep'!P115</f>
        <v>0</v>
      </c>
      <c r="N138" s="418">
        <f>'[6]fab-dep'!Q115</f>
        <v>33.5</v>
      </c>
      <c r="O138" s="418">
        <f>'[6]fab-dep'!R115</f>
        <v>20.2</v>
      </c>
      <c r="P138" s="556">
        <f>'[6]fab-dep'!S115</f>
        <v>13.7</v>
      </c>
      <c r="Q138" s="418">
        <f>'[6]fab-dep'!T115</f>
        <v>0</v>
      </c>
      <c r="R138" s="418">
        <f>'[6]fab-dep'!U115</f>
        <v>0</v>
      </c>
      <c r="S138" s="556">
        <f>'[6]fab-dep'!V115</f>
        <v>0</v>
      </c>
      <c r="T138" s="418">
        <f>'[6]fab-dep'!W115</f>
        <v>0</v>
      </c>
      <c r="U138" s="418">
        <f>'[6]fab-dep'!X115</f>
        <v>0</v>
      </c>
      <c r="V138" s="556">
        <f>'[6]fab-dep'!Y115</f>
        <v>0</v>
      </c>
      <c r="W138" s="418">
        <f>'[6]fab-dep'!Z115</f>
        <v>60.3</v>
      </c>
      <c r="X138" s="418">
        <f>'[6]fab-dep'!AA115</f>
        <v>0</v>
      </c>
      <c r="Y138" s="556">
        <f>'[6]fab-dep'!AB115</f>
        <v>0</v>
      </c>
      <c r="Z138" s="418">
        <f>'[6]fab-dep'!AC115</f>
        <v>390.4</v>
      </c>
      <c r="AA138" s="418">
        <f>'[6]fab-dep'!AD115</f>
        <v>537.4</v>
      </c>
      <c r="AB138" s="556">
        <f>'[6]fab-dep'!AE115</f>
        <v>381.9</v>
      </c>
      <c r="AC138" s="418">
        <f>'[6]fab-dep'!AF115</f>
        <v>954.8</v>
      </c>
      <c r="AD138" s="418">
        <f>'[6]fab-dep'!AG115</f>
        <v>635.3</v>
      </c>
      <c r="AE138" s="556">
        <f>'[6]fab-dep'!AH115</f>
        <v>553.7</v>
      </c>
      <c r="AF138" s="418">
        <f>'[6]fab-dep'!AI115</f>
        <v>0</v>
      </c>
      <c r="AG138" s="418">
        <f>'[6]fab-dep'!AJ115</f>
        <v>0</v>
      </c>
      <c r="AH138" s="556">
        <f>'[6]fab-dep'!AK115</f>
        <v>0</v>
      </c>
    </row>
    <row r="139" spans="1:34" ht="12.75">
      <c r="A139" s="417" t="s">
        <v>201</v>
      </c>
      <c r="B139" s="418">
        <f>'[6]fab-dep'!E116</f>
        <v>0</v>
      </c>
      <c r="C139" s="418">
        <f>'[6]fab-dep'!F116</f>
        <v>0</v>
      </c>
      <c r="D139" s="556">
        <f>'[6]fab-dep'!G116</f>
        <v>0</v>
      </c>
      <c r="E139" s="418">
        <f>'[6]fab-dep'!H116</f>
        <v>0</v>
      </c>
      <c r="F139" s="418">
        <f>'[6]fab-dep'!I116</f>
        <v>0</v>
      </c>
      <c r="G139" s="556">
        <f>'[6]fab-dep'!J116</f>
        <v>0</v>
      </c>
      <c r="H139" s="418">
        <f>'[6]fab-dep'!K116</f>
        <v>0</v>
      </c>
      <c r="I139" s="418">
        <f>'[6]fab-dep'!L116</f>
        <v>0</v>
      </c>
      <c r="J139" s="556">
        <f>'[6]fab-dep'!M116</f>
        <v>0</v>
      </c>
      <c r="K139" s="418">
        <f>'[6]fab-dep'!N116</f>
        <v>0</v>
      </c>
      <c r="L139" s="418">
        <f>'[6]fab-dep'!O116</f>
        <v>0</v>
      </c>
      <c r="M139" s="556">
        <f>'[6]fab-dep'!P116</f>
        <v>0</v>
      </c>
      <c r="N139" s="418">
        <f>'[6]fab-dep'!Q116</f>
        <v>0</v>
      </c>
      <c r="O139" s="418">
        <f>'[6]fab-dep'!R116</f>
        <v>0</v>
      </c>
      <c r="P139" s="556">
        <f>'[6]fab-dep'!S116</f>
        <v>0</v>
      </c>
      <c r="Q139" s="418">
        <f>'[6]fab-dep'!T116</f>
        <v>0</v>
      </c>
      <c r="R139" s="418">
        <f>'[6]fab-dep'!U116</f>
        <v>0</v>
      </c>
      <c r="S139" s="556">
        <f>'[6]fab-dep'!V116</f>
        <v>0</v>
      </c>
      <c r="T139" s="418">
        <f>'[6]fab-dep'!W116</f>
        <v>0</v>
      </c>
      <c r="U139" s="418">
        <f>'[6]fab-dep'!X116</f>
        <v>0</v>
      </c>
      <c r="V139" s="556">
        <f>'[6]fab-dep'!Y116</f>
        <v>0</v>
      </c>
      <c r="W139" s="418">
        <f>'[6]fab-dep'!Z116</f>
        <v>0</v>
      </c>
      <c r="X139" s="418">
        <f>'[6]fab-dep'!AA116</f>
        <v>0</v>
      </c>
      <c r="Y139" s="556">
        <f>'[6]fab-dep'!AB116</f>
        <v>0</v>
      </c>
      <c r="Z139" s="418">
        <f>'[6]fab-dep'!AC116</f>
        <v>0</v>
      </c>
      <c r="AA139" s="418">
        <f>'[6]fab-dep'!AD116</f>
        <v>0</v>
      </c>
      <c r="AB139" s="556">
        <f>'[6]fab-dep'!AE116</f>
        <v>0</v>
      </c>
      <c r="AC139" s="418">
        <f>'[6]fab-dep'!AF116</f>
        <v>0</v>
      </c>
      <c r="AD139" s="418">
        <f>'[6]fab-dep'!AG116</f>
        <v>0</v>
      </c>
      <c r="AE139" s="556">
        <f>'[6]fab-dep'!AH116</f>
        <v>0</v>
      </c>
      <c r="AF139" s="418">
        <f>'[6]fab-dep'!AI116</f>
        <v>0</v>
      </c>
      <c r="AG139" s="418">
        <f>'[6]fab-dep'!AJ116</f>
        <v>0</v>
      </c>
      <c r="AH139" s="556">
        <f>'[6]fab-dep'!AK116</f>
        <v>0</v>
      </c>
    </row>
    <row r="140" spans="1:34" ht="12.75">
      <c r="A140" s="417" t="s">
        <v>202</v>
      </c>
      <c r="B140" s="418">
        <f>'[6]fab-dep'!E117</f>
        <v>0</v>
      </c>
      <c r="C140" s="418">
        <f>'[6]fab-dep'!F117</f>
        <v>0</v>
      </c>
      <c r="D140" s="556">
        <f>'[6]fab-dep'!G117</f>
        <v>0</v>
      </c>
      <c r="E140" s="418">
        <f>'[6]fab-dep'!H117</f>
        <v>0</v>
      </c>
      <c r="F140" s="418">
        <f>'[6]fab-dep'!I117</f>
        <v>0</v>
      </c>
      <c r="G140" s="556">
        <f>'[6]fab-dep'!J117</f>
        <v>0</v>
      </c>
      <c r="H140" s="418">
        <f>'[6]fab-dep'!K117</f>
        <v>0</v>
      </c>
      <c r="I140" s="418">
        <f>'[6]fab-dep'!L117</f>
        <v>0</v>
      </c>
      <c r="J140" s="556">
        <f>'[6]fab-dep'!M117</f>
        <v>0</v>
      </c>
      <c r="K140" s="418">
        <f>'[6]fab-dep'!N117</f>
        <v>0</v>
      </c>
      <c r="L140" s="418">
        <f>'[6]fab-dep'!O117</f>
        <v>0</v>
      </c>
      <c r="M140" s="556">
        <f>'[6]fab-dep'!P117</f>
        <v>0</v>
      </c>
      <c r="N140" s="418">
        <f>'[6]fab-dep'!Q117</f>
        <v>0</v>
      </c>
      <c r="O140" s="418">
        <f>'[6]fab-dep'!R117</f>
        <v>0</v>
      </c>
      <c r="P140" s="556">
        <f>'[6]fab-dep'!S117</f>
        <v>0</v>
      </c>
      <c r="Q140" s="418">
        <f>'[6]fab-dep'!T117</f>
        <v>0</v>
      </c>
      <c r="R140" s="418">
        <f>'[6]fab-dep'!U117</f>
        <v>0</v>
      </c>
      <c r="S140" s="556">
        <f>'[6]fab-dep'!V117</f>
        <v>0</v>
      </c>
      <c r="T140" s="418">
        <f>'[6]fab-dep'!W117</f>
        <v>0</v>
      </c>
      <c r="U140" s="418">
        <f>'[6]fab-dep'!X117</f>
        <v>0</v>
      </c>
      <c r="V140" s="556">
        <f>'[6]fab-dep'!Y117</f>
        <v>0</v>
      </c>
      <c r="W140" s="418">
        <f>'[6]fab-dep'!Z117</f>
        <v>0</v>
      </c>
      <c r="X140" s="418">
        <f>'[6]fab-dep'!AA117</f>
        <v>0</v>
      </c>
      <c r="Y140" s="556">
        <f>'[6]fab-dep'!AB117</f>
        <v>0</v>
      </c>
      <c r="Z140" s="418">
        <f>'[6]fab-dep'!AC117</f>
        <v>0</v>
      </c>
      <c r="AA140" s="418">
        <f>'[6]fab-dep'!AD117</f>
        <v>0</v>
      </c>
      <c r="AB140" s="556">
        <f>'[6]fab-dep'!AE117</f>
        <v>0</v>
      </c>
      <c r="AC140" s="418">
        <f>'[6]fab-dep'!AF117</f>
        <v>0</v>
      </c>
      <c r="AD140" s="418">
        <f>'[6]fab-dep'!AG117</f>
        <v>0</v>
      </c>
      <c r="AE140" s="556">
        <f>'[6]fab-dep'!AH117</f>
        <v>0</v>
      </c>
      <c r="AF140" s="418">
        <f>'[6]fab-dep'!AI117</f>
        <v>0</v>
      </c>
      <c r="AG140" s="418">
        <f>'[6]fab-dep'!AJ117</f>
        <v>0</v>
      </c>
      <c r="AH140" s="556">
        <f>'[6]fab-dep'!AK117</f>
        <v>0</v>
      </c>
    </row>
    <row r="141" spans="1:34" ht="12.75">
      <c r="A141" s="417" t="s">
        <v>203</v>
      </c>
      <c r="B141" s="418">
        <f>'[6]fab-dep'!E118</f>
        <v>0</v>
      </c>
      <c r="C141" s="418">
        <f>'[6]fab-dep'!F118</f>
        <v>0</v>
      </c>
      <c r="D141" s="556">
        <f>'[6]fab-dep'!G118</f>
        <v>0</v>
      </c>
      <c r="E141" s="418">
        <f>'[6]fab-dep'!H118</f>
        <v>0</v>
      </c>
      <c r="F141" s="418">
        <f>'[6]fab-dep'!I118</f>
        <v>0</v>
      </c>
      <c r="G141" s="556">
        <f>'[6]fab-dep'!J118</f>
        <v>0</v>
      </c>
      <c r="H141" s="418">
        <f>'[6]fab-dep'!K118</f>
        <v>0</v>
      </c>
      <c r="I141" s="418">
        <f>'[6]fab-dep'!L118</f>
        <v>0</v>
      </c>
      <c r="J141" s="556">
        <f>'[6]fab-dep'!M118</f>
        <v>0</v>
      </c>
      <c r="K141" s="418">
        <f>'[6]fab-dep'!N118</f>
        <v>0</v>
      </c>
      <c r="L141" s="418">
        <f>'[6]fab-dep'!O118</f>
        <v>0</v>
      </c>
      <c r="M141" s="556">
        <f>'[6]fab-dep'!P118</f>
        <v>0</v>
      </c>
      <c r="N141" s="418">
        <f>'[6]fab-dep'!Q118</f>
        <v>0</v>
      </c>
      <c r="O141" s="418">
        <f>'[6]fab-dep'!R118</f>
        <v>0</v>
      </c>
      <c r="P141" s="556">
        <f>'[6]fab-dep'!S118</f>
        <v>0</v>
      </c>
      <c r="Q141" s="418">
        <f>'[6]fab-dep'!T118</f>
        <v>0</v>
      </c>
      <c r="R141" s="418">
        <f>'[6]fab-dep'!U118</f>
        <v>0</v>
      </c>
      <c r="S141" s="556">
        <f>'[6]fab-dep'!V118</f>
        <v>0</v>
      </c>
      <c r="T141" s="418">
        <f>'[6]fab-dep'!W118</f>
        <v>0</v>
      </c>
      <c r="U141" s="418">
        <f>'[6]fab-dep'!X118</f>
        <v>0</v>
      </c>
      <c r="V141" s="556">
        <f>'[6]fab-dep'!Y118</f>
        <v>0</v>
      </c>
      <c r="W141" s="418">
        <f>'[6]fab-dep'!Z118</f>
        <v>0</v>
      </c>
      <c r="X141" s="418">
        <f>'[6]fab-dep'!AA118</f>
        <v>0</v>
      </c>
      <c r="Y141" s="556">
        <f>'[6]fab-dep'!AB118</f>
        <v>0</v>
      </c>
      <c r="Z141" s="418">
        <f>'[6]fab-dep'!AC118</f>
        <v>0</v>
      </c>
      <c r="AA141" s="418">
        <f>'[6]fab-dep'!AD118</f>
        <v>0</v>
      </c>
      <c r="AB141" s="556">
        <f>'[6]fab-dep'!AE118</f>
        <v>0</v>
      </c>
      <c r="AC141" s="418">
        <f>'[6]fab-dep'!AF118</f>
        <v>0</v>
      </c>
      <c r="AD141" s="418">
        <f>'[6]fab-dep'!AG118</f>
        <v>0</v>
      </c>
      <c r="AE141" s="556">
        <f>'[6]fab-dep'!AH118</f>
        <v>0</v>
      </c>
      <c r="AF141" s="418">
        <f>'[6]fab-dep'!AI118</f>
        <v>0</v>
      </c>
      <c r="AG141" s="418">
        <f>'[6]fab-dep'!AJ118</f>
        <v>0</v>
      </c>
      <c r="AH141" s="556">
        <f>'[6]fab-dep'!AK118</f>
        <v>0</v>
      </c>
    </row>
    <row r="142" spans="1:34" ht="12.75">
      <c r="A142" s="417" t="s">
        <v>204</v>
      </c>
      <c r="B142" s="418">
        <f>'[6]fab-dep'!E119</f>
        <v>0</v>
      </c>
      <c r="C142" s="418">
        <f>'[6]fab-dep'!F119</f>
        <v>0</v>
      </c>
      <c r="D142" s="556">
        <f>'[6]fab-dep'!G119</f>
        <v>0</v>
      </c>
      <c r="E142" s="418">
        <f>'[6]fab-dep'!H119</f>
        <v>0</v>
      </c>
      <c r="F142" s="418">
        <f>'[6]fab-dep'!I119</f>
        <v>0</v>
      </c>
      <c r="G142" s="556">
        <f>'[6]fab-dep'!J119</f>
        <v>0</v>
      </c>
      <c r="H142" s="418">
        <f>'[6]fab-dep'!K119</f>
        <v>0</v>
      </c>
      <c r="I142" s="418">
        <f>'[6]fab-dep'!L119</f>
        <v>0</v>
      </c>
      <c r="J142" s="556">
        <f>'[6]fab-dep'!M119</f>
        <v>0</v>
      </c>
      <c r="K142" s="418">
        <f>'[6]fab-dep'!N119</f>
        <v>0</v>
      </c>
      <c r="L142" s="418">
        <f>'[6]fab-dep'!O119</f>
        <v>0</v>
      </c>
      <c r="M142" s="556">
        <f>'[6]fab-dep'!P119</f>
        <v>0</v>
      </c>
      <c r="N142" s="418">
        <f>'[6]fab-dep'!Q119</f>
        <v>0</v>
      </c>
      <c r="O142" s="418">
        <f>'[6]fab-dep'!R119</f>
        <v>0</v>
      </c>
      <c r="P142" s="556">
        <f>'[6]fab-dep'!S119</f>
        <v>0</v>
      </c>
      <c r="Q142" s="418">
        <f>'[6]fab-dep'!T119</f>
        <v>0</v>
      </c>
      <c r="R142" s="418">
        <f>'[6]fab-dep'!U119</f>
        <v>0</v>
      </c>
      <c r="S142" s="556">
        <f>'[6]fab-dep'!V119</f>
        <v>0</v>
      </c>
      <c r="T142" s="418">
        <f>'[6]fab-dep'!W119</f>
        <v>0</v>
      </c>
      <c r="U142" s="418">
        <f>'[6]fab-dep'!X119</f>
        <v>0</v>
      </c>
      <c r="V142" s="556">
        <f>'[6]fab-dep'!Y119</f>
        <v>0</v>
      </c>
      <c r="W142" s="418">
        <f>'[6]fab-dep'!Z119</f>
        <v>0</v>
      </c>
      <c r="X142" s="418">
        <f>'[6]fab-dep'!AA119</f>
        <v>0</v>
      </c>
      <c r="Y142" s="556">
        <f>'[6]fab-dep'!AB119</f>
        <v>0</v>
      </c>
      <c r="Z142" s="418">
        <f>'[6]fab-dep'!AC119</f>
        <v>0</v>
      </c>
      <c r="AA142" s="418">
        <f>'[6]fab-dep'!AD119</f>
        <v>0</v>
      </c>
      <c r="AB142" s="556">
        <f>'[6]fab-dep'!AE119</f>
        <v>0</v>
      </c>
      <c r="AC142" s="418">
        <f>'[6]fab-dep'!AF119</f>
        <v>0</v>
      </c>
      <c r="AD142" s="418">
        <f>'[6]fab-dep'!AG119</f>
        <v>0</v>
      </c>
      <c r="AE142" s="556">
        <f>'[6]fab-dep'!AH119</f>
        <v>0</v>
      </c>
      <c r="AF142" s="418">
        <f>'[6]fab-dep'!AI119</f>
        <v>0</v>
      </c>
      <c r="AG142" s="418">
        <f>'[6]fab-dep'!AJ119</f>
        <v>0</v>
      </c>
      <c r="AH142" s="556">
        <f>'[6]fab-dep'!AK119</f>
        <v>0</v>
      </c>
    </row>
    <row r="143" spans="1:34" ht="12.75">
      <c r="A143" s="417" t="s">
        <v>205</v>
      </c>
      <c r="B143" s="418">
        <f>'[6]fab-dep'!E120</f>
        <v>0</v>
      </c>
      <c r="C143" s="418">
        <f>'[6]fab-dep'!F120</f>
        <v>0</v>
      </c>
      <c r="D143" s="556">
        <f>'[6]fab-dep'!G120</f>
        <v>0</v>
      </c>
      <c r="E143" s="418">
        <f>'[6]fab-dep'!H120</f>
        <v>30</v>
      </c>
      <c r="F143" s="418">
        <f>'[6]fab-dep'!I120</f>
        <v>53.3</v>
      </c>
      <c r="G143" s="556">
        <f>'[6]fab-dep'!J120</f>
        <v>69.6</v>
      </c>
      <c r="H143" s="418">
        <f>'[6]fab-dep'!K120</f>
        <v>92.9</v>
      </c>
      <c r="I143" s="418">
        <f>'[6]fab-dep'!L120</f>
        <v>40.9</v>
      </c>
      <c r="J143" s="556">
        <f>'[6]fab-dep'!M120</f>
        <v>61.7</v>
      </c>
      <c r="K143" s="418">
        <f>'[6]fab-dep'!N120</f>
        <v>0</v>
      </c>
      <c r="L143" s="418">
        <f>'[6]fab-dep'!O120</f>
        <v>0</v>
      </c>
      <c r="M143" s="556">
        <f>'[6]fab-dep'!P120</f>
        <v>0</v>
      </c>
      <c r="N143" s="418">
        <f>'[6]fab-dep'!Q120</f>
        <v>112.8</v>
      </c>
      <c r="O143" s="418">
        <f>'[6]fab-dep'!R120</f>
        <v>86.1</v>
      </c>
      <c r="P143" s="556">
        <f>'[6]fab-dep'!S120</f>
        <v>96.2</v>
      </c>
      <c r="Q143" s="418">
        <f>'[6]fab-dep'!T120</f>
        <v>0</v>
      </c>
      <c r="R143" s="418">
        <f>'[6]fab-dep'!U120</f>
        <v>0</v>
      </c>
      <c r="S143" s="556">
        <f>'[6]fab-dep'!V120</f>
        <v>0</v>
      </c>
      <c r="T143" s="418">
        <f>'[6]fab-dep'!W120</f>
        <v>0</v>
      </c>
      <c r="U143" s="418">
        <f>'[6]fab-dep'!X120</f>
        <v>0</v>
      </c>
      <c r="V143" s="556">
        <f>'[6]fab-dep'!Y120</f>
        <v>0</v>
      </c>
      <c r="W143" s="418">
        <f>'[6]fab-dep'!Z120</f>
        <v>923.4</v>
      </c>
      <c r="X143" s="418">
        <f>'[6]fab-dep'!AA120</f>
        <v>590.4</v>
      </c>
      <c r="Y143" s="556">
        <f>'[6]fab-dep'!AB120</f>
        <v>1062.2</v>
      </c>
      <c r="Z143" s="418">
        <f>'[6]fab-dep'!AC120</f>
        <v>1637.5</v>
      </c>
      <c r="AA143" s="418">
        <f>'[6]fab-dep'!AD120</f>
        <v>1032.4</v>
      </c>
      <c r="AB143" s="556">
        <f>'[6]fab-dep'!AE120</f>
        <v>587.7</v>
      </c>
      <c r="AC143" s="418">
        <f>'[6]fab-dep'!AF120</f>
        <v>3026.8</v>
      </c>
      <c r="AD143" s="418">
        <f>'[6]fab-dep'!AG120</f>
        <v>2550.8</v>
      </c>
      <c r="AE143" s="556">
        <f>'[6]fab-dep'!AH120</f>
        <v>2382.1</v>
      </c>
      <c r="AF143" s="418">
        <f>'[6]fab-dep'!AI120</f>
        <v>0</v>
      </c>
      <c r="AG143" s="418">
        <f>'[6]fab-dep'!AJ120</f>
        <v>0</v>
      </c>
      <c r="AH143" s="556">
        <f>'[6]fab-dep'!AK120</f>
        <v>0</v>
      </c>
    </row>
    <row r="144" spans="1:34" ht="12.75">
      <c r="A144" s="421" t="s">
        <v>74</v>
      </c>
      <c r="B144" s="422">
        <f aca="true" t="shared" si="20" ref="B144:AH144">SUM(B138:B143)</f>
        <v>0</v>
      </c>
      <c r="C144" s="422">
        <f t="shared" si="20"/>
        <v>0</v>
      </c>
      <c r="D144" s="558">
        <f t="shared" si="20"/>
        <v>0</v>
      </c>
      <c r="E144" s="422">
        <f t="shared" si="20"/>
        <v>31.1</v>
      </c>
      <c r="F144" s="422">
        <f t="shared" si="20"/>
        <v>54.9</v>
      </c>
      <c r="G144" s="558">
        <f t="shared" si="20"/>
        <v>72.1</v>
      </c>
      <c r="H144" s="422">
        <f t="shared" si="20"/>
        <v>92.9</v>
      </c>
      <c r="I144" s="422">
        <f t="shared" si="20"/>
        <v>40.9</v>
      </c>
      <c r="J144" s="558">
        <f t="shared" si="20"/>
        <v>61.7</v>
      </c>
      <c r="K144" s="422">
        <f t="shared" si="20"/>
        <v>0</v>
      </c>
      <c r="L144" s="422">
        <f t="shared" si="20"/>
        <v>0</v>
      </c>
      <c r="M144" s="558">
        <f t="shared" si="20"/>
        <v>0</v>
      </c>
      <c r="N144" s="422">
        <f t="shared" si="20"/>
        <v>146.3</v>
      </c>
      <c r="O144" s="422">
        <f t="shared" si="20"/>
        <v>106.3</v>
      </c>
      <c r="P144" s="558">
        <f t="shared" si="20"/>
        <v>109.9</v>
      </c>
      <c r="Q144" s="422">
        <f t="shared" si="20"/>
        <v>0</v>
      </c>
      <c r="R144" s="422">
        <f t="shared" si="20"/>
        <v>0</v>
      </c>
      <c r="S144" s="558">
        <f t="shared" si="20"/>
        <v>0</v>
      </c>
      <c r="T144" s="422">
        <f t="shared" si="20"/>
        <v>0</v>
      </c>
      <c r="U144" s="422">
        <f t="shared" si="20"/>
        <v>0</v>
      </c>
      <c r="V144" s="558">
        <f t="shared" si="20"/>
        <v>0</v>
      </c>
      <c r="W144" s="422">
        <f t="shared" si="20"/>
        <v>983.6999999999999</v>
      </c>
      <c r="X144" s="422">
        <f t="shared" si="20"/>
        <v>590.4</v>
      </c>
      <c r="Y144" s="558">
        <f t="shared" si="20"/>
        <v>1062.2</v>
      </c>
      <c r="Z144" s="422">
        <f t="shared" si="20"/>
        <v>2027.9</v>
      </c>
      <c r="AA144" s="422">
        <f t="shared" si="20"/>
        <v>1569.8000000000002</v>
      </c>
      <c r="AB144" s="558">
        <f t="shared" si="20"/>
        <v>969.6</v>
      </c>
      <c r="AC144" s="422">
        <f t="shared" si="20"/>
        <v>3981.6000000000004</v>
      </c>
      <c r="AD144" s="422">
        <f t="shared" si="20"/>
        <v>3186.1000000000004</v>
      </c>
      <c r="AE144" s="558">
        <f t="shared" si="20"/>
        <v>2935.8</v>
      </c>
      <c r="AF144" s="422">
        <f t="shared" si="20"/>
        <v>0</v>
      </c>
      <c r="AG144" s="422">
        <f t="shared" si="20"/>
        <v>0</v>
      </c>
      <c r="AH144" s="558">
        <f t="shared" si="20"/>
        <v>0</v>
      </c>
    </row>
    <row r="145" spans="1:34" ht="12.75">
      <c r="A145" s="484" t="s">
        <v>206</v>
      </c>
      <c r="B145" s="427"/>
      <c r="C145" s="427"/>
      <c r="D145" s="561"/>
      <c r="E145" s="427"/>
      <c r="F145" s="427"/>
      <c r="G145" s="561"/>
      <c r="H145" s="427"/>
      <c r="I145" s="427"/>
      <c r="J145" s="561"/>
      <c r="K145" s="427"/>
      <c r="L145" s="427"/>
      <c r="M145" s="561"/>
      <c r="N145" s="427"/>
      <c r="O145" s="427"/>
      <c r="P145" s="561"/>
      <c r="Q145" s="427"/>
      <c r="R145" s="427"/>
      <c r="S145" s="561"/>
      <c r="T145" s="427"/>
      <c r="U145" s="427"/>
      <c r="V145" s="561"/>
      <c r="W145" s="427"/>
      <c r="X145" s="427"/>
      <c r="Y145" s="561"/>
      <c r="Z145" s="427"/>
      <c r="AA145" s="427"/>
      <c r="AB145" s="561"/>
      <c r="AC145" s="427"/>
      <c r="AD145" s="427"/>
      <c r="AE145" s="561"/>
      <c r="AF145" s="427"/>
      <c r="AG145" s="427"/>
      <c r="AH145" s="561"/>
    </row>
    <row r="146" spans="1:34" ht="12.75">
      <c r="A146" s="417" t="s">
        <v>207</v>
      </c>
      <c r="B146" s="418">
        <f>'[6]fab-dep'!E124</f>
        <v>0</v>
      </c>
      <c r="C146" s="418">
        <f>'[6]fab-dep'!F124</f>
        <v>0</v>
      </c>
      <c r="D146" s="556">
        <f>'[6]fab-dep'!G124</f>
        <v>0</v>
      </c>
      <c r="E146" s="418">
        <f>'[6]fab-dep'!H124</f>
        <v>0</v>
      </c>
      <c r="F146" s="418">
        <f>'[6]fab-dep'!I124</f>
        <v>0</v>
      </c>
      <c r="G146" s="556">
        <f>'[6]fab-dep'!J124</f>
        <v>0</v>
      </c>
      <c r="H146" s="418">
        <f>'[6]fab-dep'!K124</f>
        <v>0</v>
      </c>
      <c r="I146" s="418">
        <f>'[6]fab-dep'!L124</f>
        <v>0</v>
      </c>
      <c r="J146" s="556">
        <f>'[6]fab-dep'!M124</f>
        <v>0</v>
      </c>
      <c r="K146" s="418">
        <f>'[6]fab-dep'!N124</f>
        <v>0</v>
      </c>
      <c r="L146" s="418">
        <f>'[6]fab-dep'!O124</f>
        <v>0</v>
      </c>
      <c r="M146" s="556">
        <f>'[6]fab-dep'!P124</f>
        <v>0</v>
      </c>
      <c r="N146" s="418">
        <f>'[6]fab-dep'!Q124</f>
        <v>177.3</v>
      </c>
      <c r="O146" s="418">
        <f>'[6]fab-dep'!R124</f>
        <v>158</v>
      </c>
      <c r="P146" s="556">
        <f>'[6]fab-dep'!S124</f>
        <v>192</v>
      </c>
      <c r="Q146" s="418">
        <f>'[6]fab-dep'!T124</f>
        <v>0</v>
      </c>
      <c r="R146" s="418">
        <f>'[6]fab-dep'!U124</f>
        <v>0</v>
      </c>
      <c r="S146" s="556">
        <f>'[6]fab-dep'!V124</f>
        <v>0</v>
      </c>
      <c r="T146" s="418">
        <f>'[6]fab-dep'!W124</f>
        <v>0</v>
      </c>
      <c r="U146" s="418">
        <f>'[6]fab-dep'!X124</f>
        <v>0</v>
      </c>
      <c r="V146" s="556">
        <f>'[6]fab-dep'!Y124</f>
        <v>0</v>
      </c>
      <c r="W146" s="418">
        <f>'[6]fab-dep'!Z124</f>
        <v>0</v>
      </c>
      <c r="X146" s="418">
        <f>'[6]fab-dep'!AA124</f>
        <v>0</v>
      </c>
      <c r="Y146" s="556">
        <f>'[6]fab-dep'!AB124</f>
        <v>0</v>
      </c>
      <c r="Z146" s="418">
        <f>'[6]fab-dep'!AC124</f>
        <v>0</v>
      </c>
      <c r="AA146" s="418">
        <f>'[6]fab-dep'!AD124</f>
        <v>0</v>
      </c>
      <c r="AB146" s="556">
        <f>'[6]fab-dep'!AE124</f>
        <v>0</v>
      </c>
      <c r="AC146" s="418">
        <f>'[6]fab-dep'!AF124</f>
        <v>0</v>
      </c>
      <c r="AD146" s="418">
        <f>'[6]fab-dep'!AG124</f>
        <v>0</v>
      </c>
      <c r="AE146" s="556">
        <f>'[6]fab-dep'!AH124</f>
        <v>0</v>
      </c>
      <c r="AF146" s="418">
        <f>'[6]fab-dep'!AI124</f>
        <v>0</v>
      </c>
      <c r="AG146" s="418">
        <f>'[6]fab-dep'!AJ124</f>
        <v>0</v>
      </c>
      <c r="AH146" s="556">
        <f>'[6]fab-dep'!AK124</f>
        <v>0</v>
      </c>
    </row>
    <row r="147" spans="1:34" ht="12.75">
      <c r="A147" s="428" t="s">
        <v>208</v>
      </c>
      <c r="B147" s="429">
        <v>0</v>
      </c>
      <c r="C147" s="429">
        <v>0</v>
      </c>
      <c r="D147" s="562">
        <v>0</v>
      </c>
      <c r="E147" s="429">
        <v>0</v>
      </c>
      <c r="F147" s="429">
        <v>0</v>
      </c>
      <c r="G147" s="562">
        <v>0</v>
      </c>
      <c r="H147" s="429">
        <v>0</v>
      </c>
      <c r="I147" s="429">
        <v>0</v>
      </c>
      <c r="J147" s="562">
        <v>0</v>
      </c>
      <c r="K147" s="429">
        <v>0</v>
      </c>
      <c r="L147" s="429">
        <v>0</v>
      </c>
      <c r="M147" s="562">
        <v>0</v>
      </c>
      <c r="N147" s="429">
        <v>0</v>
      </c>
      <c r="O147" s="429">
        <v>0</v>
      </c>
      <c r="P147" s="562">
        <v>0</v>
      </c>
      <c r="Q147" s="429">
        <v>0</v>
      </c>
      <c r="R147" s="429">
        <v>0</v>
      </c>
      <c r="S147" s="562">
        <v>0</v>
      </c>
      <c r="T147" s="429">
        <v>0</v>
      </c>
      <c r="U147" s="429">
        <v>0</v>
      </c>
      <c r="V147" s="562">
        <v>0</v>
      </c>
      <c r="W147" s="429">
        <v>0</v>
      </c>
      <c r="X147" s="429">
        <v>0</v>
      </c>
      <c r="Y147" s="562">
        <v>0</v>
      </c>
      <c r="Z147" s="429">
        <v>0</v>
      </c>
      <c r="AA147" s="429">
        <v>0</v>
      </c>
      <c r="AB147" s="562">
        <v>0</v>
      </c>
      <c r="AC147" s="429">
        <v>0</v>
      </c>
      <c r="AD147" s="429">
        <v>0</v>
      </c>
      <c r="AE147" s="562">
        <v>0</v>
      </c>
      <c r="AF147" s="429">
        <v>0</v>
      </c>
      <c r="AG147" s="429">
        <v>0</v>
      </c>
      <c r="AH147" s="562">
        <v>0</v>
      </c>
    </row>
    <row r="148" spans="1:34" ht="12.75">
      <c r="A148" s="463" t="s">
        <v>209</v>
      </c>
      <c r="B148" s="464">
        <f aca="true" t="shared" si="21" ref="B148:AH148">B17+B23+B28+B32+B40+B45+B51+B55+B61+B65+B71+B78+B85+B91+B98+B108+B113+B123+B129+B136+B144+B147</f>
        <v>27918.96</v>
      </c>
      <c r="C148" s="465">
        <f t="shared" si="21"/>
        <v>25947.559999999998</v>
      </c>
      <c r="D148" s="467">
        <f t="shared" si="21"/>
        <v>31018.260000000002</v>
      </c>
      <c r="E148" s="464">
        <f t="shared" si="21"/>
        <v>6517.160000000001</v>
      </c>
      <c r="F148" s="465">
        <f t="shared" si="21"/>
        <v>3201.09</v>
      </c>
      <c r="G148" s="467">
        <f t="shared" si="21"/>
        <v>4623.82</v>
      </c>
      <c r="H148" s="464">
        <f t="shared" si="21"/>
        <v>27943.95</v>
      </c>
      <c r="I148" s="465">
        <f t="shared" si="21"/>
        <v>26939.020000000004</v>
      </c>
      <c r="J148" s="467">
        <f t="shared" si="21"/>
        <v>15039.810000000001</v>
      </c>
      <c r="K148" s="464">
        <f t="shared" si="21"/>
        <v>8.48</v>
      </c>
      <c r="L148" s="465">
        <f t="shared" si="21"/>
        <v>124.9</v>
      </c>
      <c r="M148" s="467">
        <f t="shared" si="21"/>
        <v>180.5</v>
      </c>
      <c r="N148" s="464">
        <f>N17+N23+N28+N32+N40+N45+N51+N55+N61+N65+N71+N78+N85+N91+N98+N108+N113+N123+N129+N136+N144+N146</f>
        <v>37013.740000000005</v>
      </c>
      <c r="O148" s="464">
        <f>O17+O23+O28+O32+O40+O45+O51+O55+O61+O65+O71+O78+O85+O91+O98+O108+O113+O123+O129+O136+O144+O146</f>
        <v>38704.94</v>
      </c>
      <c r="P148" s="464">
        <f>P17+P23+P28+P32+P40+P45+P51+P55+P61+P65+P71+P78+P85+P91+P98+P108+P113+P123+P129+P136+P144+P146</f>
        <v>46277.280000000006</v>
      </c>
      <c r="Q148" s="464">
        <f t="shared" si="21"/>
        <v>5759.18</v>
      </c>
      <c r="R148" s="465">
        <f t="shared" si="21"/>
        <v>5361.02</v>
      </c>
      <c r="S148" s="467">
        <f t="shared" si="21"/>
        <v>4298.719999999999</v>
      </c>
      <c r="T148" s="464">
        <f t="shared" si="21"/>
        <v>38.7</v>
      </c>
      <c r="U148" s="465">
        <f t="shared" si="21"/>
        <v>71.5</v>
      </c>
      <c r="V148" s="467">
        <f t="shared" si="21"/>
        <v>99.7</v>
      </c>
      <c r="W148" s="464">
        <f t="shared" si="21"/>
        <v>745480.8999999999</v>
      </c>
      <c r="X148" s="465">
        <f t="shared" si="21"/>
        <v>823985.8599999999</v>
      </c>
      <c r="Y148" s="467">
        <f t="shared" si="21"/>
        <v>854195.9999999999</v>
      </c>
      <c r="Z148" s="464">
        <f t="shared" si="21"/>
        <v>404881.7700000001</v>
      </c>
      <c r="AA148" s="465">
        <f t="shared" si="21"/>
        <v>480948.19000000006</v>
      </c>
      <c r="AB148" s="467">
        <f t="shared" si="21"/>
        <v>437491.81999999995</v>
      </c>
      <c r="AC148" s="464">
        <f t="shared" si="21"/>
        <v>1251274.47</v>
      </c>
      <c r="AD148" s="465">
        <f t="shared" si="21"/>
        <v>1126340.4200000002</v>
      </c>
      <c r="AE148" s="467">
        <f t="shared" si="21"/>
        <v>1162184.3100000003</v>
      </c>
      <c r="AF148" s="464">
        <f t="shared" si="21"/>
        <v>813.2</v>
      </c>
      <c r="AG148" s="465">
        <f t="shared" si="21"/>
        <v>1535.5499999999997</v>
      </c>
      <c r="AH148" s="467">
        <f t="shared" si="21"/>
        <v>1301.38</v>
      </c>
    </row>
    <row r="149" spans="1:3" ht="12.75">
      <c r="A149" s="430" t="s">
        <v>19</v>
      </c>
      <c r="B149" s="430" t="s">
        <v>210</v>
      </c>
      <c r="C149" s="431"/>
    </row>
    <row r="150" spans="1:3" ht="12.75">
      <c r="A150" s="432"/>
      <c r="B150" s="433"/>
      <c r="C150" s="434"/>
    </row>
    <row r="151" spans="1:3" ht="12.75">
      <c r="A151" s="435"/>
      <c r="B151" s="435"/>
      <c r="C151" s="436"/>
    </row>
    <row r="159" spans="1:43" ht="15">
      <c r="A159" s="451" t="s">
        <v>222</v>
      </c>
      <c r="AB159" s="693" t="s">
        <v>241</v>
      </c>
      <c r="AC159" s="693"/>
      <c r="AD159" s="693"/>
      <c r="AE159" s="693"/>
      <c r="AF159" s="693"/>
      <c r="AG159" s="693"/>
      <c r="AH159" s="693"/>
      <c r="AI159" s="454"/>
      <c r="AJ159" s="454"/>
      <c r="AK159" s="454"/>
      <c r="AL159" s="454"/>
      <c r="AM159" s="454"/>
      <c r="AN159" s="454"/>
      <c r="AO159" s="454"/>
      <c r="AP159" s="454"/>
      <c r="AQ159" s="454"/>
    </row>
  </sheetData>
  <mergeCells count="15">
    <mergeCell ref="W6:Y6"/>
    <mergeCell ref="B6:D6"/>
    <mergeCell ref="E6:G6"/>
    <mergeCell ref="H6:J6"/>
    <mergeCell ref="K6:M6"/>
    <mergeCell ref="K2:T2"/>
    <mergeCell ref="W3:AH3"/>
    <mergeCell ref="B3:O3"/>
    <mergeCell ref="AB159:AH159"/>
    <mergeCell ref="Z6:AB6"/>
    <mergeCell ref="AC6:AE6"/>
    <mergeCell ref="AF6:AH6"/>
    <mergeCell ref="N6:P6"/>
    <mergeCell ref="Q6:S6"/>
    <mergeCell ref="T6:V6"/>
  </mergeCells>
  <printOptions/>
  <pageMargins left="0" right="0" top="0.7874015748031497" bottom="0" header="0.5118110236220472" footer="0.5118110236220472"/>
  <pageSetup horizontalDpi="600" verticalDpi="600" orientation="portrait" paperSize="9" scale="68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59"/>
  <sheetViews>
    <sheetView showGridLines="0" showZeros="0" zoomScale="85" zoomScaleNormal="85" workbookViewId="0" topLeftCell="A1">
      <pane xSplit="1" ySplit="7" topLeftCell="B8" activePane="bottomRight" state="frozen"/>
      <selection pane="topLeft" activeCell="K76" sqref="K76:Q76"/>
      <selection pane="topRight" activeCell="K76" sqref="K76:Q76"/>
      <selection pane="bottomLeft" activeCell="K76" sqref="K76:Q76"/>
      <selection pane="bottomRight" activeCell="B4" sqref="B4"/>
    </sheetView>
  </sheetViews>
  <sheetFormatPr defaultColWidth="11.421875" defaultRowHeight="12.75"/>
  <cols>
    <col min="1" max="1" width="21.140625" style="437" customWidth="1"/>
    <col min="2" max="2" width="9.28125" style="438" customWidth="1"/>
    <col min="3" max="3" width="9.57421875" style="439" customWidth="1"/>
    <col min="11" max="11" width="10.28125" style="0" customWidth="1"/>
    <col min="12" max="12" width="10.421875" style="0" customWidth="1"/>
    <col min="13" max="13" width="10.8515625" style="0" customWidth="1"/>
    <col min="14" max="14" width="14.28125" style="0" customWidth="1"/>
    <col min="15" max="15" width="13.421875" style="0" customWidth="1"/>
    <col min="16" max="16" width="14.8515625" style="0" customWidth="1"/>
    <col min="17" max="17" width="13.140625" style="0" customWidth="1"/>
    <col min="18" max="18" width="12.421875" style="0" customWidth="1"/>
    <col min="19" max="19" width="12.140625" style="0" customWidth="1"/>
    <col min="20" max="20" width="12.28125" style="0" customWidth="1"/>
    <col min="21" max="21" width="12.7109375" style="0" customWidth="1"/>
    <col min="22" max="22" width="13.8515625" style="0" customWidth="1"/>
    <col min="24" max="24" width="12.00390625" style="0" customWidth="1"/>
    <col min="25" max="26" width="10.8515625" style="0" customWidth="1"/>
    <col min="28" max="28" width="10.140625" style="0" customWidth="1"/>
    <col min="31" max="31" width="10.7109375" style="0" customWidth="1"/>
    <col min="32" max="32" width="9.57421875" style="0" customWidth="1"/>
    <col min="33" max="33" width="9.8515625" style="0" customWidth="1"/>
    <col min="34" max="34" width="10.28125" style="0" customWidth="1"/>
  </cols>
  <sheetData>
    <row r="1" spans="1:3" ht="12.75">
      <c r="A1" s="623">
        <f>'FAB  oléo'!$A$2</f>
        <v>41637.604866435184</v>
      </c>
      <c r="B1"/>
      <c r="C1"/>
    </row>
    <row r="2" spans="11:20" ht="19.5" customHeight="1">
      <c r="K2" s="692"/>
      <c r="L2" s="692"/>
      <c r="M2" s="692"/>
      <c r="N2" s="692"/>
      <c r="O2" s="692"/>
      <c r="P2" s="692"/>
      <c r="Q2" s="692"/>
      <c r="R2" s="692"/>
      <c r="S2" s="692"/>
      <c r="T2" s="692"/>
    </row>
    <row r="3" spans="1:34" ht="19.5" customHeight="1">
      <c r="A3" s="441"/>
      <c r="B3" s="678" t="str">
        <f>"Evolution des stocks  FAB  en oléo-protéagineux et tourteaux fin "&amp;TEXT(A1,"mmmm-aaaa")</f>
        <v>Evolution des stocks  FAB  en oléo-protéagineux et tourteaux fin décembre-2013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</row>
    <row r="5" ht="15">
      <c r="A5" s="413"/>
    </row>
    <row r="6" spans="1:34" ht="22.5">
      <c r="A6" s="414"/>
      <c r="B6" s="694" t="s">
        <v>211</v>
      </c>
      <c r="C6" s="694"/>
      <c r="D6" s="694"/>
      <c r="E6" s="694" t="s">
        <v>212</v>
      </c>
      <c r="F6" s="694"/>
      <c r="G6" s="694"/>
      <c r="H6" s="694" t="s">
        <v>213</v>
      </c>
      <c r="I6" s="694"/>
      <c r="J6" s="694"/>
      <c r="K6" s="694" t="s">
        <v>40</v>
      </c>
      <c r="L6" s="694"/>
      <c r="M6" s="694"/>
      <c r="N6" s="694" t="s">
        <v>214</v>
      </c>
      <c r="O6" s="694"/>
      <c r="P6" s="694"/>
      <c r="Q6" s="694" t="s">
        <v>215</v>
      </c>
      <c r="R6" s="694"/>
      <c r="S6" s="694"/>
      <c r="T6" s="694" t="s">
        <v>216</v>
      </c>
      <c r="U6" s="694"/>
      <c r="V6" s="694"/>
      <c r="W6" s="694" t="s">
        <v>217</v>
      </c>
      <c r="X6" s="694"/>
      <c r="Y6" s="694"/>
      <c r="Z6" s="694" t="s">
        <v>218</v>
      </c>
      <c r="AA6" s="694"/>
      <c r="AB6" s="694"/>
      <c r="AC6" s="694" t="s">
        <v>219</v>
      </c>
      <c r="AD6" s="694"/>
      <c r="AE6" s="694"/>
      <c r="AF6" s="694" t="s">
        <v>220</v>
      </c>
      <c r="AG6" s="694"/>
      <c r="AH6" s="694"/>
    </row>
    <row r="7" spans="1:34" ht="24.75" customHeight="1">
      <c r="A7" s="415"/>
      <c r="B7" s="440" t="str">
        <f>'[7]stock-fab'!E6</f>
        <v>2011/12</v>
      </c>
      <c r="C7" s="440" t="str">
        <f>'[7]stock-fab'!F6</f>
        <v>2012/13</v>
      </c>
      <c r="D7" s="442" t="str">
        <f>'[7]stock-fab'!G6</f>
        <v>2013/14</v>
      </c>
      <c r="E7" s="440" t="str">
        <f>'[7]stock-fab'!H6</f>
        <v>2011/12</v>
      </c>
      <c r="F7" s="440" t="str">
        <f>'[7]stock-fab'!I6</f>
        <v>2012/13</v>
      </c>
      <c r="G7" s="442" t="str">
        <f>'[7]stock-fab'!J6</f>
        <v>2013/14</v>
      </c>
      <c r="H7" s="440" t="str">
        <f>'[7]stock-fab'!K6</f>
        <v>2011/12</v>
      </c>
      <c r="I7" s="440" t="str">
        <f>'[7]stock-fab'!L6</f>
        <v>2012/13</v>
      </c>
      <c r="J7" s="442" t="str">
        <f>'[7]stock-fab'!M6</f>
        <v>2013/14</v>
      </c>
      <c r="K7" s="440" t="str">
        <f>'[7]stock-fab'!N6</f>
        <v>2011/12</v>
      </c>
      <c r="L7" s="440" t="str">
        <f>'[7]stock-fab'!O6</f>
        <v>2012/13</v>
      </c>
      <c r="M7" s="442" t="str">
        <f>'[7]stock-fab'!P6</f>
        <v>2013/14</v>
      </c>
      <c r="N7" s="440" t="str">
        <f>'[7]stock-fab'!Q6</f>
        <v>2011/12</v>
      </c>
      <c r="O7" s="440" t="str">
        <f>'[7]stock-fab'!R6</f>
        <v>2012/13</v>
      </c>
      <c r="P7" s="442" t="str">
        <f>'[7]stock-fab'!S6</f>
        <v>2013/14</v>
      </c>
      <c r="Q7" s="440" t="str">
        <f>'[7]stock-fab'!T6</f>
        <v>2011/12</v>
      </c>
      <c r="R7" s="440" t="str">
        <f>'[7]stock-fab'!U6</f>
        <v>2012/13</v>
      </c>
      <c r="S7" s="442" t="str">
        <f>'[7]stock-fab'!V6</f>
        <v>2013/14</v>
      </c>
      <c r="T7" s="440" t="str">
        <f>'[7]stock-fab'!W6</f>
        <v>2011/12</v>
      </c>
      <c r="U7" s="440" t="str">
        <f>'[7]stock-fab'!X6</f>
        <v>2012/13</v>
      </c>
      <c r="V7" s="442" t="str">
        <f>'[7]stock-fab'!Y6</f>
        <v>2013/14</v>
      </c>
      <c r="W7" s="440" t="str">
        <f>'[7]stock-fab'!Z6</f>
        <v>2011/12</v>
      </c>
      <c r="X7" s="440" t="str">
        <f>'[7]stock-fab'!AA6</f>
        <v>2012/13</v>
      </c>
      <c r="Y7" s="442" t="str">
        <f>'[7]stock-fab'!AB6</f>
        <v>2013/14</v>
      </c>
      <c r="Z7" s="440" t="str">
        <f>'[7]stock-fab'!AC6</f>
        <v>2011/12</v>
      </c>
      <c r="AA7" s="440" t="str">
        <f>'[7]stock-fab'!AD6</f>
        <v>2012/13</v>
      </c>
      <c r="AB7" s="442" t="str">
        <f>'[7]stock-fab'!AE6</f>
        <v>2013/14</v>
      </c>
      <c r="AC7" s="440" t="str">
        <f>'[7]stock-fab'!AF6</f>
        <v>2011/12</v>
      </c>
      <c r="AD7" s="440" t="str">
        <f>'[7]stock-fab'!AG6</f>
        <v>2012/13</v>
      </c>
      <c r="AE7" s="442" t="str">
        <f>'[7]stock-fab'!AH6</f>
        <v>2013/14</v>
      </c>
      <c r="AF7" s="440" t="str">
        <f>'[7]stock-fab'!AI6</f>
        <v>2011/12</v>
      </c>
      <c r="AG7" s="440" t="str">
        <f>'[7]stock-fab'!AJ6</f>
        <v>2012/13</v>
      </c>
      <c r="AH7" s="442" t="str">
        <f>'[7]stock-fab'!AK6</f>
        <v>2013/14</v>
      </c>
    </row>
    <row r="8" spans="1:34" ht="12.75">
      <c r="A8" s="482" t="s">
        <v>91</v>
      </c>
      <c r="B8" s="416"/>
      <c r="C8" s="416"/>
      <c r="D8" s="555"/>
      <c r="E8" s="443"/>
      <c r="F8" s="416"/>
      <c r="G8" s="555"/>
      <c r="H8" s="443"/>
      <c r="I8" s="416"/>
      <c r="J8" s="555"/>
      <c r="K8" s="443"/>
      <c r="L8" s="416"/>
      <c r="M8" s="555"/>
      <c r="N8" s="443"/>
      <c r="O8" s="416"/>
      <c r="P8" s="555"/>
      <c r="Q8" s="443"/>
      <c r="R8" s="416"/>
      <c r="S8" s="555"/>
      <c r="T8" s="443"/>
      <c r="U8" s="416"/>
      <c r="V8" s="555"/>
      <c r="W8" s="443"/>
      <c r="X8" s="416"/>
      <c r="Y8" s="555"/>
      <c r="Z8" s="443"/>
      <c r="AA8" s="416"/>
      <c r="AB8" s="555"/>
      <c r="AC8" s="443"/>
      <c r="AD8" s="416"/>
      <c r="AE8" s="555"/>
      <c r="AF8" s="443"/>
      <c r="AG8" s="416"/>
      <c r="AH8" s="555"/>
    </row>
    <row r="9" spans="1:34" ht="12.75">
      <c r="A9" s="417" t="s">
        <v>92</v>
      </c>
      <c r="B9" s="418">
        <f>'[7]stock-fab'!E7</f>
        <v>0</v>
      </c>
      <c r="C9" s="418">
        <f>'[7]stock-fab'!F7</f>
        <v>0</v>
      </c>
      <c r="D9" s="556">
        <f>'[7]stock-fab'!G7</f>
        <v>0</v>
      </c>
      <c r="E9" s="444">
        <f>'[7]stock-fab'!H7</f>
        <v>0</v>
      </c>
      <c r="F9" s="418">
        <f>'[7]stock-fab'!I7</f>
        <v>0</v>
      </c>
      <c r="G9" s="556">
        <f>'[7]stock-fab'!J7</f>
        <v>0</v>
      </c>
      <c r="H9" s="444">
        <f>'[7]stock-fab'!K7</f>
        <v>0</v>
      </c>
      <c r="I9" s="418">
        <f>'[7]stock-fab'!L7</f>
        <v>0</v>
      </c>
      <c r="J9" s="556">
        <f>'[7]stock-fab'!M7</f>
        <v>0</v>
      </c>
      <c r="K9" s="444">
        <f>'[7]stock-fab'!N7</f>
        <v>0</v>
      </c>
      <c r="L9" s="418">
        <f>'[7]stock-fab'!O7</f>
        <v>0</v>
      </c>
      <c r="M9" s="556">
        <f>'[7]stock-fab'!P7</f>
        <v>0</v>
      </c>
      <c r="N9" s="444">
        <f>'[7]stock-fab'!Q7</f>
        <v>0</v>
      </c>
      <c r="O9" s="418">
        <f>'[7]stock-fab'!R7</f>
        <v>0</v>
      </c>
      <c r="P9" s="556">
        <f>'[7]stock-fab'!S7</f>
        <v>0</v>
      </c>
      <c r="Q9" s="444">
        <f>'[7]stock-fab'!T7</f>
        <v>0</v>
      </c>
      <c r="R9" s="418">
        <f>'[7]stock-fab'!U7</f>
        <v>0</v>
      </c>
      <c r="S9" s="556">
        <f>'[7]stock-fab'!V7</f>
        <v>0</v>
      </c>
      <c r="T9" s="444">
        <f>'[7]stock-fab'!W7</f>
        <v>0</v>
      </c>
      <c r="U9" s="418">
        <f>'[7]stock-fab'!X7</f>
        <v>0</v>
      </c>
      <c r="V9" s="556">
        <f>'[7]stock-fab'!Y7</f>
        <v>0</v>
      </c>
      <c r="W9" s="444">
        <f>'[7]stock-fab'!Z7</f>
        <v>0</v>
      </c>
      <c r="X9" s="418">
        <f>'[7]stock-fab'!AA7</f>
        <v>0</v>
      </c>
      <c r="Y9" s="556">
        <f>'[7]stock-fab'!AB7</f>
        <v>0</v>
      </c>
      <c r="Z9" s="444">
        <f>'[7]stock-fab'!AC7</f>
        <v>0</v>
      </c>
      <c r="AA9" s="418">
        <f>'[7]stock-fab'!AD7</f>
        <v>0</v>
      </c>
      <c r="AB9" s="556">
        <f>'[7]stock-fab'!AE7</f>
        <v>0</v>
      </c>
      <c r="AC9" s="444">
        <f>'[7]stock-fab'!AF7</f>
        <v>0</v>
      </c>
      <c r="AD9" s="418">
        <f>'[7]stock-fab'!AG7</f>
        <v>0</v>
      </c>
      <c r="AE9" s="556">
        <f>'[7]stock-fab'!AH7</f>
        <v>0</v>
      </c>
      <c r="AF9" s="444">
        <f>'[7]stock-fab'!AI7</f>
        <v>0</v>
      </c>
      <c r="AG9" s="418">
        <f>'[7]stock-fab'!AJ7</f>
        <v>0</v>
      </c>
      <c r="AH9" s="556">
        <f>'[7]stock-fab'!AK7</f>
        <v>0</v>
      </c>
    </row>
    <row r="10" spans="1:34" ht="12.75">
      <c r="A10" s="417" t="s">
        <v>93</v>
      </c>
      <c r="B10" s="418">
        <f>'[7]stock-fab'!E8</f>
        <v>0</v>
      </c>
      <c r="C10" s="418">
        <f>'[7]stock-fab'!F8</f>
        <v>0</v>
      </c>
      <c r="D10" s="556">
        <f>'[7]stock-fab'!G8</f>
        <v>0</v>
      </c>
      <c r="E10" s="444">
        <f>'[7]stock-fab'!H8</f>
        <v>0</v>
      </c>
      <c r="F10" s="418">
        <f>'[7]stock-fab'!I8</f>
        <v>0</v>
      </c>
      <c r="G10" s="556">
        <f>'[7]stock-fab'!J8</f>
        <v>0</v>
      </c>
      <c r="H10" s="444">
        <f>'[7]stock-fab'!K8</f>
        <v>0</v>
      </c>
      <c r="I10" s="418">
        <f>'[7]stock-fab'!L8</f>
        <v>0</v>
      </c>
      <c r="J10" s="556">
        <f>'[7]stock-fab'!M8</f>
        <v>0</v>
      </c>
      <c r="K10" s="444">
        <f>'[7]stock-fab'!N8</f>
        <v>0</v>
      </c>
      <c r="L10" s="418">
        <f>'[7]stock-fab'!O8</f>
        <v>0</v>
      </c>
      <c r="M10" s="556">
        <f>'[7]stock-fab'!P8</f>
        <v>0</v>
      </c>
      <c r="N10" s="444">
        <f>'[7]stock-fab'!Q8</f>
        <v>13.4</v>
      </c>
      <c r="O10" s="418">
        <f>'[7]stock-fab'!R8</f>
        <v>0</v>
      </c>
      <c r="P10" s="556">
        <f>'[7]stock-fab'!S8</f>
        <v>0</v>
      </c>
      <c r="Q10" s="444">
        <f>'[7]stock-fab'!T8</f>
        <v>0</v>
      </c>
      <c r="R10" s="418">
        <f>'[7]stock-fab'!U8</f>
        <v>0</v>
      </c>
      <c r="S10" s="556">
        <f>'[7]stock-fab'!V8</f>
        <v>0</v>
      </c>
      <c r="T10" s="444">
        <f>'[7]stock-fab'!W8</f>
        <v>0</v>
      </c>
      <c r="U10" s="418">
        <f>'[7]stock-fab'!X8</f>
        <v>0</v>
      </c>
      <c r="V10" s="556">
        <f>'[7]stock-fab'!Y8</f>
        <v>0</v>
      </c>
      <c r="W10" s="444">
        <f>'[7]stock-fab'!Z8</f>
        <v>0</v>
      </c>
      <c r="X10" s="418">
        <f>'[7]stock-fab'!AA8</f>
        <v>0</v>
      </c>
      <c r="Y10" s="556">
        <f>'[7]stock-fab'!AB8</f>
        <v>0</v>
      </c>
      <c r="Z10" s="444">
        <f>'[7]stock-fab'!AC8</f>
        <v>0</v>
      </c>
      <c r="AA10" s="418">
        <f>'[7]stock-fab'!AD8</f>
        <v>0</v>
      </c>
      <c r="AB10" s="556">
        <f>'[7]stock-fab'!AE8</f>
        <v>24.6</v>
      </c>
      <c r="AC10" s="444">
        <f>'[7]stock-fab'!AF8</f>
        <v>0</v>
      </c>
      <c r="AD10" s="418">
        <f>'[7]stock-fab'!AG8</f>
        <v>0</v>
      </c>
      <c r="AE10" s="556">
        <f>'[7]stock-fab'!AH8</f>
        <v>43.3</v>
      </c>
      <c r="AF10" s="444">
        <f>'[7]stock-fab'!AI8</f>
        <v>0</v>
      </c>
      <c r="AG10" s="418">
        <f>'[7]stock-fab'!AJ8</f>
        <v>0</v>
      </c>
      <c r="AH10" s="556">
        <f>'[7]stock-fab'!AK8</f>
        <v>0</v>
      </c>
    </row>
    <row r="11" spans="1:34" ht="12.75">
      <c r="A11" s="417" t="s">
        <v>94</v>
      </c>
      <c r="B11" s="418">
        <f>'[7]stock-fab'!E9</f>
        <v>0</v>
      </c>
      <c r="C11" s="418">
        <f>'[7]stock-fab'!F9</f>
        <v>0</v>
      </c>
      <c r="D11" s="556">
        <f>'[7]stock-fab'!G9</f>
        <v>0</v>
      </c>
      <c r="E11" s="444">
        <f>'[7]stock-fab'!H9</f>
        <v>0</v>
      </c>
      <c r="F11" s="418">
        <f>'[7]stock-fab'!I9</f>
        <v>0</v>
      </c>
      <c r="G11" s="556">
        <f>'[7]stock-fab'!J9</f>
        <v>0</v>
      </c>
      <c r="H11" s="444">
        <f>'[7]stock-fab'!K9</f>
        <v>0</v>
      </c>
      <c r="I11" s="418">
        <f>'[7]stock-fab'!L9</f>
        <v>0</v>
      </c>
      <c r="J11" s="556">
        <f>'[7]stock-fab'!M9</f>
        <v>0</v>
      </c>
      <c r="K11" s="444">
        <f>'[7]stock-fab'!N9</f>
        <v>0</v>
      </c>
      <c r="L11" s="418">
        <f>'[7]stock-fab'!O9</f>
        <v>0</v>
      </c>
      <c r="M11" s="556">
        <f>'[7]stock-fab'!P9</f>
        <v>0</v>
      </c>
      <c r="N11" s="444">
        <f>'[7]stock-fab'!Q9</f>
        <v>0</v>
      </c>
      <c r="O11" s="418">
        <f>'[7]stock-fab'!R9</f>
        <v>0</v>
      </c>
      <c r="P11" s="556">
        <f>'[7]stock-fab'!S9</f>
        <v>0</v>
      </c>
      <c r="Q11" s="444">
        <f>'[7]stock-fab'!T9</f>
        <v>0</v>
      </c>
      <c r="R11" s="418">
        <f>'[7]stock-fab'!U9</f>
        <v>0</v>
      </c>
      <c r="S11" s="556">
        <f>'[7]stock-fab'!V9</f>
        <v>0</v>
      </c>
      <c r="T11" s="444">
        <f>'[7]stock-fab'!W9</f>
        <v>0</v>
      </c>
      <c r="U11" s="418">
        <f>'[7]stock-fab'!X9</f>
        <v>0</v>
      </c>
      <c r="V11" s="556">
        <f>'[7]stock-fab'!Y9</f>
        <v>0</v>
      </c>
      <c r="W11" s="444">
        <f>'[7]stock-fab'!Z9</f>
        <v>0</v>
      </c>
      <c r="X11" s="418">
        <f>'[7]stock-fab'!AA9</f>
        <v>0</v>
      </c>
      <c r="Y11" s="556">
        <f>'[7]stock-fab'!AB9</f>
        <v>0</v>
      </c>
      <c r="Z11" s="444">
        <f>'[7]stock-fab'!AC9</f>
        <v>0</v>
      </c>
      <c r="AA11" s="418">
        <f>'[7]stock-fab'!AD9</f>
        <v>0</v>
      </c>
      <c r="AB11" s="556">
        <f>'[7]stock-fab'!AE9</f>
        <v>0</v>
      </c>
      <c r="AC11" s="444">
        <f>'[7]stock-fab'!AF9</f>
        <v>0</v>
      </c>
      <c r="AD11" s="418">
        <f>'[7]stock-fab'!AG9</f>
        <v>0</v>
      </c>
      <c r="AE11" s="556">
        <f>'[7]stock-fab'!AH9</f>
        <v>0</v>
      </c>
      <c r="AF11" s="444">
        <f>'[7]stock-fab'!AI9</f>
        <v>0</v>
      </c>
      <c r="AG11" s="418">
        <f>'[7]stock-fab'!AJ9</f>
        <v>0</v>
      </c>
      <c r="AH11" s="556">
        <f>'[7]stock-fab'!AK9</f>
        <v>0</v>
      </c>
    </row>
    <row r="12" spans="1:34" ht="12.75">
      <c r="A12" s="417" t="s">
        <v>95</v>
      </c>
      <c r="B12" s="418">
        <f>'[7]stock-fab'!E10</f>
        <v>0</v>
      </c>
      <c r="C12" s="418">
        <f>'[7]stock-fab'!F10</f>
        <v>0</v>
      </c>
      <c r="D12" s="556">
        <f>'[7]stock-fab'!G10</f>
        <v>0</v>
      </c>
      <c r="E12" s="444">
        <f>'[7]stock-fab'!H10</f>
        <v>0</v>
      </c>
      <c r="F12" s="418">
        <f>'[7]stock-fab'!I10</f>
        <v>0</v>
      </c>
      <c r="G12" s="556">
        <f>'[7]stock-fab'!J10</f>
        <v>0</v>
      </c>
      <c r="H12" s="444">
        <f>'[7]stock-fab'!K10</f>
        <v>0</v>
      </c>
      <c r="I12" s="418">
        <f>'[7]stock-fab'!L10</f>
        <v>0</v>
      </c>
      <c r="J12" s="556">
        <f>'[7]stock-fab'!M10</f>
        <v>0</v>
      </c>
      <c r="K12" s="444">
        <f>'[7]stock-fab'!N10</f>
        <v>0</v>
      </c>
      <c r="L12" s="418">
        <f>'[7]stock-fab'!O10</f>
        <v>0</v>
      </c>
      <c r="M12" s="556">
        <f>'[7]stock-fab'!P10</f>
        <v>0</v>
      </c>
      <c r="N12" s="444">
        <f>'[7]stock-fab'!Q10</f>
        <v>0</v>
      </c>
      <c r="O12" s="418">
        <f>'[7]stock-fab'!R10</f>
        <v>0</v>
      </c>
      <c r="P12" s="556">
        <f>'[7]stock-fab'!S10</f>
        <v>0</v>
      </c>
      <c r="Q12" s="444">
        <f>'[7]stock-fab'!T10</f>
        <v>0</v>
      </c>
      <c r="R12" s="418">
        <f>'[7]stock-fab'!U10</f>
        <v>0</v>
      </c>
      <c r="S12" s="556">
        <f>'[7]stock-fab'!V10</f>
        <v>0</v>
      </c>
      <c r="T12" s="444">
        <f>'[7]stock-fab'!W10</f>
        <v>0</v>
      </c>
      <c r="U12" s="418">
        <f>'[7]stock-fab'!X10</f>
        <v>0</v>
      </c>
      <c r="V12" s="556">
        <f>'[7]stock-fab'!Y10</f>
        <v>0</v>
      </c>
      <c r="W12" s="444">
        <f>'[7]stock-fab'!Z10</f>
        <v>0</v>
      </c>
      <c r="X12" s="418">
        <f>'[7]stock-fab'!AA10</f>
        <v>0</v>
      </c>
      <c r="Y12" s="556">
        <f>'[7]stock-fab'!AB10</f>
        <v>0</v>
      </c>
      <c r="Z12" s="444">
        <f>'[7]stock-fab'!AC10</f>
        <v>0</v>
      </c>
      <c r="AA12" s="418">
        <f>'[7]stock-fab'!AD10</f>
        <v>0</v>
      </c>
      <c r="AB12" s="556">
        <f>'[7]stock-fab'!AE10</f>
        <v>0</v>
      </c>
      <c r="AC12" s="444">
        <f>'[7]stock-fab'!AF10</f>
        <v>0</v>
      </c>
      <c r="AD12" s="418">
        <f>'[7]stock-fab'!AG10</f>
        <v>0</v>
      </c>
      <c r="AE12" s="556">
        <f>'[7]stock-fab'!AH10</f>
        <v>0</v>
      </c>
      <c r="AF12" s="444">
        <f>'[7]stock-fab'!AI10</f>
        <v>0</v>
      </c>
      <c r="AG12" s="418">
        <f>'[7]stock-fab'!AJ10</f>
        <v>0</v>
      </c>
      <c r="AH12" s="556">
        <f>'[7]stock-fab'!AK10</f>
        <v>0</v>
      </c>
    </row>
    <row r="13" spans="1:34" ht="12.75">
      <c r="A13" s="417" t="s">
        <v>96</v>
      </c>
      <c r="B13" s="418">
        <f>'[7]stock-fab'!E11</f>
        <v>0</v>
      </c>
      <c r="C13" s="418">
        <f>'[7]stock-fab'!F11</f>
        <v>0</v>
      </c>
      <c r="D13" s="556">
        <f>'[7]stock-fab'!G11</f>
        <v>0</v>
      </c>
      <c r="E13" s="444">
        <f>'[7]stock-fab'!H11</f>
        <v>0</v>
      </c>
      <c r="F13" s="418">
        <f>'[7]stock-fab'!I11</f>
        <v>0</v>
      </c>
      <c r="G13" s="556">
        <f>'[7]stock-fab'!J11</f>
        <v>0</v>
      </c>
      <c r="H13" s="444">
        <f>'[7]stock-fab'!K11</f>
        <v>0</v>
      </c>
      <c r="I13" s="418">
        <f>'[7]stock-fab'!L11</f>
        <v>0</v>
      </c>
      <c r="J13" s="556">
        <f>'[7]stock-fab'!M11</f>
        <v>0</v>
      </c>
      <c r="K13" s="444">
        <f>'[7]stock-fab'!N11</f>
        <v>0</v>
      </c>
      <c r="L13" s="418">
        <f>'[7]stock-fab'!O11</f>
        <v>0</v>
      </c>
      <c r="M13" s="556">
        <f>'[7]stock-fab'!P11</f>
        <v>0</v>
      </c>
      <c r="N13" s="444">
        <f>'[7]stock-fab'!Q11</f>
        <v>0</v>
      </c>
      <c r="O13" s="418">
        <f>'[7]stock-fab'!R11</f>
        <v>0</v>
      </c>
      <c r="P13" s="556">
        <f>'[7]stock-fab'!S11</f>
        <v>0</v>
      </c>
      <c r="Q13" s="444">
        <f>'[7]stock-fab'!T11</f>
        <v>0</v>
      </c>
      <c r="R13" s="418">
        <f>'[7]stock-fab'!U11</f>
        <v>0</v>
      </c>
      <c r="S13" s="556">
        <f>'[7]stock-fab'!V11</f>
        <v>0</v>
      </c>
      <c r="T13" s="444">
        <f>'[7]stock-fab'!W11</f>
        <v>0</v>
      </c>
      <c r="U13" s="418">
        <f>'[7]stock-fab'!X11</f>
        <v>0</v>
      </c>
      <c r="V13" s="556">
        <f>'[7]stock-fab'!Y11</f>
        <v>0</v>
      </c>
      <c r="W13" s="444">
        <f>'[7]stock-fab'!Z11</f>
        <v>0</v>
      </c>
      <c r="X13" s="418">
        <f>'[7]stock-fab'!AA11</f>
        <v>0</v>
      </c>
      <c r="Y13" s="556">
        <f>'[7]stock-fab'!AB11</f>
        <v>0</v>
      </c>
      <c r="Z13" s="444">
        <f>'[7]stock-fab'!AC11</f>
        <v>0</v>
      </c>
      <c r="AA13" s="418">
        <f>'[7]stock-fab'!AD11</f>
        <v>0</v>
      </c>
      <c r="AB13" s="556">
        <f>'[7]stock-fab'!AE11</f>
        <v>0</v>
      </c>
      <c r="AC13" s="444">
        <f>'[7]stock-fab'!AF11</f>
        <v>0</v>
      </c>
      <c r="AD13" s="418">
        <f>'[7]stock-fab'!AG11</f>
        <v>0</v>
      </c>
      <c r="AE13" s="556">
        <f>'[7]stock-fab'!AH11</f>
        <v>0</v>
      </c>
      <c r="AF13" s="444">
        <f>'[7]stock-fab'!AI11</f>
        <v>0</v>
      </c>
      <c r="AG13" s="418">
        <f>'[7]stock-fab'!AJ11</f>
        <v>0</v>
      </c>
      <c r="AH13" s="556">
        <f>'[7]stock-fab'!AK11</f>
        <v>0</v>
      </c>
    </row>
    <row r="14" spans="1:34" ht="12.75">
      <c r="A14" s="417" t="s">
        <v>97</v>
      </c>
      <c r="B14" s="418">
        <f>'[7]stock-fab'!E12</f>
        <v>0</v>
      </c>
      <c r="C14" s="418">
        <f>'[7]stock-fab'!F12</f>
        <v>0</v>
      </c>
      <c r="D14" s="556">
        <f>'[7]stock-fab'!G12</f>
        <v>0</v>
      </c>
      <c r="E14" s="444">
        <f>'[7]stock-fab'!H12</f>
        <v>0</v>
      </c>
      <c r="F14" s="418">
        <f>'[7]stock-fab'!I12</f>
        <v>0</v>
      </c>
      <c r="G14" s="556">
        <f>'[7]stock-fab'!J12</f>
        <v>0</v>
      </c>
      <c r="H14" s="444">
        <f>'[7]stock-fab'!K12</f>
        <v>0</v>
      </c>
      <c r="I14" s="418">
        <f>'[7]stock-fab'!L12</f>
        <v>0</v>
      </c>
      <c r="J14" s="556">
        <f>'[7]stock-fab'!M12</f>
        <v>0</v>
      </c>
      <c r="K14" s="444">
        <f>'[7]stock-fab'!N12</f>
        <v>0</v>
      </c>
      <c r="L14" s="418">
        <f>'[7]stock-fab'!O12</f>
        <v>0</v>
      </c>
      <c r="M14" s="556">
        <f>'[7]stock-fab'!P12</f>
        <v>0</v>
      </c>
      <c r="N14" s="444">
        <f>'[7]stock-fab'!Q12</f>
        <v>0</v>
      </c>
      <c r="O14" s="418">
        <f>'[7]stock-fab'!R12</f>
        <v>0</v>
      </c>
      <c r="P14" s="556">
        <f>'[7]stock-fab'!S12</f>
        <v>0</v>
      </c>
      <c r="Q14" s="444">
        <f>'[7]stock-fab'!T12</f>
        <v>0</v>
      </c>
      <c r="R14" s="418">
        <f>'[7]stock-fab'!U12</f>
        <v>0</v>
      </c>
      <c r="S14" s="556">
        <f>'[7]stock-fab'!V12</f>
        <v>0</v>
      </c>
      <c r="T14" s="444">
        <f>'[7]stock-fab'!W12</f>
        <v>0</v>
      </c>
      <c r="U14" s="418">
        <f>'[7]stock-fab'!X12</f>
        <v>0</v>
      </c>
      <c r="V14" s="556">
        <f>'[7]stock-fab'!Y12</f>
        <v>0</v>
      </c>
      <c r="W14" s="444">
        <f>'[7]stock-fab'!Z12</f>
        <v>0</v>
      </c>
      <c r="X14" s="418">
        <f>'[7]stock-fab'!AA12</f>
        <v>0</v>
      </c>
      <c r="Y14" s="556">
        <f>'[7]stock-fab'!AB12</f>
        <v>0</v>
      </c>
      <c r="Z14" s="444">
        <f>'[7]stock-fab'!AC12</f>
        <v>0</v>
      </c>
      <c r="AA14" s="418">
        <f>'[7]stock-fab'!AD12</f>
        <v>0</v>
      </c>
      <c r="AB14" s="556">
        <f>'[7]stock-fab'!AE12</f>
        <v>0</v>
      </c>
      <c r="AC14" s="444">
        <f>'[7]stock-fab'!AF12</f>
        <v>0</v>
      </c>
      <c r="AD14" s="418">
        <f>'[7]stock-fab'!AG12</f>
        <v>0</v>
      </c>
      <c r="AE14" s="556">
        <f>'[7]stock-fab'!AH12</f>
        <v>0</v>
      </c>
      <c r="AF14" s="444">
        <f>'[7]stock-fab'!AI12</f>
        <v>0</v>
      </c>
      <c r="AG14" s="418">
        <f>'[7]stock-fab'!AJ12</f>
        <v>0</v>
      </c>
      <c r="AH14" s="556">
        <f>'[7]stock-fab'!AK12</f>
        <v>0</v>
      </c>
    </row>
    <row r="15" spans="1:34" ht="12.75">
      <c r="A15" s="417" t="s">
        <v>98</v>
      </c>
      <c r="B15" s="418">
        <f>'[7]stock-fab'!E13</f>
        <v>0</v>
      </c>
      <c r="C15" s="418">
        <f>'[7]stock-fab'!F13</f>
        <v>0</v>
      </c>
      <c r="D15" s="556">
        <f>'[7]stock-fab'!G13</f>
        <v>0</v>
      </c>
      <c r="E15" s="444">
        <f>'[7]stock-fab'!H13</f>
        <v>0</v>
      </c>
      <c r="F15" s="418">
        <f>'[7]stock-fab'!I13</f>
        <v>0</v>
      </c>
      <c r="G15" s="556">
        <f>'[7]stock-fab'!J13</f>
        <v>0</v>
      </c>
      <c r="H15" s="444">
        <f>'[7]stock-fab'!K13</f>
        <v>0</v>
      </c>
      <c r="I15" s="418">
        <f>'[7]stock-fab'!L13</f>
        <v>0</v>
      </c>
      <c r="J15" s="556">
        <f>'[7]stock-fab'!M13</f>
        <v>0</v>
      </c>
      <c r="K15" s="444">
        <f>'[7]stock-fab'!N13</f>
        <v>0</v>
      </c>
      <c r="L15" s="418">
        <f>'[7]stock-fab'!O13</f>
        <v>0</v>
      </c>
      <c r="M15" s="556">
        <f>'[7]stock-fab'!P13</f>
        <v>0</v>
      </c>
      <c r="N15" s="444">
        <f>'[7]stock-fab'!Q13</f>
        <v>0</v>
      </c>
      <c r="O15" s="418">
        <f>'[7]stock-fab'!R13</f>
        <v>0</v>
      </c>
      <c r="P15" s="556">
        <f>'[7]stock-fab'!S13</f>
        <v>0</v>
      </c>
      <c r="Q15" s="444">
        <f>'[7]stock-fab'!T13</f>
        <v>0</v>
      </c>
      <c r="R15" s="418">
        <f>'[7]stock-fab'!U13</f>
        <v>0</v>
      </c>
      <c r="S15" s="556">
        <f>'[7]stock-fab'!V13</f>
        <v>0</v>
      </c>
      <c r="T15" s="444">
        <f>'[7]stock-fab'!W13</f>
        <v>0</v>
      </c>
      <c r="U15" s="418">
        <f>'[7]stock-fab'!X13</f>
        <v>0</v>
      </c>
      <c r="V15" s="556">
        <f>'[7]stock-fab'!Y13</f>
        <v>0</v>
      </c>
      <c r="W15" s="444">
        <f>'[7]stock-fab'!Z13</f>
        <v>0</v>
      </c>
      <c r="X15" s="418">
        <f>'[7]stock-fab'!AA13</f>
        <v>0</v>
      </c>
      <c r="Y15" s="556">
        <f>'[7]stock-fab'!AB13</f>
        <v>0</v>
      </c>
      <c r="Z15" s="444">
        <f>'[7]stock-fab'!AC13</f>
        <v>0</v>
      </c>
      <c r="AA15" s="418">
        <f>'[7]stock-fab'!AD13</f>
        <v>0</v>
      </c>
      <c r="AB15" s="556">
        <f>'[7]stock-fab'!AE13</f>
        <v>0</v>
      </c>
      <c r="AC15" s="444">
        <f>'[7]stock-fab'!AF13</f>
        <v>0</v>
      </c>
      <c r="AD15" s="418">
        <f>'[7]stock-fab'!AG13</f>
        <v>0</v>
      </c>
      <c r="AE15" s="556">
        <f>'[7]stock-fab'!AH13</f>
        <v>0</v>
      </c>
      <c r="AF15" s="444">
        <f>'[7]stock-fab'!AI13</f>
        <v>0</v>
      </c>
      <c r="AG15" s="418">
        <f>'[7]stock-fab'!AJ13</f>
        <v>0</v>
      </c>
      <c r="AH15" s="556">
        <f>'[7]stock-fab'!AK13</f>
        <v>0</v>
      </c>
    </row>
    <row r="16" spans="1:34" ht="12.75">
      <c r="A16" s="417" t="s">
        <v>99</v>
      </c>
      <c r="B16" s="418">
        <f>'[7]stock-fab'!E14</f>
        <v>0</v>
      </c>
      <c r="C16" s="418">
        <f>'[7]stock-fab'!F14</f>
        <v>0</v>
      </c>
      <c r="D16" s="556">
        <f>'[7]stock-fab'!G14</f>
        <v>0</v>
      </c>
      <c r="E16" s="444">
        <f>'[7]stock-fab'!H14</f>
        <v>0</v>
      </c>
      <c r="F16" s="418">
        <f>'[7]stock-fab'!I14</f>
        <v>0</v>
      </c>
      <c r="G16" s="556">
        <f>'[7]stock-fab'!J14</f>
        <v>0</v>
      </c>
      <c r="H16" s="444">
        <f>'[7]stock-fab'!K14</f>
        <v>0</v>
      </c>
      <c r="I16" s="418">
        <f>'[7]stock-fab'!L14</f>
        <v>0</v>
      </c>
      <c r="J16" s="556">
        <f>'[7]stock-fab'!M14</f>
        <v>0</v>
      </c>
      <c r="K16" s="444">
        <f>'[7]stock-fab'!N14</f>
        <v>0</v>
      </c>
      <c r="L16" s="418">
        <f>'[7]stock-fab'!O14</f>
        <v>0</v>
      </c>
      <c r="M16" s="556">
        <f>'[7]stock-fab'!P14</f>
        <v>0</v>
      </c>
      <c r="N16" s="444">
        <f>'[7]stock-fab'!Q14</f>
        <v>0</v>
      </c>
      <c r="O16" s="418">
        <f>'[7]stock-fab'!R14</f>
        <v>0</v>
      </c>
      <c r="P16" s="556">
        <f>'[7]stock-fab'!S14</f>
        <v>0</v>
      </c>
      <c r="Q16" s="444">
        <f>'[7]stock-fab'!T14</f>
        <v>0</v>
      </c>
      <c r="R16" s="418">
        <f>'[7]stock-fab'!U14</f>
        <v>0</v>
      </c>
      <c r="S16" s="556">
        <f>'[7]stock-fab'!V14</f>
        <v>0</v>
      </c>
      <c r="T16" s="444">
        <f>'[7]stock-fab'!W14</f>
        <v>0</v>
      </c>
      <c r="U16" s="418">
        <f>'[7]stock-fab'!X14</f>
        <v>0</v>
      </c>
      <c r="V16" s="556">
        <f>'[7]stock-fab'!Y14</f>
        <v>0</v>
      </c>
      <c r="W16" s="444">
        <f>'[7]stock-fab'!Z14</f>
        <v>0</v>
      </c>
      <c r="X16" s="418">
        <f>'[7]stock-fab'!AA14</f>
        <v>0</v>
      </c>
      <c r="Y16" s="556">
        <f>'[7]stock-fab'!AB14</f>
        <v>0</v>
      </c>
      <c r="Z16" s="444">
        <f>'[7]stock-fab'!AC14</f>
        <v>0</v>
      </c>
      <c r="AA16" s="418">
        <f>'[7]stock-fab'!AD14</f>
        <v>0</v>
      </c>
      <c r="AB16" s="556">
        <f>'[7]stock-fab'!AE14</f>
        <v>0</v>
      </c>
      <c r="AC16" s="444">
        <f>'[7]stock-fab'!AF14</f>
        <v>0</v>
      </c>
      <c r="AD16" s="418">
        <f>'[7]stock-fab'!AG14</f>
        <v>0</v>
      </c>
      <c r="AE16" s="556">
        <f>'[7]stock-fab'!AH14</f>
        <v>0</v>
      </c>
      <c r="AF16" s="444">
        <f>'[7]stock-fab'!AI14</f>
        <v>0</v>
      </c>
      <c r="AG16" s="418">
        <f>'[7]stock-fab'!AJ14</f>
        <v>0</v>
      </c>
      <c r="AH16" s="556">
        <f>'[7]stock-fab'!AK14</f>
        <v>0</v>
      </c>
    </row>
    <row r="17" spans="1:34" ht="12.75">
      <c r="A17" s="419" t="s">
        <v>74</v>
      </c>
      <c r="B17" s="420">
        <f aca="true" t="shared" si="0" ref="B17:AH17">SUM(B9:B16)</f>
        <v>0</v>
      </c>
      <c r="C17" s="420">
        <f t="shared" si="0"/>
        <v>0</v>
      </c>
      <c r="D17" s="557">
        <f t="shared" si="0"/>
        <v>0</v>
      </c>
      <c r="E17" s="445">
        <f t="shared" si="0"/>
        <v>0</v>
      </c>
      <c r="F17" s="420">
        <f t="shared" si="0"/>
        <v>0</v>
      </c>
      <c r="G17" s="557">
        <f t="shared" si="0"/>
        <v>0</v>
      </c>
      <c r="H17" s="445">
        <f t="shared" si="0"/>
        <v>0</v>
      </c>
      <c r="I17" s="420">
        <f t="shared" si="0"/>
        <v>0</v>
      </c>
      <c r="J17" s="557">
        <f t="shared" si="0"/>
        <v>0</v>
      </c>
      <c r="K17" s="445">
        <f aca="true" t="shared" si="1" ref="K17:P17">SUM(K9:K16)</f>
        <v>0</v>
      </c>
      <c r="L17" s="420">
        <f t="shared" si="1"/>
        <v>0</v>
      </c>
      <c r="M17" s="557">
        <f t="shared" si="1"/>
        <v>0</v>
      </c>
      <c r="N17" s="445">
        <f t="shared" si="1"/>
        <v>13.4</v>
      </c>
      <c r="O17" s="420">
        <f t="shared" si="1"/>
        <v>0</v>
      </c>
      <c r="P17" s="557">
        <f t="shared" si="1"/>
        <v>0</v>
      </c>
      <c r="Q17" s="445">
        <f t="shared" si="0"/>
        <v>0</v>
      </c>
      <c r="R17" s="420">
        <f t="shared" si="0"/>
        <v>0</v>
      </c>
      <c r="S17" s="557">
        <f t="shared" si="0"/>
        <v>0</v>
      </c>
      <c r="T17" s="445">
        <f t="shared" si="0"/>
        <v>0</v>
      </c>
      <c r="U17" s="420">
        <f t="shared" si="0"/>
        <v>0</v>
      </c>
      <c r="V17" s="557">
        <f t="shared" si="0"/>
        <v>0</v>
      </c>
      <c r="W17" s="445">
        <f t="shared" si="0"/>
        <v>0</v>
      </c>
      <c r="X17" s="420">
        <f t="shared" si="0"/>
        <v>0</v>
      </c>
      <c r="Y17" s="557">
        <f t="shared" si="0"/>
        <v>0</v>
      </c>
      <c r="Z17" s="445">
        <f t="shared" si="0"/>
        <v>0</v>
      </c>
      <c r="AA17" s="420">
        <f t="shared" si="0"/>
        <v>0</v>
      </c>
      <c r="AB17" s="557">
        <f t="shared" si="0"/>
        <v>24.6</v>
      </c>
      <c r="AC17" s="445">
        <f t="shared" si="0"/>
        <v>0</v>
      </c>
      <c r="AD17" s="420">
        <f t="shared" si="0"/>
        <v>0</v>
      </c>
      <c r="AE17" s="557">
        <f t="shared" si="0"/>
        <v>43.3</v>
      </c>
      <c r="AF17" s="445">
        <f t="shared" si="0"/>
        <v>0</v>
      </c>
      <c r="AG17" s="420">
        <f t="shared" si="0"/>
        <v>0</v>
      </c>
      <c r="AH17" s="557">
        <f t="shared" si="0"/>
        <v>0</v>
      </c>
    </row>
    <row r="18" spans="1:34" ht="12.75">
      <c r="A18" s="483" t="s">
        <v>100</v>
      </c>
      <c r="B18" s="416"/>
      <c r="C18" s="416"/>
      <c r="D18" s="555"/>
      <c r="E18" s="443"/>
      <c r="F18" s="416"/>
      <c r="G18" s="555"/>
      <c r="H18" s="443"/>
      <c r="I18" s="416"/>
      <c r="J18" s="555"/>
      <c r="K18" s="443"/>
      <c r="L18" s="416"/>
      <c r="M18" s="555"/>
      <c r="N18" s="443"/>
      <c r="O18" s="416"/>
      <c r="P18" s="555"/>
      <c r="Q18" s="443"/>
      <c r="R18" s="416"/>
      <c r="S18" s="555"/>
      <c r="T18" s="443"/>
      <c r="U18" s="416"/>
      <c r="V18" s="555"/>
      <c r="W18" s="443"/>
      <c r="X18" s="416"/>
      <c r="Y18" s="555"/>
      <c r="Z18" s="443"/>
      <c r="AA18" s="416"/>
      <c r="AB18" s="555"/>
      <c r="AC18" s="443"/>
      <c r="AD18" s="416"/>
      <c r="AE18" s="555"/>
      <c r="AF18" s="443"/>
      <c r="AG18" s="416"/>
      <c r="AH18" s="555"/>
    </row>
    <row r="19" spans="1:34" ht="12.75">
      <c r="A19" s="417" t="s">
        <v>101</v>
      </c>
      <c r="B19" s="418">
        <f>'[7]stock-fab'!E16</f>
        <v>0</v>
      </c>
      <c r="C19" s="418">
        <f>'[7]stock-fab'!F16</f>
        <v>0</v>
      </c>
      <c r="D19" s="556">
        <f>'[7]stock-fab'!G16</f>
        <v>0</v>
      </c>
      <c r="E19" s="444">
        <f>'[7]stock-fab'!H16</f>
        <v>0</v>
      </c>
      <c r="F19" s="418">
        <f>'[7]stock-fab'!I16</f>
        <v>0</v>
      </c>
      <c r="G19" s="556">
        <f>'[7]stock-fab'!J16</f>
        <v>0</v>
      </c>
      <c r="H19" s="444">
        <f>'[7]stock-fab'!K16</f>
        <v>39</v>
      </c>
      <c r="I19" s="418">
        <f>'[7]stock-fab'!L16</f>
        <v>40</v>
      </c>
      <c r="J19" s="556">
        <f>'[7]stock-fab'!M16</f>
        <v>42</v>
      </c>
      <c r="K19" s="444">
        <f>'[7]stock-fab'!N16</f>
        <v>0</v>
      </c>
      <c r="L19" s="418">
        <f>'[7]stock-fab'!O16</f>
        <v>0</v>
      </c>
      <c r="M19" s="556">
        <f>'[7]stock-fab'!P16</f>
        <v>0</v>
      </c>
      <c r="N19" s="444">
        <f>'[7]stock-fab'!Q16</f>
        <v>0</v>
      </c>
      <c r="O19" s="418">
        <f>'[7]stock-fab'!R16</f>
        <v>0</v>
      </c>
      <c r="P19" s="556">
        <f>'[7]stock-fab'!S16</f>
        <v>0</v>
      </c>
      <c r="Q19" s="444">
        <f>'[7]stock-fab'!T16</f>
        <v>0</v>
      </c>
      <c r="R19" s="418">
        <f>'[7]stock-fab'!U16</f>
        <v>0</v>
      </c>
      <c r="S19" s="556">
        <f>'[7]stock-fab'!V16</f>
        <v>0</v>
      </c>
      <c r="T19" s="444">
        <f>'[7]stock-fab'!W16</f>
        <v>0</v>
      </c>
      <c r="U19" s="418">
        <f>'[7]stock-fab'!X16</f>
        <v>0</v>
      </c>
      <c r="V19" s="556">
        <f>'[7]stock-fab'!Y16</f>
        <v>0</v>
      </c>
      <c r="W19" s="444">
        <f>'[7]stock-fab'!Z16</f>
        <v>0</v>
      </c>
      <c r="X19" s="418">
        <f>'[7]stock-fab'!AA16</f>
        <v>0</v>
      </c>
      <c r="Y19" s="556">
        <f>'[7]stock-fab'!AB16</f>
        <v>0</v>
      </c>
      <c r="Z19" s="444">
        <f>'[7]stock-fab'!AC16</f>
        <v>0</v>
      </c>
      <c r="AA19" s="418">
        <f>'[7]stock-fab'!AD16</f>
        <v>0</v>
      </c>
      <c r="AB19" s="556">
        <f>'[7]stock-fab'!AE16</f>
        <v>0</v>
      </c>
      <c r="AC19" s="444">
        <f>'[7]stock-fab'!AF16</f>
        <v>0</v>
      </c>
      <c r="AD19" s="418">
        <f>'[7]stock-fab'!AG16</f>
        <v>0</v>
      </c>
      <c r="AE19" s="556">
        <f>'[7]stock-fab'!AH16</f>
        <v>0</v>
      </c>
      <c r="AF19" s="444">
        <f>'[7]stock-fab'!AI16</f>
        <v>0</v>
      </c>
      <c r="AG19" s="418">
        <f>'[7]stock-fab'!AJ16</f>
        <v>0</v>
      </c>
      <c r="AH19" s="556">
        <f>'[7]stock-fab'!AK16</f>
        <v>0</v>
      </c>
    </row>
    <row r="20" spans="1:34" ht="12.75">
      <c r="A20" s="417" t="s">
        <v>102</v>
      </c>
      <c r="B20" s="418">
        <f>'[7]stock-fab'!E17</f>
        <v>0</v>
      </c>
      <c r="C20" s="418">
        <f>'[7]stock-fab'!F17</f>
        <v>0</v>
      </c>
      <c r="D20" s="556">
        <f>'[7]stock-fab'!G17</f>
        <v>0</v>
      </c>
      <c r="E20" s="444">
        <f>'[7]stock-fab'!H17</f>
        <v>0</v>
      </c>
      <c r="F20" s="418">
        <f>'[7]stock-fab'!I17</f>
        <v>0</v>
      </c>
      <c r="G20" s="556">
        <f>'[7]stock-fab'!J17</f>
        <v>0</v>
      </c>
      <c r="H20" s="444">
        <f>'[7]stock-fab'!K17</f>
        <v>0</v>
      </c>
      <c r="I20" s="418">
        <f>'[7]stock-fab'!L17</f>
        <v>0</v>
      </c>
      <c r="J20" s="556">
        <f>'[7]stock-fab'!M17</f>
        <v>0</v>
      </c>
      <c r="K20" s="444">
        <f>'[7]stock-fab'!N17</f>
        <v>0</v>
      </c>
      <c r="L20" s="418">
        <f>'[7]stock-fab'!O17</f>
        <v>0</v>
      </c>
      <c r="M20" s="556">
        <f>'[7]stock-fab'!P17</f>
        <v>0</v>
      </c>
      <c r="N20" s="444">
        <f>'[7]stock-fab'!Q17</f>
        <v>0</v>
      </c>
      <c r="O20" s="418">
        <f>'[7]stock-fab'!R17</f>
        <v>0</v>
      </c>
      <c r="P20" s="556">
        <f>'[7]stock-fab'!S17</f>
        <v>0</v>
      </c>
      <c r="Q20" s="444">
        <f>'[7]stock-fab'!T17</f>
        <v>0</v>
      </c>
      <c r="R20" s="418">
        <f>'[7]stock-fab'!U17</f>
        <v>0</v>
      </c>
      <c r="S20" s="556">
        <f>'[7]stock-fab'!V17</f>
        <v>0</v>
      </c>
      <c r="T20" s="444">
        <f>'[7]stock-fab'!W17</f>
        <v>0</v>
      </c>
      <c r="U20" s="418">
        <f>'[7]stock-fab'!X17</f>
        <v>0</v>
      </c>
      <c r="V20" s="556">
        <f>'[7]stock-fab'!Y17</f>
        <v>0</v>
      </c>
      <c r="W20" s="444">
        <f>'[7]stock-fab'!Z17</f>
        <v>0</v>
      </c>
      <c r="X20" s="418">
        <f>'[7]stock-fab'!AA17</f>
        <v>0</v>
      </c>
      <c r="Y20" s="556">
        <f>'[7]stock-fab'!AB17</f>
        <v>0</v>
      </c>
      <c r="Z20" s="444">
        <f>'[7]stock-fab'!AC17</f>
        <v>0</v>
      </c>
      <c r="AA20" s="418">
        <f>'[7]stock-fab'!AD17</f>
        <v>0</v>
      </c>
      <c r="AB20" s="556">
        <f>'[7]stock-fab'!AE17</f>
        <v>0</v>
      </c>
      <c r="AC20" s="444">
        <f>'[7]stock-fab'!AF17</f>
        <v>0</v>
      </c>
      <c r="AD20" s="418">
        <f>'[7]stock-fab'!AG17</f>
        <v>0</v>
      </c>
      <c r="AE20" s="556">
        <f>'[7]stock-fab'!AH17</f>
        <v>0</v>
      </c>
      <c r="AF20" s="444">
        <f>'[7]stock-fab'!AI17</f>
        <v>0</v>
      </c>
      <c r="AG20" s="418">
        <f>'[7]stock-fab'!AJ17</f>
        <v>0</v>
      </c>
      <c r="AH20" s="556">
        <f>'[7]stock-fab'!AK17</f>
        <v>0</v>
      </c>
    </row>
    <row r="21" spans="1:34" ht="12.75">
      <c r="A21" s="417" t="s">
        <v>103</v>
      </c>
      <c r="B21" s="418">
        <f>'[7]stock-fab'!E18</f>
        <v>0</v>
      </c>
      <c r="C21" s="418">
        <f>'[7]stock-fab'!F18</f>
        <v>0</v>
      </c>
      <c r="D21" s="556">
        <f>'[7]stock-fab'!G18</f>
        <v>0</v>
      </c>
      <c r="E21" s="444">
        <f>'[7]stock-fab'!H18</f>
        <v>0</v>
      </c>
      <c r="F21" s="418">
        <f>'[7]stock-fab'!I18</f>
        <v>0</v>
      </c>
      <c r="G21" s="556">
        <f>'[7]stock-fab'!J18</f>
        <v>0</v>
      </c>
      <c r="H21" s="444">
        <f>'[7]stock-fab'!K18</f>
        <v>0</v>
      </c>
      <c r="I21" s="418">
        <f>'[7]stock-fab'!L18</f>
        <v>0</v>
      </c>
      <c r="J21" s="556">
        <f>'[7]stock-fab'!M18</f>
        <v>0</v>
      </c>
      <c r="K21" s="444">
        <f>'[7]stock-fab'!N18</f>
        <v>0</v>
      </c>
      <c r="L21" s="418">
        <f>'[7]stock-fab'!O18</f>
        <v>0</v>
      </c>
      <c r="M21" s="556">
        <f>'[7]stock-fab'!P18</f>
        <v>0</v>
      </c>
      <c r="N21" s="444">
        <f>'[7]stock-fab'!Q18</f>
        <v>0</v>
      </c>
      <c r="O21" s="418">
        <f>'[7]stock-fab'!R18</f>
        <v>0</v>
      </c>
      <c r="P21" s="556">
        <f>'[7]stock-fab'!S18</f>
        <v>0</v>
      </c>
      <c r="Q21" s="444">
        <f>'[7]stock-fab'!T18</f>
        <v>0</v>
      </c>
      <c r="R21" s="418">
        <f>'[7]stock-fab'!U18</f>
        <v>0</v>
      </c>
      <c r="S21" s="556">
        <f>'[7]stock-fab'!V18</f>
        <v>0</v>
      </c>
      <c r="T21" s="444">
        <f>'[7]stock-fab'!W18</f>
        <v>0</v>
      </c>
      <c r="U21" s="418">
        <f>'[7]stock-fab'!X18</f>
        <v>0</v>
      </c>
      <c r="V21" s="556">
        <f>'[7]stock-fab'!Y18</f>
        <v>0</v>
      </c>
      <c r="W21" s="444">
        <f>'[7]stock-fab'!Z18</f>
        <v>0</v>
      </c>
      <c r="X21" s="418">
        <f>'[7]stock-fab'!AA18</f>
        <v>0</v>
      </c>
      <c r="Y21" s="556">
        <f>'[7]stock-fab'!AB18</f>
        <v>0</v>
      </c>
      <c r="Z21" s="444">
        <f>'[7]stock-fab'!AC18</f>
        <v>0</v>
      </c>
      <c r="AA21" s="418">
        <f>'[7]stock-fab'!AD18</f>
        <v>0</v>
      </c>
      <c r="AB21" s="556">
        <f>'[7]stock-fab'!AE18</f>
        <v>0</v>
      </c>
      <c r="AC21" s="444">
        <f>'[7]stock-fab'!AF18</f>
        <v>0</v>
      </c>
      <c r="AD21" s="418">
        <f>'[7]stock-fab'!AG18</f>
        <v>0</v>
      </c>
      <c r="AE21" s="556">
        <f>'[7]stock-fab'!AH18</f>
        <v>0</v>
      </c>
      <c r="AF21" s="444">
        <f>'[7]stock-fab'!AI18</f>
        <v>0</v>
      </c>
      <c r="AG21" s="418">
        <f>'[7]stock-fab'!AJ18</f>
        <v>0</v>
      </c>
      <c r="AH21" s="556">
        <f>'[7]stock-fab'!AK18</f>
        <v>0</v>
      </c>
    </row>
    <row r="22" spans="1:34" ht="12.75">
      <c r="A22" s="417" t="s">
        <v>104</v>
      </c>
      <c r="B22" s="418">
        <f>'[7]stock-fab'!E19</f>
        <v>0</v>
      </c>
      <c r="C22" s="418">
        <f>'[7]stock-fab'!F19</f>
        <v>0</v>
      </c>
      <c r="D22" s="556">
        <f>'[7]stock-fab'!G19</f>
        <v>0</v>
      </c>
      <c r="E22" s="444">
        <f>'[7]stock-fab'!H19</f>
        <v>0</v>
      </c>
      <c r="F22" s="418">
        <f>'[7]stock-fab'!I19</f>
        <v>0</v>
      </c>
      <c r="G22" s="556">
        <f>'[7]stock-fab'!J19</f>
        <v>0</v>
      </c>
      <c r="H22" s="444">
        <f>'[7]stock-fab'!K19</f>
        <v>0</v>
      </c>
      <c r="I22" s="418">
        <f>'[7]stock-fab'!L19</f>
        <v>0</v>
      </c>
      <c r="J22" s="556">
        <f>'[7]stock-fab'!M19</f>
        <v>0</v>
      </c>
      <c r="K22" s="444">
        <f>'[7]stock-fab'!N19</f>
        <v>0</v>
      </c>
      <c r="L22" s="418">
        <f>'[7]stock-fab'!O19</f>
        <v>0</v>
      </c>
      <c r="M22" s="556">
        <f>'[7]stock-fab'!P19</f>
        <v>0</v>
      </c>
      <c r="N22" s="444">
        <f>'[7]stock-fab'!Q19</f>
        <v>0</v>
      </c>
      <c r="O22" s="418">
        <f>'[7]stock-fab'!R19</f>
        <v>0</v>
      </c>
      <c r="P22" s="556">
        <f>'[7]stock-fab'!S19</f>
        <v>0</v>
      </c>
      <c r="Q22" s="444">
        <f>'[7]stock-fab'!T19</f>
        <v>0</v>
      </c>
      <c r="R22" s="418">
        <f>'[7]stock-fab'!U19</f>
        <v>0</v>
      </c>
      <c r="S22" s="556">
        <f>'[7]stock-fab'!V19</f>
        <v>0</v>
      </c>
      <c r="T22" s="444">
        <f>'[7]stock-fab'!W19</f>
        <v>0</v>
      </c>
      <c r="U22" s="418">
        <f>'[7]stock-fab'!X19</f>
        <v>0</v>
      </c>
      <c r="V22" s="556">
        <f>'[7]stock-fab'!Y19</f>
        <v>0</v>
      </c>
      <c r="W22" s="444">
        <f>'[7]stock-fab'!Z19</f>
        <v>0</v>
      </c>
      <c r="X22" s="418">
        <f>'[7]stock-fab'!AA19</f>
        <v>0</v>
      </c>
      <c r="Y22" s="556">
        <f>'[7]stock-fab'!AB19</f>
        <v>0</v>
      </c>
      <c r="Z22" s="444">
        <f>'[7]stock-fab'!AC19</f>
        <v>0</v>
      </c>
      <c r="AA22" s="418">
        <f>'[7]stock-fab'!AD19</f>
        <v>0</v>
      </c>
      <c r="AB22" s="556">
        <f>'[7]stock-fab'!AE19</f>
        <v>0</v>
      </c>
      <c r="AC22" s="444">
        <f>'[7]stock-fab'!AF19</f>
        <v>0</v>
      </c>
      <c r="AD22" s="418">
        <f>'[7]stock-fab'!AG19</f>
        <v>0</v>
      </c>
      <c r="AE22" s="556">
        <f>'[7]stock-fab'!AH19</f>
        <v>0</v>
      </c>
      <c r="AF22" s="444">
        <f>'[7]stock-fab'!AI19</f>
        <v>0</v>
      </c>
      <c r="AG22" s="418">
        <f>'[7]stock-fab'!AJ19</f>
        <v>0</v>
      </c>
      <c r="AH22" s="556">
        <f>'[7]stock-fab'!AK19</f>
        <v>0</v>
      </c>
    </row>
    <row r="23" spans="1:34" ht="12.75">
      <c r="A23" s="419" t="s">
        <v>74</v>
      </c>
      <c r="B23" s="420">
        <f aca="true" t="shared" si="2" ref="B23:AH23">SUM(B19:B22)</f>
        <v>0</v>
      </c>
      <c r="C23" s="420">
        <f t="shared" si="2"/>
        <v>0</v>
      </c>
      <c r="D23" s="557">
        <f t="shared" si="2"/>
        <v>0</v>
      </c>
      <c r="E23" s="445">
        <f t="shared" si="2"/>
        <v>0</v>
      </c>
      <c r="F23" s="420">
        <f t="shared" si="2"/>
        <v>0</v>
      </c>
      <c r="G23" s="557">
        <f t="shared" si="2"/>
        <v>0</v>
      </c>
      <c r="H23" s="445">
        <f t="shared" si="2"/>
        <v>39</v>
      </c>
      <c r="I23" s="420">
        <f t="shared" si="2"/>
        <v>40</v>
      </c>
      <c r="J23" s="557">
        <f t="shared" si="2"/>
        <v>42</v>
      </c>
      <c r="K23" s="445">
        <f aca="true" t="shared" si="3" ref="K23:P23">SUM(K19:K22)</f>
        <v>0</v>
      </c>
      <c r="L23" s="420">
        <f t="shared" si="3"/>
        <v>0</v>
      </c>
      <c r="M23" s="557">
        <f t="shared" si="3"/>
        <v>0</v>
      </c>
      <c r="N23" s="445">
        <f t="shared" si="3"/>
        <v>0</v>
      </c>
      <c r="O23" s="420">
        <f t="shared" si="3"/>
        <v>0</v>
      </c>
      <c r="P23" s="557">
        <f t="shared" si="3"/>
        <v>0</v>
      </c>
      <c r="Q23" s="445">
        <f t="shared" si="2"/>
        <v>0</v>
      </c>
      <c r="R23" s="420">
        <f t="shared" si="2"/>
        <v>0</v>
      </c>
      <c r="S23" s="557">
        <f t="shared" si="2"/>
        <v>0</v>
      </c>
      <c r="T23" s="445">
        <f t="shared" si="2"/>
        <v>0</v>
      </c>
      <c r="U23" s="420">
        <f t="shared" si="2"/>
        <v>0</v>
      </c>
      <c r="V23" s="557">
        <f t="shared" si="2"/>
        <v>0</v>
      </c>
      <c r="W23" s="445">
        <f t="shared" si="2"/>
        <v>0</v>
      </c>
      <c r="X23" s="420">
        <f t="shared" si="2"/>
        <v>0</v>
      </c>
      <c r="Y23" s="557">
        <f t="shared" si="2"/>
        <v>0</v>
      </c>
      <c r="Z23" s="445">
        <f t="shared" si="2"/>
        <v>0</v>
      </c>
      <c r="AA23" s="420">
        <f t="shared" si="2"/>
        <v>0</v>
      </c>
      <c r="AB23" s="557">
        <f t="shared" si="2"/>
        <v>0</v>
      </c>
      <c r="AC23" s="445">
        <f t="shared" si="2"/>
        <v>0</v>
      </c>
      <c r="AD23" s="420">
        <f t="shared" si="2"/>
        <v>0</v>
      </c>
      <c r="AE23" s="557">
        <f t="shared" si="2"/>
        <v>0</v>
      </c>
      <c r="AF23" s="445">
        <f t="shared" si="2"/>
        <v>0</v>
      </c>
      <c r="AG23" s="420">
        <f t="shared" si="2"/>
        <v>0</v>
      </c>
      <c r="AH23" s="557">
        <f t="shared" si="2"/>
        <v>0</v>
      </c>
    </row>
    <row r="24" spans="1:34" ht="12.75">
      <c r="A24" s="483" t="s">
        <v>105</v>
      </c>
      <c r="B24" s="416"/>
      <c r="C24" s="416"/>
      <c r="D24" s="555"/>
      <c r="E24" s="443"/>
      <c r="F24" s="416"/>
      <c r="G24" s="555"/>
      <c r="H24" s="443"/>
      <c r="I24" s="416"/>
      <c r="J24" s="555"/>
      <c r="K24" s="443"/>
      <c r="L24" s="416"/>
      <c r="M24" s="555"/>
      <c r="N24" s="443"/>
      <c r="O24" s="416"/>
      <c r="P24" s="555"/>
      <c r="Q24" s="443"/>
      <c r="R24" s="416"/>
      <c r="S24" s="555"/>
      <c r="T24" s="443"/>
      <c r="U24" s="416"/>
      <c r="V24" s="555"/>
      <c r="W24" s="443"/>
      <c r="X24" s="416"/>
      <c r="Y24" s="555"/>
      <c r="Z24" s="443"/>
      <c r="AA24" s="416"/>
      <c r="AB24" s="555"/>
      <c r="AC24" s="443"/>
      <c r="AD24" s="416"/>
      <c r="AE24" s="555"/>
      <c r="AF24" s="443"/>
      <c r="AG24" s="416"/>
      <c r="AH24" s="555"/>
    </row>
    <row r="25" spans="1:34" ht="12.75">
      <c r="A25" s="417" t="s">
        <v>106</v>
      </c>
      <c r="B25" s="418">
        <f>'[7]stock-fab'!E21</f>
        <v>0</v>
      </c>
      <c r="C25" s="418">
        <f>'[7]stock-fab'!F21</f>
        <v>0</v>
      </c>
      <c r="D25" s="556">
        <f>'[7]stock-fab'!G21</f>
        <v>0</v>
      </c>
      <c r="E25" s="444">
        <f>'[7]stock-fab'!H21</f>
        <v>0</v>
      </c>
      <c r="F25" s="418">
        <f>'[7]stock-fab'!I21</f>
        <v>0</v>
      </c>
      <c r="G25" s="556">
        <f>'[7]stock-fab'!J21</f>
        <v>0</v>
      </c>
      <c r="H25" s="444">
        <f>'[7]stock-fab'!K21</f>
        <v>0</v>
      </c>
      <c r="I25" s="418">
        <f>'[7]stock-fab'!L21</f>
        <v>0</v>
      </c>
      <c r="J25" s="556">
        <f>'[7]stock-fab'!M21</f>
        <v>0</v>
      </c>
      <c r="K25" s="444">
        <f>'[7]stock-fab'!N21</f>
        <v>0</v>
      </c>
      <c r="L25" s="418">
        <f>'[7]stock-fab'!O21</f>
        <v>0</v>
      </c>
      <c r="M25" s="556">
        <f>'[7]stock-fab'!P21</f>
        <v>0</v>
      </c>
      <c r="N25" s="444">
        <f>'[7]stock-fab'!Q21</f>
        <v>2.47</v>
      </c>
      <c r="O25" s="418">
        <f>'[7]stock-fab'!R21</f>
        <v>5.62</v>
      </c>
      <c r="P25" s="556">
        <f>'[7]stock-fab'!S21</f>
        <v>0.65</v>
      </c>
      <c r="Q25" s="444">
        <f>'[7]stock-fab'!T21</f>
        <v>0</v>
      </c>
      <c r="R25" s="418">
        <f>'[7]stock-fab'!U21</f>
        <v>0</v>
      </c>
      <c r="S25" s="556">
        <f>'[7]stock-fab'!V21</f>
        <v>0</v>
      </c>
      <c r="T25" s="444">
        <f>'[7]stock-fab'!W21</f>
        <v>0</v>
      </c>
      <c r="U25" s="418">
        <f>'[7]stock-fab'!X21</f>
        <v>0</v>
      </c>
      <c r="V25" s="556">
        <f>'[7]stock-fab'!Y21</f>
        <v>0</v>
      </c>
      <c r="W25" s="444">
        <f>'[7]stock-fab'!Z21</f>
        <v>171.3</v>
      </c>
      <c r="X25" s="418">
        <f>'[7]stock-fab'!AA21</f>
        <v>89.48</v>
      </c>
      <c r="Y25" s="556">
        <f>'[7]stock-fab'!AB21</f>
        <v>186.33</v>
      </c>
      <c r="Z25" s="444">
        <f>'[7]stock-fab'!AC21</f>
        <v>23.68</v>
      </c>
      <c r="AA25" s="418">
        <f>'[7]stock-fab'!AD21</f>
        <v>24.86</v>
      </c>
      <c r="AB25" s="556">
        <f>'[7]stock-fab'!AE21</f>
        <v>28.54</v>
      </c>
      <c r="AC25" s="444">
        <f>'[7]stock-fab'!AF21</f>
        <v>119.98</v>
      </c>
      <c r="AD25" s="418">
        <f>'[7]stock-fab'!AG21</f>
        <v>94.33</v>
      </c>
      <c r="AE25" s="556">
        <f>'[7]stock-fab'!AH21</f>
        <v>150.12</v>
      </c>
      <c r="AF25" s="444">
        <f>'[7]stock-fab'!AI21</f>
        <v>0</v>
      </c>
      <c r="AG25" s="418">
        <f>'[7]stock-fab'!AJ21</f>
        <v>0</v>
      </c>
      <c r="AH25" s="556">
        <f>'[7]stock-fab'!AK21</f>
        <v>0</v>
      </c>
    </row>
    <row r="26" spans="1:34" ht="12.75">
      <c r="A26" s="417" t="s">
        <v>107</v>
      </c>
      <c r="B26" s="418">
        <f>'[7]stock-fab'!E22</f>
        <v>0</v>
      </c>
      <c r="C26" s="418">
        <f>'[7]stock-fab'!F22</f>
        <v>0</v>
      </c>
      <c r="D26" s="556">
        <f>'[7]stock-fab'!G22</f>
        <v>0</v>
      </c>
      <c r="E26" s="444">
        <f>'[7]stock-fab'!H22</f>
        <v>0</v>
      </c>
      <c r="F26" s="418">
        <f>'[7]stock-fab'!I22</f>
        <v>0</v>
      </c>
      <c r="G26" s="556">
        <f>'[7]stock-fab'!J22</f>
        <v>0</v>
      </c>
      <c r="H26" s="444">
        <f>'[7]stock-fab'!K22</f>
        <v>0</v>
      </c>
      <c r="I26" s="418">
        <f>'[7]stock-fab'!L22</f>
        <v>0</v>
      </c>
      <c r="J26" s="556">
        <f>'[7]stock-fab'!M22</f>
        <v>0</v>
      </c>
      <c r="K26" s="444">
        <f>'[7]stock-fab'!N22</f>
        <v>0</v>
      </c>
      <c r="L26" s="418">
        <f>'[7]stock-fab'!O22</f>
        <v>0</v>
      </c>
      <c r="M26" s="556">
        <f>'[7]stock-fab'!P22</f>
        <v>0</v>
      </c>
      <c r="N26" s="444">
        <f>'[7]stock-fab'!Q22</f>
        <v>0</v>
      </c>
      <c r="O26" s="418">
        <f>'[7]stock-fab'!R22</f>
        <v>0</v>
      </c>
      <c r="P26" s="556">
        <f>'[7]stock-fab'!S22</f>
        <v>0</v>
      </c>
      <c r="Q26" s="444">
        <f>'[7]stock-fab'!T22</f>
        <v>0</v>
      </c>
      <c r="R26" s="418">
        <f>'[7]stock-fab'!U22</f>
        <v>0</v>
      </c>
      <c r="S26" s="556">
        <f>'[7]stock-fab'!V22</f>
        <v>0</v>
      </c>
      <c r="T26" s="444">
        <f>'[7]stock-fab'!W22</f>
        <v>0</v>
      </c>
      <c r="U26" s="418">
        <f>'[7]stock-fab'!X22</f>
        <v>0</v>
      </c>
      <c r="V26" s="556">
        <f>'[7]stock-fab'!Y22</f>
        <v>0</v>
      </c>
      <c r="W26" s="444">
        <f>'[7]stock-fab'!Z22</f>
        <v>30</v>
      </c>
      <c r="X26" s="418">
        <f>'[7]stock-fab'!AA22</f>
        <v>11.4</v>
      </c>
      <c r="Y26" s="556">
        <f>'[7]stock-fab'!AB22</f>
        <v>26</v>
      </c>
      <c r="Z26" s="444">
        <f>'[7]stock-fab'!AC22</f>
        <v>52.6</v>
      </c>
      <c r="AA26" s="418">
        <f>'[7]stock-fab'!AD22</f>
        <v>80</v>
      </c>
      <c r="AB26" s="556">
        <f>'[7]stock-fab'!AE22</f>
        <v>75</v>
      </c>
      <c r="AC26" s="444">
        <f>'[7]stock-fab'!AF22</f>
        <v>112.4</v>
      </c>
      <c r="AD26" s="418">
        <f>'[7]stock-fab'!AG22</f>
        <v>80.18</v>
      </c>
      <c r="AE26" s="556">
        <f>'[7]stock-fab'!AH22</f>
        <v>61.23</v>
      </c>
      <c r="AF26" s="444">
        <f>'[7]stock-fab'!AI22</f>
        <v>0</v>
      </c>
      <c r="AG26" s="418">
        <f>'[7]stock-fab'!AJ22</f>
        <v>0</v>
      </c>
      <c r="AH26" s="556">
        <f>'[7]stock-fab'!AK22</f>
        <v>0</v>
      </c>
    </row>
    <row r="27" spans="1:34" ht="12.75">
      <c r="A27" s="417" t="s">
        <v>108</v>
      </c>
      <c r="B27" s="418">
        <f>'[7]stock-fab'!E23</f>
        <v>0</v>
      </c>
      <c r="C27" s="418">
        <f>'[7]stock-fab'!F23</f>
        <v>0</v>
      </c>
      <c r="D27" s="556">
        <f>'[7]stock-fab'!G23</f>
        <v>0</v>
      </c>
      <c r="E27" s="444">
        <f>'[7]stock-fab'!H23</f>
        <v>0</v>
      </c>
      <c r="F27" s="418">
        <f>'[7]stock-fab'!I23</f>
        <v>0</v>
      </c>
      <c r="G27" s="556">
        <f>'[7]stock-fab'!J23</f>
        <v>0</v>
      </c>
      <c r="H27" s="444">
        <f>'[7]stock-fab'!K23</f>
        <v>0</v>
      </c>
      <c r="I27" s="418">
        <f>'[7]stock-fab'!L23</f>
        <v>0</v>
      </c>
      <c r="J27" s="556">
        <f>'[7]stock-fab'!M23</f>
        <v>0</v>
      </c>
      <c r="K27" s="444">
        <f>'[7]stock-fab'!N23</f>
        <v>0</v>
      </c>
      <c r="L27" s="418">
        <f>'[7]stock-fab'!O23</f>
        <v>0</v>
      </c>
      <c r="M27" s="556">
        <f>'[7]stock-fab'!P23</f>
        <v>0</v>
      </c>
      <c r="N27" s="444">
        <f>'[7]stock-fab'!Q23</f>
        <v>0</v>
      </c>
      <c r="O27" s="418">
        <f>'[7]stock-fab'!R23</f>
        <v>0</v>
      </c>
      <c r="P27" s="556">
        <f>'[7]stock-fab'!S23</f>
        <v>24.88</v>
      </c>
      <c r="Q27" s="444">
        <f>'[7]stock-fab'!T23</f>
        <v>5.48</v>
      </c>
      <c r="R27" s="418">
        <f>'[7]stock-fab'!U23</f>
        <v>15.49</v>
      </c>
      <c r="S27" s="556">
        <f>'[7]stock-fab'!V23</f>
        <v>6.16</v>
      </c>
      <c r="T27" s="444">
        <f>'[7]stock-fab'!W23</f>
        <v>0</v>
      </c>
      <c r="U27" s="418">
        <f>'[7]stock-fab'!X23</f>
        <v>0</v>
      </c>
      <c r="V27" s="556">
        <f>'[7]stock-fab'!Y23</f>
        <v>0</v>
      </c>
      <c r="W27" s="444">
        <f>'[7]stock-fab'!Z23</f>
        <v>330.99</v>
      </c>
      <c r="X27" s="418">
        <f>'[7]stock-fab'!AA23</f>
        <v>211.02</v>
      </c>
      <c r="Y27" s="556">
        <f>'[7]stock-fab'!AB23</f>
        <v>135.08</v>
      </c>
      <c r="Z27" s="444">
        <f>'[7]stock-fab'!AC23</f>
        <v>121.28</v>
      </c>
      <c r="AA27" s="418">
        <f>'[7]stock-fab'!AD23</f>
        <v>111.49</v>
      </c>
      <c r="AB27" s="556">
        <f>'[7]stock-fab'!AE23</f>
        <v>61.62</v>
      </c>
      <c r="AC27" s="444">
        <f>'[7]stock-fab'!AF23</f>
        <v>296.09</v>
      </c>
      <c r="AD27" s="418">
        <f>'[7]stock-fab'!AG23</f>
        <v>467.51</v>
      </c>
      <c r="AE27" s="556">
        <f>'[7]stock-fab'!AH23</f>
        <v>311.92</v>
      </c>
      <c r="AF27" s="444">
        <f>'[7]stock-fab'!AI23</f>
        <v>0</v>
      </c>
      <c r="AG27" s="418">
        <f>'[7]stock-fab'!AJ23</f>
        <v>0</v>
      </c>
      <c r="AH27" s="556">
        <f>'[7]stock-fab'!AK23</f>
        <v>2.69</v>
      </c>
    </row>
    <row r="28" spans="1:34" ht="12.75">
      <c r="A28" s="419" t="s">
        <v>74</v>
      </c>
      <c r="B28" s="420">
        <f aca="true" t="shared" si="4" ref="B28:AH28">SUM(B25:B27)</f>
        <v>0</v>
      </c>
      <c r="C28" s="420">
        <f t="shared" si="4"/>
        <v>0</v>
      </c>
      <c r="D28" s="557">
        <f t="shared" si="4"/>
        <v>0</v>
      </c>
      <c r="E28" s="445">
        <f t="shared" si="4"/>
        <v>0</v>
      </c>
      <c r="F28" s="420">
        <f t="shared" si="4"/>
        <v>0</v>
      </c>
      <c r="G28" s="557">
        <f t="shared" si="4"/>
        <v>0</v>
      </c>
      <c r="H28" s="445">
        <f t="shared" si="4"/>
        <v>0</v>
      </c>
      <c r="I28" s="420">
        <f t="shared" si="4"/>
        <v>0</v>
      </c>
      <c r="J28" s="557">
        <f t="shared" si="4"/>
        <v>0</v>
      </c>
      <c r="K28" s="445">
        <f aca="true" t="shared" si="5" ref="K28:P28">SUM(K25:K27)</f>
        <v>0</v>
      </c>
      <c r="L28" s="420">
        <f t="shared" si="5"/>
        <v>0</v>
      </c>
      <c r="M28" s="557">
        <f t="shared" si="5"/>
        <v>0</v>
      </c>
      <c r="N28" s="445">
        <f t="shared" si="5"/>
        <v>2.47</v>
      </c>
      <c r="O28" s="420">
        <f t="shared" si="5"/>
        <v>5.62</v>
      </c>
      <c r="P28" s="557">
        <f t="shared" si="5"/>
        <v>25.529999999999998</v>
      </c>
      <c r="Q28" s="445">
        <f t="shared" si="4"/>
        <v>5.48</v>
      </c>
      <c r="R28" s="420">
        <f t="shared" si="4"/>
        <v>15.49</v>
      </c>
      <c r="S28" s="557">
        <f t="shared" si="4"/>
        <v>6.16</v>
      </c>
      <c r="T28" s="445">
        <f t="shared" si="4"/>
        <v>0</v>
      </c>
      <c r="U28" s="420">
        <f t="shared" si="4"/>
        <v>0</v>
      </c>
      <c r="V28" s="557">
        <f t="shared" si="4"/>
        <v>0</v>
      </c>
      <c r="W28" s="445">
        <f t="shared" si="4"/>
        <v>532.29</v>
      </c>
      <c r="X28" s="420">
        <f t="shared" si="4"/>
        <v>311.90000000000003</v>
      </c>
      <c r="Y28" s="557">
        <f t="shared" si="4"/>
        <v>347.41</v>
      </c>
      <c r="Z28" s="445">
        <f t="shared" si="4"/>
        <v>197.56</v>
      </c>
      <c r="AA28" s="420">
        <f t="shared" si="4"/>
        <v>216.35</v>
      </c>
      <c r="AB28" s="557">
        <f t="shared" si="4"/>
        <v>165.16</v>
      </c>
      <c r="AC28" s="445">
        <f t="shared" si="4"/>
        <v>528.47</v>
      </c>
      <c r="AD28" s="420">
        <f t="shared" si="4"/>
        <v>642.02</v>
      </c>
      <c r="AE28" s="557">
        <f t="shared" si="4"/>
        <v>523.27</v>
      </c>
      <c r="AF28" s="445">
        <f t="shared" si="4"/>
        <v>0</v>
      </c>
      <c r="AG28" s="420">
        <f t="shared" si="4"/>
        <v>0</v>
      </c>
      <c r="AH28" s="557">
        <f t="shared" si="4"/>
        <v>2.69</v>
      </c>
    </row>
    <row r="29" spans="1:34" ht="12.75">
      <c r="A29" s="483" t="s">
        <v>109</v>
      </c>
      <c r="B29" s="416"/>
      <c r="C29" s="416"/>
      <c r="D29" s="555"/>
      <c r="E29" s="443"/>
      <c r="F29" s="416"/>
      <c r="G29" s="555"/>
      <c r="H29" s="443"/>
      <c r="I29" s="416"/>
      <c r="J29" s="555"/>
      <c r="K29" s="443"/>
      <c r="L29" s="416"/>
      <c r="M29" s="555"/>
      <c r="N29" s="443"/>
      <c r="O29" s="416"/>
      <c r="P29" s="555"/>
      <c r="Q29" s="443"/>
      <c r="R29" s="416"/>
      <c r="S29" s="555"/>
      <c r="T29" s="443"/>
      <c r="U29" s="416"/>
      <c r="V29" s="555"/>
      <c r="W29" s="443"/>
      <c r="X29" s="416"/>
      <c r="Y29" s="555"/>
      <c r="Z29" s="443"/>
      <c r="AA29" s="416"/>
      <c r="AB29" s="555"/>
      <c r="AC29" s="443"/>
      <c r="AD29" s="416"/>
      <c r="AE29" s="555"/>
      <c r="AF29" s="443"/>
      <c r="AG29" s="416"/>
      <c r="AH29" s="555"/>
    </row>
    <row r="30" spans="1:34" ht="12.75">
      <c r="A30" s="417" t="s">
        <v>110</v>
      </c>
      <c r="B30" s="418">
        <f>'[7]stock-fab'!E25</f>
        <v>0</v>
      </c>
      <c r="C30" s="418">
        <f>'[7]stock-fab'!F25</f>
        <v>0</v>
      </c>
      <c r="D30" s="556">
        <f>'[7]stock-fab'!G25</f>
        <v>0</v>
      </c>
      <c r="E30" s="444">
        <f>'[7]stock-fab'!H25</f>
        <v>0</v>
      </c>
      <c r="F30" s="418">
        <f>'[7]stock-fab'!I25</f>
        <v>0</v>
      </c>
      <c r="G30" s="556">
        <f>'[7]stock-fab'!J25</f>
        <v>0</v>
      </c>
      <c r="H30" s="444">
        <f>'[7]stock-fab'!K25</f>
        <v>0</v>
      </c>
      <c r="I30" s="418">
        <f>'[7]stock-fab'!L25</f>
        <v>0</v>
      </c>
      <c r="J30" s="556">
        <f>'[7]stock-fab'!M25</f>
        <v>0</v>
      </c>
      <c r="K30" s="444">
        <f>'[7]stock-fab'!N25</f>
        <v>0</v>
      </c>
      <c r="L30" s="418">
        <f>'[7]stock-fab'!O25</f>
        <v>0</v>
      </c>
      <c r="M30" s="556">
        <f>'[7]stock-fab'!P25</f>
        <v>0</v>
      </c>
      <c r="N30" s="444">
        <f>'[7]stock-fab'!Q25</f>
        <v>0</v>
      </c>
      <c r="O30" s="418">
        <f>'[7]stock-fab'!R25</f>
        <v>0</v>
      </c>
      <c r="P30" s="556">
        <f>'[7]stock-fab'!S25</f>
        <v>0</v>
      </c>
      <c r="Q30" s="444">
        <f>'[7]stock-fab'!T25</f>
        <v>0</v>
      </c>
      <c r="R30" s="418">
        <f>'[7]stock-fab'!U25</f>
        <v>0</v>
      </c>
      <c r="S30" s="556">
        <f>'[7]stock-fab'!V25</f>
        <v>0</v>
      </c>
      <c r="T30" s="444">
        <f>'[7]stock-fab'!W25</f>
        <v>0</v>
      </c>
      <c r="U30" s="418">
        <f>'[7]stock-fab'!X25</f>
        <v>0</v>
      </c>
      <c r="V30" s="556">
        <f>'[7]stock-fab'!Y25</f>
        <v>0</v>
      </c>
      <c r="W30" s="444">
        <f>'[7]stock-fab'!Z25</f>
        <v>0</v>
      </c>
      <c r="X30" s="418">
        <f>'[7]stock-fab'!AA25</f>
        <v>0</v>
      </c>
      <c r="Y30" s="556">
        <f>'[7]stock-fab'!AB25</f>
        <v>0</v>
      </c>
      <c r="Z30" s="444">
        <f>'[7]stock-fab'!AC25</f>
        <v>0</v>
      </c>
      <c r="AA30" s="418">
        <f>'[7]stock-fab'!AD25</f>
        <v>0</v>
      </c>
      <c r="AB30" s="556">
        <f>'[7]stock-fab'!AE25</f>
        <v>0</v>
      </c>
      <c r="AC30" s="444">
        <f>'[7]stock-fab'!AF25</f>
        <v>0</v>
      </c>
      <c r="AD30" s="418">
        <f>'[7]stock-fab'!AG25</f>
        <v>0</v>
      </c>
      <c r="AE30" s="556">
        <f>'[7]stock-fab'!AH25</f>
        <v>0</v>
      </c>
      <c r="AF30" s="444">
        <f>'[7]stock-fab'!AI25</f>
        <v>0</v>
      </c>
      <c r="AG30" s="418">
        <f>'[7]stock-fab'!AJ25</f>
        <v>0</v>
      </c>
      <c r="AH30" s="556">
        <f>'[7]stock-fab'!AK25</f>
        <v>0</v>
      </c>
    </row>
    <row r="31" spans="1:34" ht="12.75">
      <c r="A31" s="417" t="s">
        <v>111</v>
      </c>
      <c r="B31" s="418">
        <f>'[7]stock-fab'!E26</f>
        <v>0</v>
      </c>
      <c r="C31" s="418">
        <f>'[7]stock-fab'!F26</f>
        <v>0</v>
      </c>
      <c r="D31" s="556">
        <f>'[7]stock-fab'!G26</f>
        <v>0</v>
      </c>
      <c r="E31" s="444">
        <f>'[7]stock-fab'!H26</f>
        <v>0</v>
      </c>
      <c r="F31" s="418">
        <f>'[7]stock-fab'!I26</f>
        <v>0</v>
      </c>
      <c r="G31" s="556">
        <f>'[7]stock-fab'!J26</f>
        <v>0</v>
      </c>
      <c r="H31" s="444">
        <f>'[7]stock-fab'!K26</f>
        <v>27</v>
      </c>
      <c r="I31" s="418">
        <f>'[7]stock-fab'!L26</f>
        <v>23</v>
      </c>
      <c r="J31" s="556">
        <f>'[7]stock-fab'!M26</f>
        <v>1</v>
      </c>
      <c r="K31" s="444">
        <f>'[7]stock-fab'!N26</f>
        <v>0</v>
      </c>
      <c r="L31" s="418">
        <f>'[7]stock-fab'!O26</f>
        <v>0</v>
      </c>
      <c r="M31" s="556">
        <f>'[7]stock-fab'!P26</f>
        <v>0</v>
      </c>
      <c r="N31" s="444">
        <f>'[7]stock-fab'!Q26</f>
        <v>104</v>
      </c>
      <c r="O31" s="418">
        <f>'[7]stock-fab'!R26</f>
        <v>20</v>
      </c>
      <c r="P31" s="556">
        <f>'[7]stock-fab'!S26</f>
        <v>18</v>
      </c>
      <c r="Q31" s="444">
        <f>'[7]stock-fab'!T26</f>
        <v>0</v>
      </c>
      <c r="R31" s="418">
        <f>'[7]stock-fab'!U26</f>
        <v>0</v>
      </c>
      <c r="S31" s="556">
        <f>'[7]stock-fab'!V26</f>
        <v>0</v>
      </c>
      <c r="T31" s="444">
        <f>'[7]stock-fab'!W26</f>
        <v>0</v>
      </c>
      <c r="U31" s="418">
        <f>'[7]stock-fab'!X26</f>
        <v>0</v>
      </c>
      <c r="V31" s="556">
        <f>'[7]stock-fab'!Y26</f>
        <v>0</v>
      </c>
      <c r="W31" s="444">
        <f>'[7]stock-fab'!Z26</f>
        <v>58.3</v>
      </c>
      <c r="X31" s="418">
        <f>'[7]stock-fab'!AA26</f>
        <v>358.79</v>
      </c>
      <c r="Y31" s="556">
        <f>'[7]stock-fab'!AB26</f>
        <v>383.06</v>
      </c>
      <c r="Z31" s="444">
        <f>'[7]stock-fab'!AC26</f>
        <v>26.5</v>
      </c>
      <c r="AA31" s="418">
        <f>'[7]stock-fab'!AD26</f>
        <v>102</v>
      </c>
      <c r="AB31" s="556">
        <f>'[7]stock-fab'!AE26</f>
        <v>35</v>
      </c>
      <c r="AC31" s="444">
        <f>'[7]stock-fab'!AF26</f>
        <v>169.3</v>
      </c>
      <c r="AD31" s="418">
        <f>'[7]stock-fab'!AG26</f>
        <v>350.04</v>
      </c>
      <c r="AE31" s="556">
        <f>'[7]stock-fab'!AH26</f>
        <v>619.13</v>
      </c>
      <c r="AF31" s="444">
        <f>'[7]stock-fab'!AI26</f>
        <v>0</v>
      </c>
      <c r="AG31" s="418">
        <f>'[7]stock-fab'!AJ26</f>
        <v>0</v>
      </c>
      <c r="AH31" s="556">
        <f>'[7]stock-fab'!AK26</f>
        <v>0</v>
      </c>
    </row>
    <row r="32" spans="1:34" ht="12.75">
      <c r="A32" s="419" t="s">
        <v>74</v>
      </c>
      <c r="B32" s="420">
        <f aca="true" t="shared" si="6" ref="B32:AH32">SUM(B30:B31)</f>
        <v>0</v>
      </c>
      <c r="C32" s="420">
        <f t="shared" si="6"/>
        <v>0</v>
      </c>
      <c r="D32" s="557">
        <f t="shared" si="6"/>
        <v>0</v>
      </c>
      <c r="E32" s="445">
        <f t="shared" si="6"/>
        <v>0</v>
      </c>
      <c r="F32" s="420">
        <f t="shared" si="6"/>
        <v>0</v>
      </c>
      <c r="G32" s="557">
        <f t="shared" si="6"/>
        <v>0</v>
      </c>
      <c r="H32" s="445">
        <f t="shared" si="6"/>
        <v>27</v>
      </c>
      <c r="I32" s="420">
        <f t="shared" si="6"/>
        <v>23</v>
      </c>
      <c r="J32" s="557">
        <f t="shared" si="6"/>
        <v>1</v>
      </c>
      <c r="K32" s="445">
        <f aca="true" t="shared" si="7" ref="K32:P32">SUM(K30:K31)</f>
        <v>0</v>
      </c>
      <c r="L32" s="420">
        <f t="shared" si="7"/>
        <v>0</v>
      </c>
      <c r="M32" s="557">
        <f t="shared" si="7"/>
        <v>0</v>
      </c>
      <c r="N32" s="445">
        <f t="shared" si="7"/>
        <v>104</v>
      </c>
      <c r="O32" s="420">
        <f t="shared" si="7"/>
        <v>20</v>
      </c>
      <c r="P32" s="557">
        <f t="shared" si="7"/>
        <v>18</v>
      </c>
      <c r="Q32" s="445">
        <f t="shared" si="6"/>
        <v>0</v>
      </c>
      <c r="R32" s="420">
        <f t="shared" si="6"/>
        <v>0</v>
      </c>
      <c r="S32" s="557">
        <f t="shared" si="6"/>
        <v>0</v>
      </c>
      <c r="T32" s="445">
        <f t="shared" si="6"/>
        <v>0</v>
      </c>
      <c r="U32" s="420">
        <f t="shared" si="6"/>
        <v>0</v>
      </c>
      <c r="V32" s="557">
        <f t="shared" si="6"/>
        <v>0</v>
      </c>
      <c r="W32" s="445">
        <f t="shared" si="6"/>
        <v>58.3</v>
      </c>
      <c r="X32" s="420">
        <f t="shared" si="6"/>
        <v>358.79</v>
      </c>
      <c r="Y32" s="557">
        <f t="shared" si="6"/>
        <v>383.06</v>
      </c>
      <c r="Z32" s="445">
        <f t="shared" si="6"/>
        <v>26.5</v>
      </c>
      <c r="AA32" s="420">
        <f t="shared" si="6"/>
        <v>102</v>
      </c>
      <c r="AB32" s="557">
        <f t="shared" si="6"/>
        <v>35</v>
      </c>
      <c r="AC32" s="445">
        <f t="shared" si="6"/>
        <v>169.3</v>
      </c>
      <c r="AD32" s="420">
        <f t="shared" si="6"/>
        <v>350.04</v>
      </c>
      <c r="AE32" s="557">
        <f t="shared" si="6"/>
        <v>619.13</v>
      </c>
      <c r="AF32" s="445">
        <f t="shared" si="6"/>
        <v>0</v>
      </c>
      <c r="AG32" s="420">
        <f t="shared" si="6"/>
        <v>0</v>
      </c>
      <c r="AH32" s="557">
        <f t="shared" si="6"/>
        <v>0</v>
      </c>
    </row>
    <row r="33" spans="1:34" ht="12.75">
      <c r="A33" s="483" t="s">
        <v>112</v>
      </c>
      <c r="B33" s="416"/>
      <c r="C33" s="416"/>
      <c r="D33" s="555"/>
      <c r="E33" s="443"/>
      <c r="F33" s="416"/>
      <c r="G33" s="555"/>
      <c r="H33" s="443"/>
      <c r="I33" s="416"/>
      <c r="J33" s="555"/>
      <c r="K33" s="443"/>
      <c r="L33" s="416"/>
      <c r="M33" s="555"/>
      <c r="N33" s="443"/>
      <c r="O33" s="416"/>
      <c r="P33" s="555"/>
      <c r="Q33" s="443"/>
      <c r="R33" s="416"/>
      <c r="S33" s="555"/>
      <c r="T33" s="443"/>
      <c r="U33" s="416"/>
      <c r="V33" s="555"/>
      <c r="W33" s="443"/>
      <c r="X33" s="416"/>
      <c r="Y33" s="555"/>
      <c r="Z33" s="443"/>
      <c r="AA33" s="416"/>
      <c r="AB33" s="555"/>
      <c r="AC33" s="443"/>
      <c r="AD33" s="416"/>
      <c r="AE33" s="555"/>
      <c r="AF33" s="443"/>
      <c r="AG33" s="416"/>
      <c r="AH33" s="555"/>
    </row>
    <row r="34" spans="1:34" ht="12.75">
      <c r="A34" s="417" t="s">
        <v>113</v>
      </c>
      <c r="B34" s="418">
        <f>'[7]stock-fab'!E28</f>
        <v>0</v>
      </c>
      <c r="C34" s="418">
        <f>'[7]stock-fab'!F28</f>
        <v>0</v>
      </c>
      <c r="D34" s="556">
        <f>'[7]stock-fab'!G28</f>
        <v>29.8</v>
      </c>
      <c r="E34" s="444">
        <f>'[7]stock-fab'!H28</f>
        <v>0</v>
      </c>
      <c r="F34" s="418">
        <f>'[7]stock-fab'!I28</f>
        <v>0</v>
      </c>
      <c r="G34" s="556">
        <f>'[7]stock-fab'!J28</f>
        <v>0</v>
      </c>
      <c r="H34" s="444">
        <f>'[7]stock-fab'!K28</f>
        <v>0</v>
      </c>
      <c r="I34" s="418">
        <f>'[7]stock-fab'!L28</f>
        <v>0</v>
      </c>
      <c r="J34" s="556">
        <f>'[7]stock-fab'!M28</f>
        <v>5.3</v>
      </c>
      <c r="K34" s="444">
        <f>'[7]stock-fab'!N28</f>
        <v>0</v>
      </c>
      <c r="L34" s="418">
        <f>'[7]stock-fab'!O28</f>
        <v>0</v>
      </c>
      <c r="M34" s="556">
        <f>'[7]stock-fab'!P28</f>
        <v>0</v>
      </c>
      <c r="N34" s="444">
        <f>'[7]stock-fab'!Q28</f>
        <v>0</v>
      </c>
      <c r="O34" s="418">
        <f>'[7]stock-fab'!R28</f>
        <v>0</v>
      </c>
      <c r="P34" s="556">
        <f>'[7]stock-fab'!S28</f>
        <v>0</v>
      </c>
      <c r="Q34" s="444">
        <f>'[7]stock-fab'!T28</f>
        <v>0</v>
      </c>
      <c r="R34" s="418">
        <f>'[7]stock-fab'!U28</f>
        <v>0</v>
      </c>
      <c r="S34" s="556">
        <f>'[7]stock-fab'!V28</f>
        <v>0</v>
      </c>
      <c r="T34" s="444">
        <f>'[7]stock-fab'!W28</f>
        <v>0</v>
      </c>
      <c r="U34" s="418">
        <f>'[7]stock-fab'!X28</f>
        <v>0</v>
      </c>
      <c r="V34" s="556">
        <f>'[7]stock-fab'!Y28</f>
        <v>0</v>
      </c>
      <c r="W34" s="444">
        <f>'[7]stock-fab'!Z28</f>
        <v>0</v>
      </c>
      <c r="X34" s="418">
        <f>'[7]stock-fab'!AA28</f>
        <v>66.3</v>
      </c>
      <c r="Y34" s="556">
        <f>'[7]stock-fab'!AB28</f>
        <v>37.8</v>
      </c>
      <c r="Z34" s="444">
        <f>'[7]stock-fab'!AC28</f>
        <v>0</v>
      </c>
      <c r="AA34" s="418">
        <f>'[7]stock-fab'!AD28</f>
        <v>20.8</v>
      </c>
      <c r="AB34" s="556">
        <f>'[7]stock-fab'!AE28</f>
        <v>44.3</v>
      </c>
      <c r="AC34" s="444">
        <f>'[7]stock-fab'!AF28</f>
        <v>0.3</v>
      </c>
      <c r="AD34" s="418">
        <f>'[7]stock-fab'!AG28</f>
        <v>114.1</v>
      </c>
      <c r="AE34" s="556">
        <f>'[7]stock-fab'!AH28</f>
        <v>115.4</v>
      </c>
      <c r="AF34" s="444">
        <f>'[7]stock-fab'!AI28</f>
        <v>0</v>
      </c>
      <c r="AG34" s="418">
        <f>'[7]stock-fab'!AJ28</f>
        <v>0</v>
      </c>
      <c r="AH34" s="556">
        <f>'[7]stock-fab'!AK28</f>
        <v>0</v>
      </c>
    </row>
    <row r="35" spans="1:34" ht="12.75">
      <c r="A35" s="417" t="s">
        <v>114</v>
      </c>
      <c r="B35" s="418">
        <f>'[7]stock-fab'!E29</f>
        <v>0</v>
      </c>
      <c r="C35" s="418">
        <f>'[7]stock-fab'!F29</f>
        <v>0</v>
      </c>
      <c r="D35" s="556">
        <f>'[7]stock-fab'!G29</f>
        <v>0</v>
      </c>
      <c r="E35" s="444">
        <f>'[7]stock-fab'!H29</f>
        <v>0</v>
      </c>
      <c r="F35" s="418">
        <f>'[7]stock-fab'!I29</f>
        <v>0</v>
      </c>
      <c r="G35" s="556">
        <f>'[7]stock-fab'!J29</f>
        <v>0</v>
      </c>
      <c r="H35" s="444">
        <f>'[7]stock-fab'!K29</f>
        <v>0</v>
      </c>
      <c r="I35" s="418">
        <f>'[7]stock-fab'!L29</f>
        <v>0</v>
      </c>
      <c r="J35" s="556">
        <f>'[7]stock-fab'!M29</f>
        <v>0</v>
      </c>
      <c r="K35" s="444">
        <f>'[7]stock-fab'!N29</f>
        <v>0</v>
      </c>
      <c r="L35" s="418">
        <f>'[7]stock-fab'!O29</f>
        <v>0</v>
      </c>
      <c r="M35" s="556">
        <f>'[7]stock-fab'!P29</f>
        <v>0</v>
      </c>
      <c r="N35" s="444">
        <f>'[7]stock-fab'!Q29</f>
        <v>0</v>
      </c>
      <c r="O35" s="418">
        <f>'[7]stock-fab'!R29</f>
        <v>0</v>
      </c>
      <c r="P35" s="556">
        <f>'[7]stock-fab'!S29</f>
        <v>0</v>
      </c>
      <c r="Q35" s="444">
        <f>'[7]stock-fab'!T29</f>
        <v>0</v>
      </c>
      <c r="R35" s="418">
        <f>'[7]stock-fab'!U29</f>
        <v>0</v>
      </c>
      <c r="S35" s="556">
        <f>'[7]stock-fab'!V29</f>
        <v>0</v>
      </c>
      <c r="T35" s="444">
        <f>'[7]stock-fab'!W29</f>
        <v>0</v>
      </c>
      <c r="U35" s="418">
        <f>'[7]stock-fab'!X29</f>
        <v>0</v>
      </c>
      <c r="V35" s="556">
        <f>'[7]stock-fab'!Y29</f>
        <v>0</v>
      </c>
      <c r="W35" s="444">
        <f>'[7]stock-fab'!Z29</f>
        <v>26</v>
      </c>
      <c r="X35" s="418">
        <f>'[7]stock-fab'!AA29</f>
        <v>22</v>
      </c>
      <c r="Y35" s="556">
        <f>'[7]stock-fab'!AB29</f>
        <v>48</v>
      </c>
      <c r="Z35" s="444">
        <f>'[7]stock-fab'!AC29</f>
        <v>84</v>
      </c>
      <c r="AA35" s="418">
        <f>'[7]stock-fab'!AD29</f>
        <v>0</v>
      </c>
      <c r="AB35" s="556">
        <f>'[7]stock-fab'!AE29</f>
        <v>73</v>
      </c>
      <c r="AC35" s="444">
        <f>'[7]stock-fab'!AF29</f>
        <v>127</v>
      </c>
      <c r="AD35" s="418">
        <f>'[7]stock-fab'!AG29</f>
        <v>83</v>
      </c>
      <c r="AE35" s="556">
        <f>'[7]stock-fab'!AH29</f>
        <v>20</v>
      </c>
      <c r="AF35" s="444">
        <f>'[7]stock-fab'!AI29</f>
        <v>0</v>
      </c>
      <c r="AG35" s="418">
        <f>'[7]stock-fab'!AJ29</f>
        <v>0</v>
      </c>
      <c r="AH35" s="556">
        <f>'[7]stock-fab'!AK29</f>
        <v>0</v>
      </c>
    </row>
    <row r="36" spans="1:34" ht="12.75">
      <c r="A36" s="417" t="s">
        <v>115</v>
      </c>
      <c r="B36" s="418">
        <f>'[7]stock-fab'!E30</f>
        <v>0</v>
      </c>
      <c r="C36" s="418">
        <f>'[7]stock-fab'!F30</f>
        <v>0</v>
      </c>
      <c r="D36" s="556">
        <f>'[7]stock-fab'!G30</f>
        <v>0</v>
      </c>
      <c r="E36" s="444">
        <f>'[7]stock-fab'!H30</f>
        <v>0</v>
      </c>
      <c r="F36" s="418">
        <f>'[7]stock-fab'!I30</f>
        <v>0</v>
      </c>
      <c r="G36" s="556">
        <f>'[7]stock-fab'!J30</f>
        <v>0</v>
      </c>
      <c r="H36" s="444">
        <f>'[7]stock-fab'!K30</f>
        <v>0</v>
      </c>
      <c r="I36" s="418">
        <f>'[7]stock-fab'!L30</f>
        <v>0</v>
      </c>
      <c r="J36" s="556">
        <f>'[7]stock-fab'!M30</f>
        <v>0</v>
      </c>
      <c r="K36" s="444">
        <f>'[7]stock-fab'!N30</f>
        <v>0</v>
      </c>
      <c r="L36" s="418">
        <f>'[7]stock-fab'!O30</f>
        <v>0</v>
      </c>
      <c r="M36" s="556">
        <f>'[7]stock-fab'!P30</f>
        <v>0</v>
      </c>
      <c r="N36" s="444">
        <f>'[7]stock-fab'!Q30</f>
        <v>0</v>
      </c>
      <c r="O36" s="418">
        <f>'[7]stock-fab'!R30</f>
        <v>0</v>
      </c>
      <c r="P36" s="556">
        <f>'[7]stock-fab'!S30</f>
        <v>0</v>
      </c>
      <c r="Q36" s="444">
        <f>'[7]stock-fab'!T30</f>
        <v>0</v>
      </c>
      <c r="R36" s="418">
        <f>'[7]stock-fab'!U30</f>
        <v>0</v>
      </c>
      <c r="S36" s="556">
        <f>'[7]stock-fab'!V30</f>
        <v>0</v>
      </c>
      <c r="T36" s="444">
        <f>'[7]stock-fab'!W30</f>
        <v>0</v>
      </c>
      <c r="U36" s="418">
        <f>'[7]stock-fab'!X30</f>
        <v>0</v>
      </c>
      <c r="V36" s="556">
        <f>'[7]stock-fab'!Y30</f>
        <v>0</v>
      </c>
      <c r="W36" s="444">
        <f>'[7]stock-fab'!Z30</f>
        <v>0</v>
      </c>
      <c r="X36" s="418">
        <f>'[7]stock-fab'!AA30</f>
        <v>0</v>
      </c>
      <c r="Y36" s="556">
        <f>'[7]stock-fab'!AB30</f>
        <v>0</v>
      </c>
      <c r="Z36" s="444">
        <f>'[7]stock-fab'!AC30</f>
        <v>0</v>
      </c>
      <c r="AA36" s="418">
        <f>'[7]stock-fab'!AD30</f>
        <v>0</v>
      </c>
      <c r="AB36" s="556">
        <f>'[7]stock-fab'!AE30</f>
        <v>0</v>
      </c>
      <c r="AC36" s="444">
        <f>'[7]stock-fab'!AF30</f>
        <v>0</v>
      </c>
      <c r="AD36" s="418">
        <f>'[7]stock-fab'!AG30</f>
        <v>0</v>
      </c>
      <c r="AE36" s="556">
        <f>'[7]stock-fab'!AH30</f>
        <v>0</v>
      </c>
      <c r="AF36" s="444">
        <f>'[7]stock-fab'!AI30</f>
        <v>0</v>
      </c>
      <c r="AG36" s="418">
        <f>'[7]stock-fab'!AJ30</f>
        <v>0</v>
      </c>
      <c r="AH36" s="556">
        <f>'[7]stock-fab'!AK30</f>
        <v>0</v>
      </c>
    </row>
    <row r="37" spans="1:34" ht="12.75">
      <c r="A37" s="417" t="s">
        <v>116</v>
      </c>
      <c r="B37" s="418">
        <f>'[7]stock-fab'!E31</f>
        <v>0</v>
      </c>
      <c r="C37" s="418">
        <f>'[7]stock-fab'!F31</f>
        <v>0</v>
      </c>
      <c r="D37" s="556">
        <f>'[7]stock-fab'!G31</f>
        <v>0</v>
      </c>
      <c r="E37" s="444">
        <f>'[7]stock-fab'!H31</f>
        <v>8.2</v>
      </c>
      <c r="F37" s="418">
        <f>'[7]stock-fab'!I31</f>
        <v>6.6</v>
      </c>
      <c r="G37" s="556">
        <f>'[7]stock-fab'!J31</f>
        <v>3.66</v>
      </c>
      <c r="H37" s="444">
        <f>'[7]stock-fab'!K31</f>
        <v>0</v>
      </c>
      <c r="I37" s="418">
        <f>'[7]stock-fab'!L31</f>
        <v>0</v>
      </c>
      <c r="J37" s="556">
        <f>'[7]stock-fab'!M31</f>
        <v>0</v>
      </c>
      <c r="K37" s="444">
        <f>'[7]stock-fab'!N31</f>
        <v>0</v>
      </c>
      <c r="L37" s="418">
        <f>'[7]stock-fab'!O31</f>
        <v>0</v>
      </c>
      <c r="M37" s="556">
        <f>'[7]stock-fab'!P31</f>
        <v>0</v>
      </c>
      <c r="N37" s="444">
        <f>'[7]stock-fab'!Q31</f>
        <v>0</v>
      </c>
      <c r="O37" s="418">
        <f>'[7]stock-fab'!R31</f>
        <v>0</v>
      </c>
      <c r="P37" s="556">
        <f>'[7]stock-fab'!S31</f>
        <v>0</v>
      </c>
      <c r="Q37" s="444">
        <f>'[7]stock-fab'!T31</f>
        <v>0</v>
      </c>
      <c r="R37" s="418">
        <f>'[7]stock-fab'!U31</f>
        <v>0</v>
      </c>
      <c r="S37" s="556">
        <f>'[7]stock-fab'!V31</f>
        <v>0</v>
      </c>
      <c r="T37" s="444">
        <f>'[7]stock-fab'!W31</f>
        <v>0</v>
      </c>
      <c r="U37" s="418">
        <f>'[7]stock-fab'!X31</f>
        <v>0</v>
      </c>
      <c r="V37" s="556">
        <f>'[7]stock-fab'!Y31</f>
        <v>0</v>
      </c>
      <c r="W37" s="444">
        <f>'[7]stock-fab'!Z31</f>
        <v>0</v>
      </c>
      <c r="X37" s="418">
        <f>'[7]stock-fab'!AA31</f>
        <v>0</v>
      </c>
      <c r="Y37" s="556">
        <f>'[7]stock-fab'!AB31</f>
        <v>0</v>
      </c>
      <c r="Z37" s="444">
        <f>'[7]stock-fab'!AC31</f>
        <v>0</v>
      </c>
      <c r="AA37" s="418">
        <f>'[7]stock-fab'!AD31</f>
        <v>0</v>
      </c>
      <c r="AB37" s="556">
        <f>'[7]stock-fab'!AE31</f>
        <v>0</v>
      </c>
      <c r="AC37" s="444">
        <f>'[7]stock-fab'!AF31</f>
        <v>0</v>
      </c>
      <c r="AD37" s="418">
        <f>'[7]stock-fab'!AG31</f>
        <v>0</v>
      </c>
      <c r="AE37" s="556">
        <f>'[7]stock-fab'!AH31</f>
        <v>0</v>
      </c>
      <c r="AF37" s="444">
        <f>'[7]stock-fab'!AI31</f>
        <v>0</v>
      </c>
      <c r="AG37" s="418">
        <f>'[7]stock-fab'!AJ31</f>
        <v>0</v>
      </c>
      <c r="AH37" s="556">
        <f>'[7]stock-fab'!AK31</f>
        <v>0</v>
      </c>
    </row>
    <row r="38" spans="1:34" ht="12.75">
      <c r="A38" s="417" t="s">
        <v>117</v>
      </c>
      <c r="B38" s="418">
        <f>'[7]stock-fab'!E32</f>
        <v>0</v>
      </c>
      <c r="C38" s="418">
        <f>'[7]stock-fab'!F32</f>
        <v>0</v>
      </c>
      <c r="D38" s="556">
        <f>'[7]stock-fab'!G32</f>
        <v>0</v>
      </c>
      <c r="E38" s="444">
        <f>'[7]stock-fab'!H32</f>
        <v>0</v>
      </c>
      <c r="F38" s="418">
        <f>'[7]stock-fab'!I32</f>
        <v>0</v>
      </c>
      <c r="G38" s="556">
        <f>'[7]stock-fab'!J32</f>
        <v>0</v>
      </c>
      <c r="H38" s="444">
        <f>'[7]stock-fab'!K32</f>
        <v>0</v>
      </c>
      <c r="I38" s="418">
        <f>'[7]stock-fab'!L32</f>
        <v>0</v>
      </c>
      <c r="J38" s="556">
        <f>'[7]stock-fab'!M32</f>
        <v>0</v>
      </c>
      <c r="K38" s="444">
        <f>'[7]stock-fab'!N32</f>
        <v>0</v>
      </c>
      <c r="L38" s="418">
        <f>'[7]stock-fab'!O32</f>
        <v>0</v>
      </c>
      <c r="M38" s="556">
        <f>'[7]stock-fab'!P32</f>
        <v>0</v>
      </c>
      <c r="N38" s="444">
        <f>'[7]stock-fab'!Q32</f>
        <v>0</v>
      </c>
      <c r="O38" s="418">
        <f>'[7]stock-fab'!R32</f>
        <v>0</v>
      </c>
      <c r="P38" s="556">
        <f>'[7]stock-fab'!S32</f>
        <v>0</v>
      </c>
      <c r="Q38" s="444">
        <f>'[7]stock-fab'!T32</f>
        <v>0</v>
      </c>
      <c r="R38" s="418">
        <f>'[7]stock-fab'!U32</f>
        <v>0</v>
      </c>
      <c r="S38" s="556">
        <f>'[7]stock-fab'!V32</f>
        <v>0</v>
      </c>
      <c r="T38" s="444">
        <f>'[7]stock-fab'!W32</f>
        <v>0</v>
      </c>
      <c r="U38" s="418">
        <f>'[7]stock-fab'!X32</f>
        <v>0</v>
      </c>
      <c r="V38" s="556">
        <f>'[7]stock-fab'!Y32</f>
        <v>0</v>
      </c>
      <c r="W38" s="444">
        <f>'[7]stock-fab'!Z32</f>
        <v>0</v>
      </c>
      <c r="X38" s="418">
        <f>'[7]stock-fab'!AA32</f>
        <v>0</v>
      </c>
      <c r="Y38" s="556">
        <f>'[7]stock-fab'!AB32</f>
        <v>0</v>
      </c>
      <c r="Z38" s="444">
        <f>'[7]stock-fab'!AC32</f>
        <v>0</v>
      </c>
      <c r="AA38" s="418">
        <f>'[7]stock-fab'!AD32</f>
        <v>0</v>
      </c>
      <c r="AB38" s="556">
        <f>'[7]stock-fab'!AE32</f>
        <v>0</v>
      </c>
      <c r="AC38" s="444">
        <f>'[7]stock-fab'!AF32</f>
        <v>0</v>
      </c>
      <c r="AD38" s="418">
        <f>'[7]stock-fab'!AG32</f>
        <v>0</v>
      </c>
      <c r="AE38" s="556">
        <f>'[7]stock-fab'!AH32</f>
        <v>0</v>
      </c>
      <c r="AF38" s="444">
        <f>'[7]stock-fab'!AI32</f>
        <v>0</v>
      </c>
      <c r="AG38" s="418">
        <f>'[7]stock-fab'!AJ32</f>
        <v>0</v>
      </c>
      <c r="AH38" s="556">
        <f>'[7]stock-fab'!AK32</f>
        <v>0</v>
      </c>
    </row>
    <row r="39" spans="1:34" ht="12.75">
      <c r="A39" s="417" t="s">
        <v>118</v>
      </c>
      <c r="B39" s="418">
        <f>'[7]stock-fab'!E33</f>
        <v>0</v>
      </c>
      <c r="C39" s="418">
        <f>'[7]stock-fab'!F33</f>
        <v>0</v>
      </c>
      <c r="D39" s="556">
        <f>'[7]stock-fab'!G33</f>
        <v>0</v>
      </c>
      <c r="E39" s="444">
        <f>'[7]stock-fab'!H33</f>
        <v>86.3</v>
      </c>
      <c r="F39" s="418">
        <f>'[7]stock-fab'!I33</f>
        <v>32.2</v>
      </c>
      <c r="G39" s="556">
        <f>'[7]stock-fab'!J33</f>
        <v>3.9</v>
      </c>
      <c r="H39" s="444">
        <f>'[7]stock-fab'!K33</f>
        <v>19.4</v>
      </c>
      <c r="I39" s="418">
        <f>'[7]stock-fab'!L33</f>
        <v>4.1</v>
      </c>
      <c r="J39" s="556">
        <f>'[7]stock-fab'!M33</f>
        <v>24.4</v>
      </c>
      <c r="K39" s="444">
        <f>'[7]stock-fab'!N33</f>
        <v>0</v>
      </c>
      <c r="L39" s="418">
        <f>'[7]stock-fab'!O33</f>
        <v>0</v>
      </c>
      <c r="M39" s="556">
        <f>'[7]stock-fab'!P33</f>
        <v>0</v>
      </c>
      <c r="N39" s="444">
        <f>'[7]stock-fab'!Q33</f>
        <v>0</v>
      </c>
      <c r="O39" s="418">
        <f>'[7]stock-fab'!R33</f>
        <v>38.6</v>
      </c>
      <c r="P39" s="556">
        <f>'[7]stock-fab'!S33</f>
        <v>43.6</v>
      </c>
      <c r="Q39" s="444">
        <f>'[7]stock-fab'!T33</f>
        <v>25.2</v>
      </c>
      <c r="R39" s="418">
        <f>'[7]stock-fab'!U33</f>
        <v>0</v>
      </c>
      <c r="S39" s="556">
        <f>'[7]stock-fab'!V33</f>
        <v>104.9</v>
      </c>
      <c r="T39" s="444">
        <f>'[7]stock-fab'!W33</f>
        <v>0</v>
      </c>
      <c r="U39" s="418">
        <f>'[7]stock-fab'!X33</f>
        <v>0</v>
      </c>
      <c r="V39" s="556">
        <f>'[7]stock-fab'!Y33</f>
        <v>0</v>
      </c>
      <c r="W39" s="444">
        <f>'[7]stock-fab'!Z33</f>
        <v>299.9</v>
      </c>
      <c r="X39" s="418">
        <f>'[7]stock-fab'!AA33</f>
        <v>282.1</v>
      </c>
      <c r="Y39" s="556">
        <f>'[7]stock-fab'!AB33</f>
        <v>137.7</v>
      </c>
      <c r="Z39" s="444">
        <f>'[7]stock-fab'!AC33</f>
        <v>216.2</v>
      </c>
      <c r="AA39" s="418">
        <f>'[7]stock-fab'!AD33</f>
        <v>261.5</v>
      </c>
      <c r="AB39" s="556">
        <f>'[7]stock-fab'!AE33</f>
        <v>180.1</v>
      </c>
      <c r="AC39" s="444">
        <f>'[7]stock-fab'!AF33</f>
        <v>669.6</v>
      </c>
      <c r="AD39" s="418">
        <f>'[7]stock-fab'!AG33</f>
        <v>513.1</v>
      </c>
      <c r="AE39" s="556">
        <f>'[7]stock-fab'!AH33</f>
        <v>466.1</v>
      </c>
      <c r="AF39" s="444">
        <f>'[7]stock-fab'!AI33</f>
        <v>0</v>
      </c>
      <c r="AG39" s="418">
        <f>'[7]stock-fab'!AJ33</f>
        <v>0</v>
      </c>
      <c r="AH39" s="556">
        <f>'[7]stock-fab'!AK33</f>
        <v>0</v>
      </c>
    </row>
    <row r="40" spans="1:34" ht="12.75">
      <c r="A40" s="419" t="s">
        <v>74</v>
      </c>
      <c r="B40" s="420">
        <f aca="true" t="shared" si="8" ref="B40:AH40">SUM(B34:B39)</f>
        <v>0</v>
      </c>
      <c r="C40" s="420">
        <f t="shared" si="8"/>
        <v>0</v>
      </c>
      <c r="D40" s="557">
        <f t="shared" si="8"/>
        <v>29.8</v>
      </c>
      <c r="E40" s="445">
        <f t="shared" si="8"/>
        <v>94.5</v>
      </c>
      <c r="F40" s="420">
        <f t="shared" si="8"/>
        <v>38.800000000000004</v>
      </c>
      <c r="G40" s="557">
        <f t="shared" si="8"/>
        <v>7.5600000000000005</v>
      </c>
      <c r="H40" s="445">
        <f t="shared" si="8"/>
        <v>19.4</v>
      </c>
      <c r="I40" s="420">
        <f t="shared" si="8"/>
        <v>4.1</v>
      </c>
      <c r="J40" s="557">
        <f t="shared" si="8"/>
        <v>29.7</v>
      </c>
      <c r="K40" s="445">
        <f aca="true" t="shared" si="9" ref="K40:P40">SUM(K34:K39)</f>
        <v>0</v>
      </c>
      <c r="L40" s="420">
        <f t="shared" si="9"/>
        <v>0</v>
      </c>
      <c r="M40" s="557">
        <f t="shared" si="9"/>
        <v>0</v>
      </c>
      <c r="N40" s="445">
        <f t="shared" si="9"/>
        <v>0</v>
      </c>
      <c r="O40" s="420">
        <f t="shared" si="9"/>
        <v>38.6</v>
      </c>
      <c r="P40" s="557">
        <f t="shared" si="9"/>
        <v>43.6</v>
      </c>
      <c r="Q40" s="445">
        <f t="shared" si="8"/>
        <v>25.2</v>
      </c>
      <c r="R40" s="420">
        <f t="shared" si="8"/>
        <v>0</v>
      </c>
      <c r="S40" s="557">
        <f t="shared" si="8"/>
        <v>104.9</v>
      </c>
      <c r="T40" s="445">
        <f t="shared" si="8"/>
        <v>0</v>
      </c>
      <c r="U40" s="420">
        <f t="shared" si="8"/>
        <v>0</v>
      </c>
      <c r="V40" s="557">
        <f t="shared" si="8"/>
        <v>0</v>
      </c>
      <c r="W40" s="445">
        <f t="shared" si="8"/>
        <v>325.9</v>
      </c>
      <c r="X40" s="420">
        <f t="shared" si="8"/>
        <v>370.40000000000003</v>
      </c>
      <c r="Y40" s="557">
        <f t="shared" si="8"/>
        <v>223.5</v>
      </c>
      <c r="Z40" s="445">
        <f t="shared" si="8"/>
        <v>300.2</v>
      </c>
      <c r="AA40" s="420">
        <f t="shared" si="8"/>
        <v>282.3</v>
      </c>
      <c r="AB40" s="557">
        <f t="shared" si="8"/>
        <v>297.4</v>
      </c>
      <c r="AC40" s="445">
        <f t="shared" si="8"/>
        <v>796.9</v>
      </c>
      <c r="AD40" s="420">
        <f t="shared" si="8"/>
        <v>710.2</v>
      </c>
      <c r="AE40" s="557">
        <f t="shared" si="8"/>
        <v>601.5</v>
      </c>
      <c r="AF40" s="445">
        <f t="shared" si="8"/>
        <v>0</v>
      </c>
      <c r="AG40" s="420">
        <f t="shared" si="8"/>
        <v>0</v>
      </c>
      <c r="AH40" s="557">
        <f t="shared" si="8"/>
        <v>0</v>
      </c>
    </row>
    <row r="41" spans="1:34" ht="12.75">
      <c r="A41" s="483" t="s">
        <v>119</v>
      </c>
      <c r="B41" s="416"/>
      <c r="C41" s="416"/>
      <c r="D41" s="555"/>
      <c r="E41" s="443"/>
      <c r="F41" s="416"/>
      <c r="G41" s="555"/>
      <c r="H41" s="443"/>
      <c r="I41" s="416"/>
      <c r="J41" s="555"/>
      <c r="K41" s="443"/>
      <c r="L41" s="416"/>
      <c r="M41" s="555"/>
      <c r="N41" s="443"/>
      <c r="O41" s="416"/>
      <c r="P41" s="555"/>
      <c r="Q41" s="443"/>
      <c r="R41" s="416"/>
      <c r="S41" s="555"/>
      <c r="T41" s="443"/>
      <c r="U41" s="416"/>
      <c r="V41" s="555"/>
      <c r="W41" s="443"/>
      <c r="X41" s="416"/>
      <c r="Y41" s="555"/>
      <c r="Z41" s="443"/>
      <c r="AA41" s="416"/>
      <c r="AB41" s="555"/>
      <c r="AC41" s="443"/>
      <c r="AD41" s="416"/>
      <c r="AE41" s="555"/>
      <c r="AF41" s="443"/>
      <c r="AG41" s="416"/>
      <c r="AH41" s="555"/>
    </row>
    <row r="42" spans="1:34" ht="12.75">
      <c r="A42" s="417" t="s">
        <v>120</v>
      </c>
      <c r="B42" s="418">
        <f>'[7]stock-fab'!E35</f>
        <v>2.9</v>
      </c>
      <c r="C42" s="418">
        <f>'[7]stock-fab'!F35</f>
        <v>0</v>
      </c>
      <c r="D42" s="556">
        <f>'[7]stock-fab'!G35</f>
        <v>0</v>
      </c>
      <c r="E42" s="444">
        <f>'[7]stock-fab'!H35</f>
        <v>0</v>
      </c>
      <c r="F42" s="418">
        <f>'[7]stock-fab'!I35</f>
        <v>0</v>
      </c>
      <c r="G42" s="556">
        <f>'[7]stock-fab'!J35</f>
        <v>0</v>
      </c>
      <c r="H42" s="444">
        <f>'[7]stock-fab'!K35</f>
        <v>2.9</v>
      </c>
      <c r="I42" s="418">
        <f>'[7]stock-fab'!L35</f>
        <v>7.5</v>
      </c>
      <c r="J42" s="556">
        <f>'[7]stock-fab'!M35</f>
        <v>1.4</v>
      </c>
      <c r="K42" s="444">
        <f>'[7]stock-fab'!N35</f>
        <v>0</v>
      </c>
      <c r="L42" s="418">
        <f>'[7]stock-fab'!O35</f>
        <v>0</v>
      </c>
      <c r="M42" s="556">
        <f>'[7]stock-fab'!P35</f>
        <v>0</v>
      </c>
      <c r="N42" s="444">
        <f>'[7]stock-fab'!Q35</f>
        <v>9</v>
      </c>
      <c r="O42" s="418">
        <f>'[7]stock-fab'!R35</f>
        <v>0</v>
      </c>
      <c r="P42" s="556">
        <f>'[7]stock-fab'!S35</f>
        <v>0</v>
      </c>
      <c r="Q42" s="444">
        <f>'[7]stock-fab'!T35</f>
        <v>33.7</v>
      </c>
      <c r="R42" s="418">
        <f>'[7]stock-fab'!U35</f>
        <v>0</v>
      </c>
      <c r="S42" s="556">
        <f>'[7]stock-fab'!V35</f>
        <v>0</v>
      </c>
      <c r="T42" s="444">
        <f>'[7]stock-fab'!W35</f>
        <v>0</v>
      </c>
      <c r="U42" s="418">
        <f>'[7]stock-fab'!X35</f>
        <v>0</v>
      </c>
      <c r="V42" s="556">
        <f>'[7]stock-fab'!Y35</f>
        <v>0</v>
      </c>
      <c r="W42" s="444">
        <f>'[7]stock-fab'!Z35</f>
        <v>398.6</v>
      </c>
      <c r="X42" s="418">
        <f>'[7]stock-fab'!AA35</f>
        <v>272.3</v>
      </c>
      <c r="Y42" s="556">
        <f>'[7]stock-fab'!AB35</f>
        <v>330.3</v>
      </c>
      <c r="Z42" s="444">
        <f>'[7]stock-fab'!AC35</f>
        <v>120</v>
      </c>
      <c r="AA42" s="418">
        <f>'[7]stock-fab'!AD35</f>
        <v>270.3</v>
      </c>
      <c r="AB42" s="556">
        <f>'[7]stock-fab'!AE35</f>
        <v>103.7</v>
      </c>
      <c r="AC42" s="444">
        <f>'[7]stock-fab'!AF35</f>
        <v>257.59</v>
      </c>
      <c r="AD42" s="418">
        <f>'[7]stock-fab'!AG35</f>
        <v>262.6</v>
      </c>
      <c r="AE42" s="556">
        <f>'[7]stock-fab'!AH35</f>
        <v>322.2</v>
      </c>
      <c r="AF42" s="444">
        <f>'[7]stock-fab'!AI35</f>
        <v>0</v>
      </c>
      <c r="AG42" s="418">
        <f>'[7]stock-fab'!AJ35</f>
        <v>0</v>
      </c>
      <c r="AH42" s="556">
        <f>'[7]stock-fab'!AK35</f>
        <v>0</v>
      </c>
    </row>
    <row r="43" spans="1:34" ht="12.75">
      <c r="A43" s="417" t="s">
        <v>121</v>
      </c>
      <c r="B43" s="418">
        <f>'[7]stock-fab'!E36</f>
        <v>0</v>
      </c>
      <c r="C43" s="418">
        <f>'[7]stock-fab'!F36</f>
        <v>0</v>
      </c>
      <c r="D43" s="556">
        <f>'[7]stock-fab'!G36</f>
        <v>0</v>
      </c>
      <c r="E43" s="444">
        <f>'[7]stock-fab'!H36</f>
        <v>0</v>
      </c>
      <c r="F43" s="418">
        <f>'[7]stock-fab'!I36</f>
        <v>0</v>
      </c>
      <c r="G43" s="556">
        <f>'[7]stock-fab'!J36</f>
        <v>0</v>
      </c>
      <c r="H43" s="444">
        <f>'[7]stock-fab'!K36</f>
        <v>0</v>
      </c>
      <c r="I43" s="418">
        <f>'[7]stock-fab'!L36</f>
        <v>0</v>
      </c>
      <c r="J43" s="556">
        <f>'[7]stock-fab'!M36</f>
        <v>0</v>
      </c>
      <c r="K43" s="444">
        <f>'[7]stock-fab'!N36</f>
        <v>0</v>
      </c>
      <c r="L43" s="418">
        <f>'[7]stock-fab'!O36</f>
        <v>0</v>
      </c>
      <c r="M43" s="556">
        <f>'[7]stock-fab'!P36</f>
        <v>0</v>
      </c>
      <c r="N43" s="444">
        <f>'[7]stock-fab'!Q36</f>
        <v>4.8</v>
      </c>
      <c r="O43" s="418">
        <f>'[7]stock-fab'!R36</f>
        <v>206.4</v>
      </c>
      <c r="P43" s="556">
        <f>'[7]stock-fab'!S36</f>
        <v>10.5</v>
      </c>
      <c r="Q43" s="444">
        <f>'[7]stock-fab'!T36</f>
        <v>0.8</v>
      </c>
      <c r="R43" s="418">
        <f>'[7]stock-fab'!U36</f>
        <v>4</v>
      </c>
      <c r="S43" s="556">
        <f>'[7]stock-fab'!V36</f>
        <v>0</v>
      </c>
      <c r="T43" s="444">
        <f>'[7]stock-fab'!W36</f>
        <v>0</v>
      </c>
      <c r="U43" s="418">
        <f>'[7]stock-fab'!X36</f>
        <v>0</v>
      </c>
      <c r="V43" s="556">
        <f>'[7]stock-fab'!Y36</f>
        <v>0</v>
      </c>
      <c r="W43" s="444">
        <f>'[7]stock-fab'!Z36</f>
        <v>639.44</v>
      </c>
      <c r="X43" s="418">
        <f>'[7]stock-fab'!AA36</f>
        <v>135</v>
      </c>
      <c r="Y43" s="556">
        <f>'[7]stock-fab'!AB36</f>
        <v>408.7</v>
      </c>
      <c r="Z43" s="444">
        <f>'[7]stock-fab'!AC36</f>
        <v>346.5</v>
      </c>
      <c r="AA43" s="418">
        <f>'[7]stock-fab'!AD36</f>
        <v>334</v>
      </c>
      <c r="AB43" s="556">
        <f>'[7]stock-fab'!AE36</f>
        <v>241</v>
      </c>
      <c r="AC43" s="444">
        <f>'[7]stock-fab'!AF36</f>
        <v>531.72</v>
      </c>
      <c r="AD43" s="418">
        <f>'[7]stock-fab'!AG36</f>
        <v>369.2</v>
      </c>
      <c r="AE43" s="556">
        <f>'[7]stock-fab'!AH36</f>
        <v>380.7</v>
      </c>
      <c r="AF43" s="444">
        <f>'[7]stock-fab'!AI36</f>
        <v>42.7</v>
      </c>
      <c r="AG43" s="418">
        <f>'[7]stock-fab'!AJ36</f>
        <v>18</v>
      </c>
      <c r="AH43" s="556">
        <f>'[7]stock-fab'!AK36</f>
        <v>47.9</v>
      </c>
    </row>
    <row r="44" spans="1:34" ht="12.75">
      <c r="A44" s="417" t="s">
        <v>122</v>
      </c>
      <c r="B44" s="418">
        <f>'[7]stock-fab'!E37</f>
        <v>0</v>
      </c>
      <c r="C44" s="418">
        <f>'[7]stock-fab'!F37</f>
        <v>0</v>
      </c>
      <c r="D44" s="556">
        <f>'[7]stock-fab'!G37</f>
        <v>0</v>
      </c>
      <c r="E44" s="444">
        <f>'[7]stock-fab'!H37</f>
        <v>0</v>
      </c>
      <c r="F44" s="418">
        <f>'[7]stock-fab'!I37</f>
        <v>0</v>
      </c>
      <c r="G44" s="556">
        <f>'[7]stock-fab'!J37</f>
        <v>0</v>
      </c>
      <c r="H44" s="444">
        <f>'[7]stock-fab'!K37</f>
        <v>0</v>
      </c>
      <c r="I44" s="418">
        <f>'[7]stock-fab'!L37</f>
        <v>0</v>
      </c>
      <c r="J44" s="556">
        <f>'[7]stock-fab'!M37</f>
        <v>0</v>
      </c>
      <c r="K44" s="444">
        <f>'[7]stock-fab'!N37</f>
        <v>0</v>
      </c>
      <c r="L44" s="418">
        <f>'[7]stock-fab'!O37</f>
        <v>0</v>
      </c>
      <c r="M44" s="556">
        <f>'[7]stock-fab'!P37</f>
        <v>0</v>
      </c>
      <c r="N44" s="444">
        <f>'[7]stock-fab'!Q37</f>
        <v>0</v>
      </c>
      <c r="O44" s="418">
        <f>'[7]stock-fab'!R37</f>
        <v>0</v>
      </c>
      <c r="P44" s="556">
        <f>'[7]stock-fab'!S37</f>
        <v>0</v>
      </c>
      <c r="Q44" s="444">
        <f>'[7]stock-fab'!T37</f>
        <v>0</v>
      </c>
      <c r="R44" s="418">
        <f>'[7]stock-fab'!U37</f>
        <v>0</v>
      </c>
      <c r="S44" s="556">
        <f>'[7]stock-fab'!V37</f>
        <v>0</v>
      </c>
      <c r="T44" s="444">
        <f>'[7]stock-fab'!W37</f>
        <v>0</v>
      </c>
      <c r="U44" s="418">
        <f>'[7]stock-fab'!X37</f>
        <v>0</v>
      </c>
      <c r="V44" s="556">
        <f>'[7]stock-fab'!Y37</f>
        <v>0</v>
      </c>
      <c r="W44" s="444">
        <f>'[7]stock-fab'!Z37</f>
        <v>0</v>
      </c>
      <c r="X44" s="418">
        <f>'[7]stock-fab'!AA37</f>
        <v>0</v>
      </c>
      <c r="Y44" s="556">
        <f>'[7]stock-fab'!AB37</f>
        <v>0</v>
      </c>
      <c r="Z44" s="444">
        <f>'[7]stock-fab'!AC37</f>
        <v>0</v>
      </c>
      <c r="AA44" s="418">
        <f>'[7]stock-fab'!AD37</f>
        <v>0</v>
      </c>
      <c r="AB44" s="556">
        <f>'[7]stock-fab'!AE37</f>
        <v>0</v>
      </c>
      <c r="AC44" s="444">
        <f>'[7]stock-fab'!AF37</f>
        <v>0</v>
      </c>
      <c r="AD44" s="418">
        <f>'[7]stock-fab'!AG37</f>
        <v>0</v>
      </c>
      <c r="AE44" s="556">
        <f>'[7]stock-fab'!AH37</f>
        <v>0</v>
      </c>
      <c r="AF44" s="444">
        <f>'[7]stock-fab'!AI37</f>
        <v>0</v>
      </c>
      <c r="AG44" s="418">
        <f>'[7]stock-fab'!AJ37</f>
        <v>0</v>
      </c>
      <c r="AH44" s="556">
        <f>'[7]stock-fab'!AK37</f>
        <v>0</v>
      </c>
    </row>
    <row r="45" spans="1:34" ht="12.75">
      <c r="A45" s="419" t="s">
        <v>74</v>
      </c>
      <c r="B45" s="420">
        <f aca="true" t="shared" si="10" ref="B45:AH45">SUM(B42:B44)</f>
        <v>2.9</v>
      </c>
      <c r="C45" s="420">
        <f t="shared" si="10"/>
        <v>0</v>
      </c>
      <c r="D45" s="557">
        <f t="shared" si="10"/>
        <v>0</v>
      </c>
      <c r="E45" s="445">
        <f t="shared" si="10"/>
        <v>0</v>
      </c>
      <c r="F45" s="420">
        <f t="shared" si="10"/>
        <v>0</v>
      </c>
      <c r="G45" s="557">
        <f t="shared" si="10"/>
        <v>0</v>
      </c>
      <c r="H45" s="445">
        <f t="shared" si="10"/>
        <v>2.9</v>
      </c>
      <c r="I45" s="420">
        <f t="shared" si="10"/>
        <v>7.5</v>
      </c>
      <c r="J45" s="557">
        <f t="shared" si="10"/>
        <v>1.4</v>
      </c>
      <c r="K45" s="445">
        <f aca="true" t="shared" si="11" ref="K45:P45">SUM(K42:K44)</f>
        <v>0</v>
      </c>
      <c r="L45" s="420">
        <f t="shared" si="11"/>
        <v>0</v>
      </c>
      <c r="M45" s="557">
        <f t="shared" si="11"/>
        <v>0</v>
      </c>
      <c r="N45" s="445">
        <f t="shared" si="11"/>
        <v>13.8</v>
      </c>
      <c r="O45" s="420">
        <f t="shared" si="11"/>
        <v>206.4</v>
      </c>
      <c r="P45" s="557">
        <f t="shared" si="11"/>
        <v>10.5</v>
      </c>
      <c r="Q45" s="445">
        <f t="shared" si="10"/>
        <v>34.5</v>
      </c>
      <c r="R45" s="420">
        <f t="shared" si="10"/>
        <v>4</v>
      </c>
      <c r="S45" s="557">
        <f t="shared" si="10"/>
        <v>0</v>
      </c>
      <c r="T45" s="445">
        <f t="shared" si="10"/>
        <v>0</v>
      </c>
      <c r="U45" s="420">
        <f t="shared" si="10"/>
        <v>0</v>
      </c>
      <c r="V45" s="557">
        <f t="shared" si="10"/>
        <v>0</v>
      </c>
      <c r="W45" s="445">
        <f t="shared" si="10"/>
        <v>1038.04</v>
      </c>
      <c r="X45" s="420">
        <f t="shared" si="10"/>
        <v>407.3</v>
      </c>
      <c r="Y45" s="557">
        <f t="shared" si="10"/>
        <v>739</v>
      </c>
      <c r="Z45" s="445">
        <f t="shared" si="10"/>
        <v>466.5</v>
      </c>
      <c r="AA45" s="420">
        <f t="shared" si="10"/>
        <v>604.3</v>
      </c>
      <c r="AB45" s="557">
        <f t="shared" si="10"/>
        <v>344.7</v>
      </c>
      <c r="AC45" s="445">
        <f t="shared" si="10"/>
        <v>789.31</v>
      </c>
      <c r="AD45" s="420">
        <f t="shared" si="10"/>
        <v>631.8</v>
      </c>
      <c r="AE45" s="557">
        <f t="shared" si="10"/>
        <v>702.9</v>
      </c>
      <c r="AF45" s="445">
        <f t="shared" si="10"/>
        <v>42.7</v>
      </c>
      <c r="AG45" s="420">
        <f t="shared" si="10"/>
        <v>18</v>
      </c>
      <c r="AH45" s="557">
        <f t="shared" si="10"/>
        <v>47.9</v>
      </c>
    </row>
    <row r="46" spans="1:34" ht="12.75">
      <c r="A46" s="483" t="s">
        <v>123</v>
      </c>
      <c r="B46" s="416"/>
      <c r="C46" s="416"/>
      <c r="D46" s="555"/>
      <c r="E46" s="443"/>
      <c r="F46" s="416"/>
      <c r="G46" s="555"/>
      <c r="H46" s="443"/>
      <c r="I46" s="416"/>
      <c r="J46" s="555"/>
      <c r="K46" s="443"/>
      <c r="L46" s="416"/>
      <c r="M46" s="555"/>
      <c r="N46" s="443"/>
      <c r="O46" s="416"/>
      <c r="P46" s="555"/>
      <c r="Q46" s="443"/>
      <c r="R46" s="416"/>
      <c r="S46" s="555"/>
      <c r="T46" s="443"/>
      <c r="U46" s="416"/>
      <c r="V46" s="555"/>
      <c r="W46" s="443"/>
      <c r="X46" s="416"/>
      <c r="Y46" s="555"/>
      <c r="Z46" s="443"/>
      <c r="AA46" s="416"/>
      <c r="AB46" s="555"/>
      <c r="AC46" s="443"/>
      <c r="AD46" s="416"/>
      <c r="AE46" s="555"/>
      <c r="AF46" s="443"/>
      <c r="AG46" s="416"/>
      <c r="AH46" s="555"/>
    </row>
    <row r="47" spans="1:34" ht="12.75">
      <c r="A47" s="417" t="s">
        <v>124</v>
      </c>
      <c r="B47" s="418">
        <f>'[7]stock-fab'!E39</f>
        <v>0</v>
      </c>
      <c r="C47" s="418">
        <f>'[7]stock-fab'!F39</f>
        <v>0</v>
      </c>
      <c r="D47" s="556">
        <f>'[7]stock-fab'!G39</f>
        <v>0</v>
      </c>
      <c r="E47" s="444">
        <f>'[7]stock-fab'!H39</f>
        <v>0</v>
      </c>
      <c r="F47" s="418">
        <f>'[7]stock-fab'!I39</f>
        <v>0</v>
      </c>
      <c r="G47" s="556">
        <f>'[7]stock-fab'!J39</f>
        <v>0</v>
      </c>
      <c r="H47" s="444">
        <f>'[7]stock-fab'!K39</f>
        <v>0</v>
      </c>
      <c r="I47" s="418">
        <f>'[7]stock-fab'!L39</f>
        <v>0</v>
      </c>
      <c r="J47" s="556">
        <f>'[7]stock-fab'!M39</f>
        <v>0</v>
      </c>
      <c r="K47" s="444">
        <f>'[7]stock-fab'!N39</f>
        <v>0</v>
      </c>
      <c r="L47" s="418">
        <f>'[7]stock-fab'!O39</f>
        <v>0</v>
      </c>
      <c r="M47" s="556">
        <f>'[7]stock-fab'!P39</f>
        <v>0</v>
      </c>
      <c r="N47" s="444">
        <f>'[7]stock-fab'!Q39</f>
        <v>0</v>
      </c>
      <c r="O47" s="418">
        <f>'[7]stock-fab'!R39</f>
        <v>0</v>
      </c>
      <c r="P47" s="556">
        <f>'[7]stock-fab'!S39</f>
        <v>0</v>
      </c>
      <c r="Q47" s="444">
        <f>'[7]stock-fab'!T39</f>
        <v>0</v>
      </c>
      <c r="R47" s="418">
        <f>'[7]stock-fab'!U39</f>
        <v>0</v>
      </c>
      <c r="S47" s="556">
        <f>'[7]stock-fab'!V39</f>
        <v>0</v>
      </c>
      <c r="T47" s="444">
        <f>'[7]stock-fab'!W39</f>
        <v>0</v>
      </c>
      <c r="U47" s="418">
        <f>'[7]stock-fab'!X39</f>
        <v>0</v>
      </c>
      <c r="V47" s="556">
        <f>'[7]stock-fab'!Y39</f>
        <v>0</v>
      </c>
      <c r="W47" s="444">
        <f>'[7]stock-fab'!Z39</f>
        <v>92.1</v>
      </c>
      <c r="X47" s="418">
        <f>'[7]stock-fab'!AA39</f>
        <v>97.3</v>
      </c>
      <c r="Y47" s="556">
        <f>'[7]stock-fab'!AB39</f>
        <v>80.1</v>
      </c>
      <c r="Z47" s="444">
        <f>'[7]stock-fab'!AC39</f>
        <v>28.2</v>
      </c>
      <c r="AA47" s="418">
        <f>'[7]stock-fab'!AD39</f>
        <v>33.3</v>
      </c>
      <c r="AB47" s="556">
        <f>'[7]stock-fab'!AE39</f>
        <v>42</v>
      </c>
      <c r="AC47" s="444">
        <f>'[7]stock-fab'!AF39</f>
        <v>91.5</v>
      </c>
      <c r="AD47" s="418">
        <f>'[7]stock-fab'!AG39</f>
        <v>105.6</v>
      </c>
      <c r="AE47" s="556">
        <f>'[7]stock-fab'!AH39</f>
        <v>93</v>
      </c>
      <c r="AF47" s="444">
        <f>'[7]stock-fab'!AI39</f>
        <v>0</v>
      </c>
      <c r="AG47" s="418">
        <f>'[7]stock-fab'!AJ39</f>
        <v>0</v>
      </c>
      <c r="AH47" s="556">
        <f>'[7]stock-fab'!AK39</f>
        <v>0</v>
      </c>
    </row>
    <row r="48" spans="1:34" ht="12.75">
      <c r="A48" s="417" t="s">
        <v>125</v>
      </c>
      <c r="B48" s="418">
        <f>'[7]stock-fab'!E40</f>
        <v>0</v>
      </c>
      <c r="C48" s="418">
        <f>'[7]stock-fab'!F40</f>
        <v>0</v>
      </c>
      <c r="D48" s="556">
        <f>'[7]stock-fab'!G40</f>
        <v>0</v>
      </c>
      <c r="E48" s="444">
        <f>'[7]stock-fab'!H40</f>
        <v>0</v>
      </c>
      <c r="F48" s="418">
        <f>'[7]stock-fab'!I40</f>
        <v>0</v>
      </c>
      <c r="G48" s="556">
        <f>'[7]stock-fab'!J40</f>
        <v>0</v>
      </c>
      <c r="H48" s="444">
        <f>'[7]stock-fab'!K40</f>
        <v>3.6</v>
      </c>
      <c r="I48" s="418">
        <f>'[7]stock-fab'!L40</f>
        <v>0</v>
      </c>
      <c r="J48" s="556">
        <f>'[7]stock-fab'!M40</f>
        <v>0</v>
      </c>
      <c r="K48" s="444">
        <f>'[7]stock-fab'!N40</f>
        <v>0</v>
      </c>
      <c r="L48" s="418">
        <f>'[7]stock-fab'!O40</f>
        <v>0</v>
      </c>
      <c r="M48" s="556">
        <f>'[7]stock-fab'!P40</f>
        <v>0</v>
      </c>
      <c r="N48" s="444">
        <f>'[7]stock-fab'!Q40</f>
        <v>0</v>
      </c>
      <c r="O48" s="418">
        <f>'[7]stock-fab'!R40</f>
        <v>0</v>
      </c>
      <c r="P48" s="556">
        <f>'[7]stock-fab'!S40</f>
        <v>0</v>
      </c>
      <c r="Q48" s="444">
        <f>'[7]stock-fab'!T40</f>
        <v>0</v>
      </c>
      <c r="R48" s="418">
        <f>'[7]stock-fab'!U40</f>
        <v>0</v>
      </c>
      <c r="S48" s="556">
        <f>'[7]stock-fab'!V40</f>
        <v>0</v>
      </c>
      <c r="T48" s="444">
        <f>'[7]stock-fab'!W40</f>
        <v>0</v>
      </c>
      <c r="U48" s="418">
        <f>'[7]stock-fab'!X40</f>
        <v>0</v>
      </c>
      <c r="V48" s="556">
        <f>'[7]stock-fab'!Y40</f>
        <v>0</v>
      </c>
      <c r="W48" s="444">
        <f>'[7]stock-fab'!Z40</f>
        <v>43.9</v>
      </c>
      <c r="X48" s="418">
        <f>'[7]stock-fab'!AA40</f>
        <v>79.9</v>
      </c>
      <c r="Y48" s="556">
        <f>'[7]stock-fab'!AB40</f>
        <v>71.3</v>
      </c>
      <c r="Z48" s="444">
        <f>'[7]stock-fab'!AC40</f>
        <v>0</v>
      </c>
      <c r="AA48" s="418">
        <f>'[7]stock-fab'!AD40</f>
        <v>16.5</v>
      </c>
      <c r="AB48" s="556">
        <f>'[7]stock-fab'!AE40</f>
        <v>8.3</v>
      </c>
      <c r="AC48" s="444">
        <f>'[7]stock-fab'!AF40</f>
        <v>108</v>
      </c>
      <c r="AD48" s="418">
        <f>'[7]stock-fab'!AG40</f>
        <v>49.3</v>
      </c>
      <c r="AE48" s="556">
        <f>'[7]stock-fab'!AH40</f>
        <v>30.1</v>
      </c>
      <c r="AF48" s="444">
        <f>'[7]stock-fab'!AI40</f>
        <v>0</v>
      </c>
      <c r="AG48" s="418">
        <f>'[7]stock-fab'!AJ40</f>
        <v>0</v>
      </c>
      <c r="AH48" s="556">
        <f>'[7]stock-fab'!AK40</f>
        <v>0</v>
      </c>
    </row>
    <row r="49" spans="1:34" ht="12.75">
      <c r="A49" s="417" t="s">
        <v>126</v>
      </c>
      <c r="B49" s="418">
        <f>'[7]stock-fab'!E41</f>
        <v>25.2</v>
      </c>
      <c r="C49" s="418">
        <f>'[7]stock-fab'!F41</f>
        <v>6.6</v>
      </c>
      <c r="D49" s="556">
        <f>'[7]stock-fab'!G41</f>
        <v>0</v>
      </c>
      <c r="E49" s="444">
        <f>'[7]stock-fab'!H41</f>
        <v>0</v>
      </c>
      <c r="F49" s="418">
        <f>'[7]stock-fab'!I41</f>
        <v>0</v>
      </c>
      <c r="G49" s="556">
        <f>'[7]stock-fab'!J41</f>
        <v>0</v>
      </c>
      <c r="H49" s="444">
        <f>'[7]stock-fab'!K41</f>
        <v>34.2</v>
      </c>
      <c r="I49" s="418">
        <f>'[7]stock-fab'!L41</f>
        <v>0</v>
      </c>
      <c r="J49" s="556">
        <f>'[7]stock-fab'!M41</f>
        <v>0</v>
      </c>
      <c r="K49" s="444">
        <f>'[7]stock-fab'!N41</f>
        <v>0</v>
      </c>
      <c r="L49" s="418">
        <f>'[7]stock-fab'!O41</f>
        <v>0</v>
      </c>
      <c r="M49" s="556">
        <f>'[7]stock-fab'!P41</f>
        <v>0</v>
      </c>
      <c r="N49" s="444">
        <f>'[7]stock-fab'!Q41</f>
        <v>21.2</v>
      </c>
      <c r="O49" s="418">
        <f>'[7]stock-fab'!R41</f>
        <v>17.56</v>
      </c>
      <c r="P49" s="556">
        <f>'[7]stock-fab'!S41</f>
        <v>2</v>
      </c>
      <c r="Q49" s="444">
        <f>'[7]stock-fab'!T41</f>
        <v>0</v>
      </c>
      <c r="R49" s="418">
        <f>'[7]stock-fab'!U41</f>
        <v>0</v>
      </c>
      <c r="S49" s="556">
        <f>'[7]stock-fab'!V41</f>
        <v>0</v>
      </c>
      <c r="T49" s="444">
        <f>'[7]stock-fab'!W41</f>
        <v>0</v>
      </c>
      <c r="U49" s="418">
        <f>'[7]stock-fab'!X41</f>
        <v>0</v>
      </c>
      <c r="V49" s="556">
        <f>'[7]stock-fab'!Y41</f>
        <v>0</v>
      </c>
      <c r="W49" s="444">
        <f>'[7]stock-fab'!Z41</f>
        <v>901.8</v>
      </c>
      <c r="X49" s="418">
        <f>'[7]stock-fab'!AA41</f>
        <v>1126.44</v>
      </c>
      <c r="Y49" s="556">
        <f>'[7]stock-fab'!AB41</f>
        <v>907.08</v>
      </c>
      <c r="Z49" s="444">
        <f>'[7]stock-fab'!AC41</f>
        <v>470.7</v>
      </c>
      <c r="AA49" s="418">
        <f>'[7]stock-fab'!AD41</f>
        <v>389.1</v>
      </c>
      <c r="AB49" s="556">
        <f>'[7]stock-fab'!AE41</f>
        <v>267.35</v>
      </c>
      <c r="AC49" s="444">
        <f>'[7]stock-fab'!AF41</f>
        <v>986.1</v>
      </c>
      <c r="AD49" s="418">
        <f>'[7]stock-fab'!AG41</f>
        <v>471.3</v>
      </c>
      <c r="AE49" s="556">
        <f>'[7]stock-fab'!AH41</f>
        <v>416.7</v>
      </c>
      <c r="AF49" s="444">
        <f>'[7]stock-fab'!AI41</f>
        <v>0</v>
      </c>
      <c r="AG49" s="418">
        <f>'[7]stock-fab'!AJ41</f>
        <v>0</v>
      </c>
      <c r="AH49" s="556">
        <f>'[7]stock-fab'!AK41</f>
        <v>0</v>
      </c>
    </row>
    <row r="50" spans="1:34" ht="12.75">
      <c r="A50" s="417" t="s">
        <v>127</v>
      </c>
      <c r="B50" s="418">
        <f>'[7]stock-fab'!E42</f>
        <v>0</v>
      </c>
      <c r="C50" s="418">
        <f>'[7]stock-fab'!F42</f>
        <v>0</v>
      </c>
      <c r="D50" s="556">
        <f>'[7]stock-fab'!G42</f>
        <v>0</v>
      </c>
      <c r="E50" s="444">
        <f>'[7]stock-fab'!H42</f>
        <v>0</v>
      </c>
      <c r="F50" s="418">
        <f>'[7]stock-fab'!I42</f>
        <v>0</v>
      </c>
      <c r="G50" s="556">
        <f>'[7]stock-fab'!J42</f>
        <v>0</v>
      </c>
      <c r="H50" s="444">
        <f>'[7]stock-fab'!K42</f>
        <v>39.8</v>
      </c>
      <c r="I50" s="418">
        <f>'[7]stock-fab'!L42</f>
        <v>14.1</v>
      </c>
      <c r="J50" s="556">
        <f>'[7]stock-fab'!M42</f>
        <v>25.6</v>
      </c>
      <c r="K50" s="444">
        <f>'[7]stock-fab'!N42</f>
        <v>0</v>
      </c>
      <c r="L50" s="418">
        <f>'[7]stock-fab'!O42</f>
        <v>0</v>
      </c>
      <c r="M50" s="556">
        <f>'[7]stock-fab'!P42</f>
        <v>0</v>
      </c>
      <c r="N50" s="444">
        <f>'[7]stock-fab'!Q42</f>
        <v>18.9</v>
      </c>
      <c r="O50" s="418">
        <f>'[7]stock-fab'!R42</f>
        <v>1.3</v>
      </c>
      <c r="P50" s="556">
        <f>'[7]stock-fab'!S42</f>
        <v>5.15</v>
      </c>
      <c r="Q50" s="444">
        <f>'[7]stock-fab'!T42</f>
        <v>0</v>
      </c>
      <c r="R50" s="418">
        <f>'[7]stock-fab'!U42</f>
        <v>0</v>
      </c>
      <c r="S50" s="556">
        <f>'[7]stock-fab'!V42</f>
        <v>0</v>
      </c>
      <c r="T50" s="444">
        <f>'[7]stock-fab'!W42</f>
        <v>0</v>
      </c>
      <c r="U50" s="418">
        <f>'[7]stock-fab'!X42</f>
        <v>0</v>
      </c>
      <c r="V50" s="556">
        <f>'[7]stock-fab'!Y42</f>
        <v>0</v>
      </c>
      <c r="W50" s="444">
        <f>'[7]stock-fab'!Z42</f>
        <v>94</v>
      </c>
      <c r="X50" s="418">
        <f>'[7]stock-fab'!AA42</f>
        <v>307.6</v>
      </c>
      <c r="Y50" s="556">
        <f>'[7]stock-fab'!AB42</f>
        <v>86.9</v>
      </c>
      <c r="Z50" s="444">
        <f>'[7]stock-fab'!AC42</f>
        <v>134.1</v>
      </c>
      <c r="AA50" s="418">
        <f>'[7]stock-fab'!AD42</f>
        <v>84.6</v>
      </c>
      <c r="AB50" s="556">
        <f>'[7]stock-fab'!AE42</f>
        <v>67.3</v>
      </c>
      <c r="AC50" s="444">
        <f>'[7]stock-fab'!AF42</f>
        <v>253.3</v>
      </c>
      <c r="AD50" s="418">
        <f>'[7]stock-fab'!AG42</f>
        <v>253.9</v>
      </c>
      <c r="AE50" s="556">
        <f>'[7]stock-fab'!AH42</f>
        <v>207.8</v>
      </c>
      <c r="AF50" s="444">
        <f>'[7]stock-fab'!AI42</f>
        <v>0</v>
      </c>
      <c r="AG50" s="418">
        <f>'[7]stock-fab'!AJ42</f>
        <v>0</v>
      </c>
      <c r="AH50" s="556">
        <f>'[7]stock-fab'!AK42</f>
        <v>0</v>
      </c>
    </row>
    <row r="51" spans="1:34" ht="12.75">
      <c r="A51" s="419" t="s">
        <v>74</v>
      </c>
      <c r="B51" s="420">
        <f aca="true" t="shared" si="12" ref="B51:AH51">SUM(B47:B50)</f>
        <v>25.2</v>
      </c>
      <c r="C51" s="420">
        <f t="shared" si="12"/>
        <v>6.6</v>
      </c>
      <c r="D51" s="557">
        <f t="shared" si="12"/>
        <v>0</v>
      </c>
      <c r="E51" s="445">
        <f t="shared" si="12"/>
        <v>0</v>
      </c>
      <c r="F51" s="420">
        <f t="shared" si="12"/>
        <v>0</v>
      </c>
      <c r="G51" s="557">
        <f t="shared" si="12"/>
        <v>0</v>
      </c>
      <c r="H51" s="445">
        <f t="shared" si="12"/>
        <v>77.6</v>
      </c>
      <c r="I51" s="420">
        <f t="shared" si="12"/>
        <v>14.1</v>
      </c>
      <c r="J51" s="557">
        <f t="shared" si="12"/>
        <v>25.6</v>
      </c>
      <c r="K51" s="445">
        <f aca="true" t="shared" si="13" ref="K51:P51">SUM(K47:K50)</f>
        <v>0</v>
      </c>
      <c r="L51" s="420">
        <f t="shared" si="13"/>
        <v>0</v>
      </c>
      <c r="M51" s="557">
        <f t="shared" si="13"/>
        <v>0</v>
      </c>
      <c r="N51" s="445">
        <f t="shared" si="13"/>
        <v>40.099999999999994</v>
      </c>
      <c r="O51" s="420">
        <f t="shared" si="13"/>
        <v>18.86</v>
      </c>
      <c r="P51" s="557">
        <f t="shared" si="13"/>
        <v>7.15</v>
      </c>
      <c r="Q51" s="445">
        <f t="shared" si="12"/>
        <v>0</v>
      </c>
      <c r="R51" s="420">
        <f t="shared" si="12"/>
        <v>0</v>
      </c>
      <c r="S51" s="557">
        <f t="shared" si="12"/>
        <v>0</v>
      </c>
      <c r="T51" s="445">
        <f t="shared" si="12"/>
        <v>0</v>
      </c>
      <c r="U51" s="420">
        <f t="shared" si="12"/>
        <v>0</v>
      </c>
      <c r="V51" s="557">
        <f t="shared" si="12"/>
        <v>0</v>
      </c>
      <c r="W51" s="445">
        <f t="shared" si="12"/>
        <v>1131.8</v>
      </c>
      <c r="X51" s="420">
        <f t="shared" si="12"/>
        <v>1611.2400000000002</v>
      </c>
      <c r="Y51" s="557">
        <f t="shared" si="12"/>
        <v>1145.38</v>
      </c>
      <c r="Z51" s="445">
        <f t="shared" si="12"/>
        <v>633</v>
      </c>
      <c r="AA51" s="420">
        <f t="shared" si="12"/>
        <v>523.5</v>
      </c>
      <c r="AB51" s="557">
        <f t="shared" si="12"/>
        <v>384.95000000000005</v>
      </c>
      <c r="AC51" s="445">
        <f t="shared" si="12"/>
        <v>1438.8999999999999</v>
      </c>
      <c r="AD51" s="420">
        <f t="shared" si="12"/>
        <v>880.1</v>
      </c>
      <c r="AE51" s="557">
        <f t="shared" si="12"/>
        <v>747.5999999999999</v>
      </c>
      <c r="AF51" s="445">
        <f t="shared" si="12"/>
        <v>0</v>
      </c>
      <c r="AG51" s="420">
        <f t="shared" si="12"/>
        <v>0</v>
      </c>
      <c r="AH51" s="557">
        <f t="shared" si="12"/>
        <v>0</v>
      </c>
    </row>
    <row r="52" spans="1:34" ht="12.75">
      <c r="A52" s="483" t="s">
        <v>128</v>
      </c>
      <c r="B52" s="416"/>
      <c r="C52" s="416"/>
      <c r="D52" s="555"/>
      <c r="E52" s="443"/>
      <c r="F52" s="416"/>
      <c r="G52" s="555"/>
      <c r="H52" s="443"/>
      <c r="I52" s="416"/>
      <c r="J52" s="555"/>
      <c r="K52" s="443"/>
      <c r="L52" s="416"/>
      <c r="M52" s="555"/>
      <c r="N52" s="443"/>
      <c r="O52" s="416"/>
      <c r="P52" s="555"/>
      <c r="Q52" s="443"/>
      <c r="R52" s="416"/>
      <c r="S52" s="555"/>
      <c r="T52" s="443"/>
      <c r="U52" s="416"/>
      <c r="V52" s="555"/>
      <c r="W52" s="443"/>
      <c r="X52" s="416"/>
      <c r="Y52" s="555"/>
      <c r="Z52" s="443"/>
      <c r="AA52" s="416"/>
      <c r="AB52" s="555"/>
      <c r="AC52" s="443"/>
      <c r="AD52" s="416"/>
      <c r="AE52" s="555"/>
      <c r="AF52" s="443"/>
      <c r="AG52" s="416"/>
      <c r="AH52" s="555"/>
    </row>
    <row r="53" spans="1:34" ht="12.75">
      <c r="A53" s="417" t="s">
        <v>129</v>
      </c>
      <c r="B53" s="418">
        <f>'[7]stock-fab'!E44</f>
        <v>0</v>
      </c>
      <c r="C53" s="418">
        <f>'[7]stock-fab'!F44</f>
        <v>0</v>
      </c>
      <c r="D53" s="556">
        <f>'[7]stock-fab'!G44</f>
        <v>0</v>
      </c>
      <c r="E53" s="444">
        <f>'[7]stock-fab'!H44</f>
        <v>0</v>
      </c>
      <c r="F53" s="418">
        <f>'[7]stock-fab'!I44</f>
        <v>0</v>
      </c>
      <c r="G53" s="556">
        <f>'[7]stock-fab'!J44</f>
        <v>0</v>
      </c>
      <c r="H53" s="444">
        <f>'[7]stock-fab'!K44</f>
        <v>0</v>
      </c>
      <c r="I53" s="418">
        <f>'[7]stock-fab'!L44</f>
        <v>0</v>
      </c>
      <c r="J53" s="556">
        <f>'[7]stock-fab'!M44</f>
        <v>0</v>
      </c>
      <c r="K53" s="444">
        <f>'[7]stock-fab'!N44</f>
        <v>0</v>
      </c>
      <c r="L53" s="418">
        <f>'[7]stock-fab'!O44</f>
        <v>0</v>
      </c>
      <c r="M53" s="556">
        <f>'[7]stock-fab'!P44</f>
        <v>0</v>
      </c>
      <c r="N53" s="444">
        <f>'[7]stock-fab'!Q44</f>
        <v>0</v>
      </c>
      <c r="O53" s="418">
        <f>'[7]stock-fab'!R44</f>
        <v>0</v>
      </c>
      <c r="P53" s="556">
        <f>'[7]stock-fab'!S44</f>
        <v>0</v>
      </c>
      <c r="Q53" s="444">
        <f>'[7]stock-fab'!T44</f>
        <v>0</v>
      </c>
      <c r="R53" s="418">
        <f>'[7]stock-fab'!U44</f>
        <v>0</v>
      </c>
      <c r="S53" s="556">
        <f>'[7]stock-fab'!V44</f>
        <v>103.42</v>
      </c>
      <c r="T53" s="444">
        <f>'[7]stock-fab'!W44</f>
        <v>0</v>
      </c>
      <c r="U53" s="418">
        <f>'[7]stock-fab'!X44</f>
        <v>0</v>
      </c>
      <c r="V53" s="556">
        <f>'[7]stock-fab'!Y44</f>
        <v>0</v>
      </c>
      <c r="W53" s="444">
        <f>'[7]stock-fab'!Z44</f>
        <v>436.1</v>
      </c>
      <c r="X53" s="418">
        <f>'[7]stock-fab'!AA44</f>
        <v>280.14</v>
      </c>
      <c r="Y53" s="556">
        <f>'[7]stock-fab'!AB44</f>
        <v>236.81</v>
      </c>
      <c r="Z53" s="444">
        <f>'[7]stock-fab'!AC44</f>
        <v>212.37</v>
      </c>
      <c r="AA53" s="418">
        <f>'[7]stock-fab'!AD44</f>
        <v>132.32</v>
      </c>
      <c r="AB53" s="556">
        <f>'[7]stock-fab'!AE44</f>
        <v>135.14</v>
      </c>
      <c r="AC53" s="444">
        <f>'[7]stock-fab'!AF44</f>
        <v>1182.78</v>
      </c>
      <c r="AD53" s="418">
        <f>'[7]stock-fab'!AG44</f>
        <v>1663.28</v>
      </c>
      <c r="AE53" s="556">
        <f>'[7]stock-fab'!AH44</f>
        <v>592.19</v>
      </c>
      <c r="AF53" s="444">
        <f>'[7]stock-fab'!AI44</f>
        <v>0</v>
      </c>
      <c r="AG53" s="418">
        <f>'[7]stock-fab'!AJ44</f>
        <v>0</v>
      </c>
      <c r="AH53" s="556">
        <f>'[7]stock-fab'!AK44</f>
        <v>0</v>
      </c>
    </row>
    <row r="54" spans="1:34" ht="12.75">
      <c r="A54" s="417" t="s">
        <v>130</v>
      </c>
      <c r="B54" s="418">
        <f>'[7]stock-fab'!E45</f>
        <v>0</v>
      </c>
      <c r="C54" s="418">
        <f>'[7]stock-fab'!F45</f>
        <v>0</v>
      </c>
      <c r="D54" s="556">
        <f>'[7]stock-fab'!G45</f>
        <v>0</v>
      </c>
      <c r="E54" s="444">
        <f>'[7]stock-fab'!H45</f>
        <v>0</v>
      </c>
      <c r="F54" s="418">
        <f>'[7]stock-fab'!I45</f>
        <v>0</v>
      </c>
      <c r="G54" s="556">
        <f>'[7]stock-fab'!J45</f>
        <v>0</v>
      </c>
      <c r="H54" s="444">
        <f>'[7]stock-fab'!K45</f>
        <v>36.69</v>
      </c>
      <c r="I54" s="418">
        <f>'[7]stock-fab'!L45</f>
        <v>87.75</v>
      </c>
      <c r="J54" s="556">
        <f>'[7]stock-fab'!M45</f>
        <v>13.8</v>
      </c>
      <c r="K54" s="444">
        <f>'[7]stock-fab'!N45</f>
        <v>0</v>
      </c>
      <c r="L54" s="418">
        <f>'[7]stock-fab'!O45</f>
        <v>0</v>
      </c>
      <c r="M54" s="556">
        <f>'[7]stock-fab'!P45</f>
        <v>0</v>
      </c>
      <c r="N54" s="444">
        <f>'[7]stock-fab'!Q45</f>
        <v>2</v>
      </c>
      <c r="O54" s="418">
        <f>'[7]stock-fab'!R45</f>
        <v>0.5</v>
      </c>
      <c r="P54" s="556">
        <f>'[7]stock-fab'!S45</f>
        <v>0</v>
      </c>
      <c r="Q54" s="444">
        <f>'[7]stock-fab'!T45</f>
        <v>1.65</v>
      </c>
      <c r="R54" s="418">
        <f>'[7]stock-fab'!U45</f>
        <v>19.2</v>
      </c>
      <c r="S54" s="556">
        <f>'[7]stock-fab'!V45</f>
        <v>0.6</v>
      </c>
      <c r="T54" s="444">
        <f>'[7]stock-fab'!W45</f>
        <v>0</v>
      </c>
      <c r="U54" s="418">
        <f>'[7]stock-fab'!X45</f>
        <v>0</v>
      </c>
      <c r="V54" s="556">
        <f>'[7]stock-fab'!Y45</f>
        <v>0</v>
      </c>
      <c r="W54" s="444">
        <f>'[7]stock-fab'!Z45</f>
        <v>248.6</v>
      </c>
      <c r="X54" s="418">
        <f>'[7]stock-fab'!AA45</f>
        <v>325.5</v>
      </c>
      <c r="Y54" s="556">
        <f>'[7]stock-fab'!AB45</f>
        <v>350.97</v>
      </c>
      <c r="Z54" s="444">
        <f>'[7]stock-fab'!AC45</f>
        <v>210.13</v>
      </c>
      <c r="AA54" s="418">
        <f>'[7]stock-fab'!AD45</f>
        <v>920.56</v>
      </c>
      <c r="AB54" s="556">
        <f>'[7]stock-fab'!AE45</f>
        <v>484.99</v>
      </c>
      <c r="AC54" s="444">
        <f>'[7]stock-fab'!AF45</f>
        <v>1116.62</v>
      </c>
      <c r="AD54" s="418">
        <f>'[7]stock-fab'!AG45</f>
        <v>534.65</v>
      </c>
      <c r="AE54" s="556">
        <f>'[7]stock-fab'!AH45</f>
        <v>704.07</v>
      </c>
      <c r="AF54" s="444">
        <f>'[7]stock-fab'!AI45</f>
        <v>0</v>
      </c>
      <c r="AG54" s="418">
        <f>'[7]stock-fab'!AJ45</f>
        <v>0</v>
      </c>
      <c r="AH54" s="556">
        <f>'[7]stock-fab'!AK45</f>
        <v>0</v>
      </c>
    </row>
    <row r="55" spans="1:34" ht="12.75">
      <c r="A55" s="421" t="s">
        <v>74</v>
      </c>
      <c r="B55" s="422">
        <f aca="true" t="shared" si="14" ref="B55:AH55">SUM(B53:B54)</f>
        <v>0</v>
      </c>
      <c r="C55" s="422">
        <f t="shared" si="14"/>
        <v>0</v>
      </c>
      <c r="D55" s="558">
        <f t="shared" si="14"/>
        <v>0</v>
      </c>
      <c r="E55" s="446">
        <f t="shared" si="14"/>
        <v>0</v>
      </c>
      <c r="F55" s="422">
        <f t="shared" si="14"/>
        <v>0</v>
      </c>
      <c r="G55" s="558">
        <f t="shared" si="14"/>
        <v>0</v>
      </c>
      <c r="H55" s="446">
        <f t="shared" si="14"/>
        <v>36.69</v>
      </c>
      <c r="I55" s="422">
        <f t="shared" si="14"/>
        <v>87.75</v>
      </c>
      <c r="J55" s="558">
        <f t="shared" si="14"/>
        <v>13.8</v>
      </c>
      <c r="K55" s="446">
        <f aca="true" t="shared" si="15" ref="K55:P55">SUM(K53:K54)</f>
        <v>0</v>
      </c>
      <c r="L55" s="422">
        <f t="shared" si="15"/>
        <v>0</v>
      </c>
      <c r="M55" s="558">
        <f t="shared" si="15"/>
        <v>0</v>
      </c>
      <c r="N55" s="446">
        <f t="shared" si="15"/>
        <v>2</v>
      </c>
      <c r="O55" s="422">
        <f t="shared" si="15"/>
        <v>0.5</v>
      </c>
      <c r="P55" s="558">
        <f t="shared" si="15"/>
        <v>0</v>
      </c>
      <c r="Q55" s="446">
        <f t="shared" si="14"/>
        <v>1.65</v>
      </c>
      <c r="R55" s="422">
        <f t="shared" si="14"/>
        <v>19.2</v>
      </c>
      <c r="S55" s="558">
        <f t="shared" si="14"/>
        <v>104.02</v>
      </c>
      <c r="T55" s="446">
        <f t="shared" si="14"/>
        <v>0</v>
      </c>
      <c r="U55" s="422">
        <f t="shared" si="14"/>
        <v>0</v>
      </c>
      <c r="V55" s="558">
        <f t="shared" si="14"/>
        <v>0</v>
      </c>
      <c r="W55" s="446">
        <f t="shared" si="14"/>
        <v>684.7</v>
      </c>
      <c r="X55" s="422">
        <f t="shared" si="14"/>
        <v>605.64</v>
      </c>
      <c r="Y55" s="558">
        <f t="shared" si="14"/>
        <v>587.78</v>
      </c>
      <c r="Z55" s="446">
        <f t="shared" si="14"/>
        <v>422.5</v>
      </c>
      <c r="AA55" s="422">
        <f t="shared" si="14"/>
        <v>1052.8799999999999</v>
      </c>
      <c r="AB55" s="558">
        <f t="shared" si="14"/>
        <v>620.13</v>
      </c>
      <c r="AC55" s="446">
        <f t="shared" si="14"/>
        <v>2299.3999999999996</v>
      </c>
      <c r="AD55" s="422">
        <f t="shared" si="14"/>
        <v>2197.93</v>
      </c>
      <c r="AE55" s="558">
        <f t="shared" si="14"/>
        <v>1296.2600000000002</v>
      </c>
      <c r="AF55" s="446">
        <f t="shared" si="14"/>
        <v>0</v>
      </c>
      <c r="AG55" s="422">
        <f t="shared" si="14"/>
        <v>0</v>
      </c>
      <c r="AH55" s="558">
        <f t="shared" si="14"/>
        <v>0</v>
      </c>
    </row>
    <row r="56" spans="1:34" ht="12.75">
      <c r="A56" s="483" t="s">
        <v>131</v>
      </c>
      <c r="B56" s="416"/>
      <c r="C56" s="416"/>
      <c r="D56" s="555"/>
      <c r="E56" s="443"/>
      <c r="F56" s="416"/>
      <c r="G56" s="555"/>
      <c r="H56" s="443"/>
      <c r="I56" s="416"/>
      <c r="J56" s="555"/>
      <c r="K56" s="443"/>
      <c r="L56" s="416"/>
      <c r="M56" s="555"/>
      <c r="N56" s="443"/>
      <c r="O56" s="416"/>
      <c r="P56" s="555"/>
      <c r="Q56" s="443"/>
      <c r="R56" s="416"/>
      <c r="S56" s="555"/>
      <c r="T56" s="443"/>
      <c r="U56" s="416"/>
      <c r="V56" s="555"/>
      <c r="W56" s="443"/>
      <c r="X56" s="416"/>
      <c r="Y56" s="555"/>
      <c r="Z56" s="443"/>
      <c r="AA56" s="416"/>
      <c r="AB56" s="555"/>
      <c r="AC56" s="443"/>
      <c r="AD56" s="416"/>
      <c r="AE56" s="555"/>
      <c r="AF56" s="443"/>
      <c r="AG56" s="416"/>
      <c r="AH56" s="555"/>
    </row>
    <row r="57" spans="1:34" ht="12.75">
      <c r="A57" s="417" t="s">
        <v>132</v>
      </c>
      <c r="B57" s="418">
        <f>'[7]stock-fab'!E47</f>
        <v>0</v>
      </c>
      <c r="C57" s="418">
        <f>'[7]stock-fab'!F47</f>
        <v>0</v>
      </c>
      <c r="D57" s="556">
        <f>'[7]stock-fab'!G47</f>
        <v>0</v>
      </c>
      <c r="E57" s="444">
        <f>'[7]stock-fab'!H47</f>
        <v>0</v>
      </c>
      <c r="F57" s="418">
        <f>'[7]stock-fab'!I47</f>
        <v>0</v>
      </c>
      <c r="G57" s="556">
        <f>'[7]stock-fab'!J47</f>
        <v>0</v>
      </c>
      <c r="H57" s="444">
        <f>'[7]stock-fab'!K47</f>
        <v>0</v>
      </c>
      <c r="I57" s="418">
        <f>'[7]stock-fab'!L47</f>
        <v>0</v>
      </c>
      <c r="J57" s="556">
        <f>'[7]stock-fab'!M47</f>
        <v>0</v>
      </c>
      <c r="K57" s="444">
        <f>'[7]stock-fab'!N47</f>
        <v>0</v>
      </c>
      <c r="L57" s="418">
        <f>'[7]stock-fab'!O47</f>
        <v>0</v>
      </c>
      <c r="M57" s="556">
        <f>'[7]stock-fab'!P47</f>
        <v>0</v>
      </c>
      <c r="N57" s="444">
        <f>'[7]stock-fab'!Q47</f>
        <v>0</v>
      </c>
      <c r="O57" s="418">
        <f>'[7]stock-fab'!R47</f>
        <v>0</v>
      </c>
      <c r="P57" s="556">
        <f>'[7]stock-fab'!S47</f>
        <v>0</v>
      </c>
      <c r="Q57" s="444">
        <f>'[7]stock-fab'!T47</f>
        <v>0</v>
      </c>
      <c r="R57" s="418">
        <f>'[7]stock-fab'!U47</f>
        <v>0</v>
      </c>
      <c r="S57" s="556">
        <f>'[7]stock-fab'!V47</f>
        <v>0</v>
      </c>
      <c r="T57" s="444">
        <f>'[7]stock-fab'!W47</f>
        <v>0</v>
      </c>
      <c r="U57" s="418">
        <f>'[7]stock-fab'!X47</f>
        <v>0</v>
      </c>
      <c r="V57" s="556">
        <f>'[7]stock-fab'!Y47</f>
        <v>0</v>
      </c>
      <c r="W57" s="444">
        <f>'[7]stock-fab'!Z47</f>
        <v>0</v>
      </c>
      <c r="X57" s="418">
        <f>'[7]stock-fab'!AA47</f>
        <v>0</v>
      </c>
      <c r="Y57" s="556">
        <f>'[7]stock-fab'!AB47</f>
        <v>0</v>
      </c>
      <c r="Z57" s="444">
        <f>'[7]stock-fab'!AC47</f>
        <v>0</v>
      </c>
      <c r="AA57" s="418">
        <f>'[7]stock-fab'!AD47</f>
        <v>0</v>
      </c>
      <c r="AB57" s="556">
        <f>'[7]stock-fab'!AE47</f>
        <v>0</v>
      </c>
      <c r="AC57" s="444">
        <f>'[7]stock-fab'!AF47</f>
        <v>0</v>
      </c>
      <c r="AD57" s="418">
        <f>'[7]stock-fab'!AG47</f>
        <v>0</v>
      </c>
      <c r="AE57" s="556">
        <f>'[7]stock-fab'!AH47</f>
        <v>0</v>
      </c>
      <c r="AF57" s="444">
        <f>'[7]stock-fab'!AI47</f>
        <v>0</v>
      </c>
      <c r="AG57" s="418">
        <f>'[7]stock-fab'!AJ47</f>
        <v>0</v>
      </c>
      <c r="AH57" s="556">
        <f>'[7]stock-fab'!AK47</f>
        <v>0</v>
      </c>
    </row>
    <row r="58" spans="1:34" ht="12.75">
      <c r="A58" s="417" t="s">
        <v>133</v>
      </c>
      <c r="B58" s="418">
        <f>'[7]stock-fab'!E48</f>
        <v>0</v>
      </c>
      <c r="C58" s="418">
        <f>'[7]stock-fab'!F48</f>
        <v>0</v>
      </c>
      <c r="D58" s="556">
        <f>'[7]stock-fab'!G48</f>
        <v>0</v>
      </c>
      <c r="E58" s="444">
        <f>'[7]stock-fab'!H48</f>
        <v>0</v>
      </c>
      <c r="F58" s="418">
        <f>'[7]stock-fab'!I48</f>
        <v>0</v>
      </c>
      <c r="G58" s="556">
        <f>'[7]stock-fab'!J48</f>
        <v>0</v>
      </c>
      <c r="H58" s="444">
        <f>'[7]stock-fab'!K48</f>
        <v>0</v>
      </c>
      <c r="I58" s="418">
        <f>'[7]stock-fab'!L48</f>
        <v>0</v>
      </c>
      <c r="J58" s="556">
        <f>'[7]stock-fab'!M48</f>
        <v>0</v>
      </c>
      <c r="K58" s="444">
        <f>'[7]stock-fab'!N48</f>
        <v>0</v>
      </c>
      <c r="L58" s="418">
        <f>'[7]stock-fab'!O48</f>
        <v>0</v>
      </c>
      <c r="M58" s="556">
        <f>'[7]stock-fab'!P48</f>
        <v>0</v>
      </c>
      <c r="N58" s="444">
        <f>'[7]stock-fab'!Q48</f>
        <v>0</v>
      </c>
      <c r="O58" s="418">
        <f>'[7]stock-fab'!R48</f>
        <v>0</v>
      </c>
      <c r="P58" s="556">
        <f>'[7]stock-fab'!S48</f>
        <v>0</v>
      </c>
      <c r="Q58" s="444">
        <f>'[7]stock-fab'!T48</f>
        <v>0</v>
      </c>
      <c r="R58" s="418">
        <f>'[7]stock-fab'!U48</f>
        <v>0</v>
      </c>
      <c r="S58" s="556">
        <f>'[7]stock-fab'!V48</f>
        <v>0</v>
      </c>
      <c r="T58" s="444">
        <f>'[7]stock-fab'!W48</f>
        <v>0</v>
      </c>
      <c r="U58" s="418">
        <f>'[7]stock-fab'!X48</f>
        <v>0</v>
      </c>
      <c r="V58" s="556">
        <f>'[7]stock-fab'!Y48</f>
        <v>0</v>
      </c>
      <c r="W58" s="444">
        <f>'[7]stock-fab'!Z48</f>
        <v>0</v>
      </c>
      <c r="X58" s="418">
        <f>'[7]stock-fab'!AA48</f>
        <v>0</v>
      </c>
      <c r="Y58" s="556">
        <f>'[7]stock-fab'!AB48</f>
        <v>0</v>
      </c>
      <c r="Z58" s="444">
        <f>'[7]stock-fab'!AC48</f>
        <v>0</v>
      </c>
      <c r="AA58" s="418">
        <f>'[7]stock-fab'!AD48</f>
        <v>0</v>
      </c>
      <c r="AB58" s="556">
        <f>'[7]stock-fab'!AE48</f>
        <v>0</v>
      </c>
      <c r="AC58" s="444">
        <f>'[7]stock-fab'!AF48</f>
        <v>0</v>
      </c>
      <c r="AD58" s="418">
        <f>'[7]stock-fab'!AG48</f>
        <v>0</v>
      </c>
      <c r="AE58" s="556">
        <f>'[7]stock-fab'!AH48</f>
        <v>0</v>
      </c>
      <c r="AF58" s="444">
        <f>'[7]stock-fab'!AI48</f>
        <v>0</v>
      </c>
      <c r="AG58" s="418">
        <f>'[7]stock-fab'!AJ48</f>
        <v>0</v>
      </c>
      <c r="AH58" s="556">
        <f>'[7]stock-fab'!AK48</f>
        <v>0</v>
      </c>
    </row>
    <row r="59" spans="1:34" ht="12.75">
      <c r="A59" s="417" t="s">
        <v>134</v>
      </c>
      <c r="B59" s="418">
        <f>'[7]stock-fab'!E49</f>
        <v>0</v>
      </c>
      <c r="C59" s="418">
        <f>'[7]stock-fab'!F49</f>
        <v>0</v>
      </c>
      <c r="D59" s="556">
        <f>'[7]stock-fab'!G49</f>
        <v>0</v>
      </c>
      <c r="E59" s="444">
        <f>'[7]stock-fab'!H49</f>
        <v>0</v>
      </c>
      <c r="F59" s="418">
        <f>'[7]stock-fab'!I49</f>
        <v>0</v>
      </c>
      <c r="G59" s="556">
        <f>'[7]stock-fab'!J49</f>
        <v>0</v>
      </c>
      <c r="H59" s="444">
        <f>'[7]stock-fab'!K49</f>
        <v>0</v>
      </c>
      <c r="I59" s="418">
        <f>'[7]stock-fab'!L49</f>
        <v>0</v>
      </c>
      <c r="J59" s="556">
        <f>'[7]stock-fab'!M49</f>
        <v>0</v>
      </c>
      <c r="K59" s="444">
        <f>'[7]stock-fab'!N49</f>
        <v>0</v>
      </c>
      <c r="L59" s="418">
        <f>'[7]stock-fab'!O49</f>
        <v>0</v>
      </c>
      <c r="M59" s="556">
        <f>'[7]stock-fab'!P49</f>
        <v>0</v>
      </c>
      <c r="N59" s="444">
        <f>'[7]stock-fab'!Q49</f>
        <v>0</v>
      </c>
      <c r="O59" s="418">
        <f>'[7]stock-fab'!R49</f>
        <v>0</v>
      </c>
      <c r="P59" s="556">
        <f>'[7]stock-fab'!S49</f>
        <v>0</v>
      </c>
      <c r="Q59" s="444">
        <f>'[7]stock-fab'!T49</f>
        <v>0</v>
      </c>
      <c r="R59" s="418">
        <f>'[7]stock-fab'!U49</f>
        <v>0</v>
      </c>
      <c r="S59" s="556">
        <f>'[7]stock-fab'!V49</f>
        <v>0</v>
      </c>
      <c r="T59" s="444">
        <f>'[7]stock-fab'!W49</f>
        <v>0</v>
      </c>
      <c r="U59" s="418">
        <f>'[7]stock-fab'!X49</f>
        <v>0</v>
      </c>
      <c r="V59" s="556">
        <f>'[7]stock-fab'!Y49</f>
        <v>0</v>
      </c>
      <c r="W59" s="444">
        <f>'[7]stock-fab'!Z49</f>
        <v>141.8</v>
      </c>
      <c r="X59" s="418">
        <f>'[7]stock-fab'!AA49</f>
        <v>141.8</v>
      </c>
      <c r="Y59" s="556">
        <f>'[7]stock-fab'!AB49</f>
        <v>0</v>
      </c>
      <c r="Z59" s="444">
        <f>'[7]stock-fab'!AC49</f>
        <v>35.7</v>
      </c>
      <c r="AA59" s="418">
        <f>'[7]stock-fab'!AD49</f>
        <v>35.7</v>
      </c>
      <c r="AB59" s="556">
        <f>'[7]stock-fab'!AE49</f>
        <v>0</v>
      </c>
      <c r="AC59" s="444">
        <f>'[7]stock-fab'!AF49</f>
        <v>230</v>
      </c>
      <c r="AD59" s="418">
        <f>'[7]stock-fab'!AG49</f>
        <v>230</v>
      </c>
      <c r="AE59" s="556">
        <f>'[7]stock-fab'!AH49</f>
        <v>0</v>
      </c>
      <c r="AF59" s="444">
        <f>'[7]stock-fab'!AI49</f>
        <v>0</v>
      </c>
      <c r="AG59" s="418">
        <f>'[7]stock-fab'!AJ49</f>
        <v>0</v>
      </c>
      <c r="AH59" s="556">
        <f>'[7]stock-fab'!AK49</f>
        <v>0</v>
      </c>
    </row>
    <row r="60" spans="1:34" ht="12.75">
      <c r="A60" s="417" t="s">
        <v>135</v>
      </c>
      <c r="B60" s="418">
        <f>'[7]stock-fab'!E50</f>
        <v>0</v>
      </c>
      <c r="C60" s="418">
        <f>'[7]stock-fab'!F50</f>
        <v>0</v>
      </c>
      <c r="D60" s="556">
        <f>'[7]stock-fab'!G50</f>
        <v>0</v>
      </c>
      <c r="E60" s="444">
        <f>'[7]stock-fab'!H50</f>
        <v>0</v>
      </c>
      <c r="F60" s="418">
        <f>'[7]stock-fab'!I50</f>
        <v>0</v>
      </c>
      <c r="G60" s="556">
        <f>'[7]stock-fab'!J50</f>
        <v>0</v>
      </c>
      <c r="H60" s="444">
        <f>'[7]stock-fab'!K50</f>
        <v>0</v>
      </c>
      <c r="I60" s="418">
        <f>'[7]stock-fab'!L50</f>
        <v>0</v>
      </c>
      <c r="J60" s="556">
        <f>'[7]stock-fab'!M50</f>
        <v>0</v>
      </c>
      <c r="K60" s="444">
        <f>'[7]stock-fab'!N50</f>
        <v>0</v>
      </c>
      <c r="L60" s="418">
        <f>'[7]stock-fab'!O50</f>
        <v>0</v>
      </c>
      <c r="M60" s="556">
        <f>'[7]stock-fab'!P50</f>
        <v>0</v>
      </c>
      <c r="N60" s="444">
        <f>'[7]stock-fab'!Q50</f>
        <v>2.2</v>
      </c>
      <c r="O60" s="418">
        <f>'[7]stock-fab'!R50</f>
        <v>14.3</v>
      </c>
      <c r="P60" s="556">
        <f>'[7]stock-fab'!S50</f>
        <v>0</v>
      </c>
      <c r="Q60" s="444">
        <f>'[7]stock-fab'!T50</f>
        <v>11.1</v>
      </c>
      <c r="R60" s="418">
        <f>'[7]stock-fab'!U50</f>
        <v>0</v>
      </c>
      <c r="S60" s="556">
        <f>'[7]stock-fab'!V50</f>
        <v>0</v>
      </c>
      <c r="T60" s="444">
        <f>'[7]stock-fab'!W50</f>
        <v>0</v>
      </c>
      <c r="U60" s="418">
        <f>'[7]stock-fab'!X50</f>
        <v>0</v>
      </c>
      <c r="V60" s="556">
        <f>'[7]stock-fab'!Y50</f>
        <v>0</v>
      </c>
      <c r="W60" s="444">
        <f>'[7]stock-fab'!Z50</f>
        <v>0</v>
      </c>
      <c r="X60" s="418">
        <f>'[7]stock-fab'!AA50</f>
        <v>0</v>
      </c>
      <c r="Y60" s="556">
        <f>'[7]stock-fab'!AB50</f>
        <v>0</v>
      </c>
      <c r="Z60" s="444">
        <f>'[7]stock-fab'!AC50</f>
        <v>24.2</v>
      </c>
      <c r="AA60" s="418">
        <f>'[7]stock-fab'!AD50</f>
        <v>9.5</v>
      </c>
      <c r="AB60" s="556">
        <f>'[7]stock-fab'!AE50</f>
        <v>0</v>
      </c>
      <c r="AC60" s="444">
        <f>'[7]stock-fab'!AF50</f>
        <v>26.9</v>
      </c>
      <c r="AD60" s="418">
        <f>'[7]stock-fab'!AG50</f>
        <v>34.2</v>
      </c>
      <c r="AE60" s="556">
        <f>'[7]stock-fab'!AH50</f>
        <v>0</v>
      </c>
      <c r="AF60" s="444">
        <f>'[7]stock-fab'!AI50</f>
        <v>0</v>
      </c>
      <c r="AG60" s="418">
        <f>'[7]stock-fab'!AJ50</f>
        <v>0</v>
      </c>
      <c r="AH60" s="556">
        <f>'[7]stock-fab'!AK50</f>
        <v>0</v>
      </c>
    </row>
    <row r="61" spans="1:34" ht="12.75">
      <c r="A61" s="423" t="s">
        <v>74</v>
      </c>
      <c r="B61" s="424">
        <f aca="true" t="shared" si="16" ref="B61:AH61">SUM(B57:B60)</f>
        <v>0</v>
      </c>
      <c r="C61" s="424">
        <f t="shared" si="16"/>
        <v>0</v>
      </c>
      <c r="D61" s="559">
        <f t="shared" si="16"/>
        <v>0</v>
      </c>
      <c r="E61" s="447">
        <f t="shared" si="16"/>
        <v>0</v>
      </c>
      <c r="F61" s="424">
        <f t="shared" si="16"/>
        <v>0</v>
      </c>
      <c r="G61" s="559">
        <f t="shared" si="16"/>
        <v>0</v>
      </c>
      <c r="H61" s="447">
        <f t="shared" si="16"/>
        <v>0</v>
      </c>
      <c r="I61" s="424">
        <f t="shared" si="16"/>
        <v>0</v>
      </c>
      <c r="J61" s="559">
        <f t="shared" si="16"/>
        <v>0</v>
      </c>
      <c r="K61" s="447">
        <f aca="true" t="shared" si="17" ref="K61:P61">SUM(K57:K60)</f>
        <v>0</v>
      </c>
      <c r="L61" s="424">
        <f t="shared" si="17"/>
        <v>0</v>
      </c>
      <c r="M61" s="559">
        <f t="shared" si="17"/>
        <v>0</v>
      </c>
      <c r="N61" s="447">
        <f t="shared" si="17"/>
        <v>2.2</v>
      </c>
      <c r="O61" s="424">
        <f t="shared" si="17"/>
        <v>14.3</v>
      </c>
      <c r="P61" s="559">
        <f t="shared" si="17"/>
        <v>0</v>
      </c>
      <c r="Q61" s="447">
        <f t="shared" si="16"/>
        <v>11.1</v>
      </c>
      <c r="R61" s="424">
        <f t="shared" si="16"/>
        <v>0</v>
      </c>
      <c r="S61" s="559">
        <f t="shared" si="16"/>
        <v>0</v>
      </c>
      <c r="T61" s="447">
        <f t="shared" si="16"/>
        <v>0</v>
      </c>
      <c r="U61" s="424">
        <f t="shared" si="16"/>
        <v>0</v>
      </c>
      <c r="V61" s="559">
        <f t="shared" si="16"/>
        <v>0</v>
      </c>
      <c r="W61" s="447">
        <f t="shared" si="16"/>
        <v>141.8</v>
      </c>
      <c r="X61" s="424">
        <f t="shared" si="16"/>
        <v>141.8</v>
      </c>
      <c r="Y61" s="559">
        <f t="shared" si="16"/>
        <v>0</v>
      </c>
      <c r="Z61" s="447">
        <f t="shared" si="16"/>
        <v>59.900000000000006</v>
      </c>
      <c r="AA61" s="424">
        <f t="shared" si="16"/>
        <v>45.2</v>
      </c>
      <c r="AB61" s="559">
        <f t="shared" si="16"/>
        <v>0</v>
      </c>
      <c r="AC61" s="447">
        <f t="shared" si="16"/>
        <v>256.9</v>
      </c>
      <c r="AD61" s="424">
        <f t="shared" si="16"/>
        <v>264.2</v>
      </c>
      <c r="AE61" s="559">
        <f t="shared" si="16"/>
        <v>0</v>
      </c>
      <c r="AF61" s="447">
        <f t="shared" si="16"/>
        <v>0</v>
      </c>
      <c r="AG61" s="424">
        <f t="shared" si="16"/>
        <v>0</v>
      </c>
      <c r="AH61" s="559">
        <f t="shared" si="16"/>
        <v>0</v>
      </c>
    </row>
    <row r="62" spans="1:34" ht="12.75">
      <c r="A62" s="483" t="s">
        <v>136</v>
      </c>
      <c r="B62" s="416"/>
      <c r="C62" s="416"/>
      <c r="D62" s="555"/>
      <c r="E62" s="443"/>
      <c r="F62" s="416"/>
      <c r="G62" s="555"/>
      <c r="H62" s="443"/>
      <c r="I62" s="416"/>
      <c r="J62" s="555"/>
      <c r="K62" s="443"/>
      <c r="L62" s="416"/>
      <c r="M62" s="555"/>
      <c r="N62" s="443"/>
      <c r="O62" s="416"/>
      <c r="P62" s="555"/>
      <c r="Q62" s="443"/>
      <c r="R62" s="416"/>
      <c r="S62" s="555"/>
      <c r="T62" s="443"/>
      <c r="U62" s="416"/>
      <c r="V62" s="555"/>
      <c r="W62" s="443"/>
      <c r="X62" s="416"/>
      <c r="Y62" s="555"/>
      <c r="Z62" s="443"/>
      <c r="AA62" s="416"/>
      <c r="AB62" s="555"/>
      <c r="AC62" s="443"/>
      <c r="AD62" s="416"/>
      <c r="AE62" s="555"/>
      <c r="AF62" s="443"/>
      <c r="AG62" s="416"/>
      <c r="AH62" s="555"/>
    </row>
    <row r="63" spans="1:34" ht="12.75">
      <c r="A63" s="417" t="s">
        <v>137</v>
      </c>
      <c r="B63" s="418">
        <f>'[7]stock-fab'!E52</f>
        <v>0</v>
      </c>
      <c r="C63" s="418">
        <f>'[7]stock-fab'!F52</f>
        <v>0</v>
      </c>
      <c r="D63" s="556">
        <f>'[7]stock-fab'!G52</f>
        <v>0</v>
      </c>
      <c r="E63" s="444">
        <f>'[7]stock-fab'!H52</f>
        <v>0</v>
      </c>
      <c r="F63" s="418">
        <f>'[7]stock-fab'!I52</f>
        <v>0</v>
      </c>
      <c r="G63" s="556">
        <f>'[7]stock-fab'!J52</f>
        <v>0</v>
      </c>
      <c r="H63" s="444">
        <f>'[7]stock-fab'!K52</f>
        <v>6</v>
      </c>
      <c r="I63" s="418">
        <f>'[7]stock-fab'!L52</f>
        <v>8.1</v>
      </c>
      <c r="J63" s="556">
        <f>'[7]stock-fab'!M52</f>
        <v>5.9</v>
      </c>
      <c r="K63" s="444">
        <f>'[7]stock-fab'!N52</f>
        <v>0</v>
      </c>
      <c r="L63" s="418">
        <f>'[7]stock-fab'!O52</f>
        <v>0</v>
      </c>
      <c r="M63" s="556">
        <f>'[7]stock-fab'!P52</f>
        <v>0</v>
      </c>
      <c r="N63" s="444">
        <f>'[7]stock-fab'!Q52</f>
        <v>0</v>
      </c>
      <c r="O63" s="418">
        <f>'[7]stock-fab'!R52</f>
        <v>0</v>
      </c>
      <c r="P63" s="556">
        <f>'[7]stock-fab'!S52</f>
        <v>0</v>
      </c>
      <c r="Q63" s="444">
        <f>'[7]stock-fab'!T52</f>
        <v>0</v>
      </c>
      <c r="R63" s="418">
        <f>'[7]stock-fab'!U52</f>
        <v>0</v>
      </c>
      <c r="S63" s="556">
        <f>'[7]stock-fab'!V52</f>
        <v>0</v>
      </c>
      <c r="T63" s="444">
        <f>'[7]stock-fab'!W52</f>
        <v>0</v>
      </c>
      <c r="U63" s="418">
        <f>'[7]stock-fab'!X52</f>
        <v>0</v>
      </c>
      <c r="V63" s="556">
        <f>'[7]stock-fab'!Y52</f>
        <v>0</v>
      </c>
      <c r="W63" s="444">
        <f>'[7]stock-fab'!Z52</f>
        <v>227.8</v>
      </c>
      <c r="X63" s="418">
        <f>'[7]stock-fab'!AA52</f>
        <v>396.8</v>
      </c>
      <c r="Y63" s="556">
        <f>'[7]stock-fab'!AB52</f>
        <v>164.7</v>
      </c>
      <c r="Z63" s="444">
        <f>'[7]stock-fab'!AC52</f>
        <v>95</v>
      </c>
      <c r="AA63" s="418">
        <f>'[7]stock-fab'!AD52</f>
        <v>100.1</v>
      </c>
      <c r="AB63" s="556">
        <f>'[7]stock-fab'!AE52</f>
        <v>137.3</v>
      </c>
      <c r="AC63" s="444">
        <f>'[7]stock-fab'!AF52</f>
        <v>656</v>
      </c>
      <c r="AD63" s="418">
        <f>'[7]stock-fab'!AG52</f>
        <v>182.4</v>
      </c>
      <c r="AE63" s="556">
        <f>'[7]stock-fab'!AH52</f>
        <v>228.6</v>
      </c>
      <c r="AF63" s="444">
        <f>'[7]stock-fab'!AI52</f>
        <v>0</v>
      </c>
      <c r="AG63" s="418">
        <f>'[7]stock-fab'!AJ52</f>
        <v>0</v>
      </c>
      <c r="AH63" s="556">
        <f>'[7]stock-fab'!AK52</f>
        <v>0</v>
      </c>
    </row>
    <row r="64" spans="1:34" ht="12.75">
      <c r="A64" s="417" t="s">
        <v>138</v>
      </c>
      <c r="B64" s="418">
        <f>'[7]stock-fab'!E53</f>
        <v>0</v>
      </c>
      <c r="C64" s="418">
        <f>'[7]stock-fab'!F53</f>
        <v>0</v>
      </c>
      <c r="D64" s="556">
        <f>'[7]stock-fab'!G53</f>
        <v>0</v>
      </c>
      <c r="E64" s="444">
        <f>'[7]stock-fab'!H53</f>
        <v>0</v>
      </c>
      <c r="F64" s="418">
        <f>'[7]stock-fab'!I53</f>
        <v>0</v>
      </c>
      <c r="G64" s="556">
        <f>'[7]stock-fab'!J53</f>
        <v>0</v>
      </c>
      <c r="H64" s="444">
        <f>'[7]stock-fab'!K53</f>
        <v>0</v>
      </c>
      <c r="I64" s="418">
        <f>'[7]stock-fab'!L53</f>
        <v>0</v>
      </c>
      <c r="J64" s="556">
        <f>'[7]stock-fab'!M53</f>
        <v>0</v>
      </c>
      <c r="K64" s="444">
        <f>'[7]stock-fab'!N53</f>
        <v>0</v>
      </c>
      <c r="L64" s="418">
        <f>'[7]stock-fab'!O53</f>
        <v>0</v>
      </c>
      <c r="M64" s="556">
        <f>'[7]stock-fab'!P53</f>
        <v>0</v>
      </c>
      <c r="N64" s="444">
        <f>'[7]stock-fab'!Q53</f>
        <v>0</v>
      </c>
      <c r="O64" s="418">
        <f>'[7]stock-fab'!R53</f>
        <v>0</v>
      </c>
      <c r="P64" s="556">
        <f>'[7]stock-fab'!S53</f>
        <v>0</v>
      </c>
      <c r="Q64" s="444">
        <f>'[7]stock-fab'!T53</f>
        <v>0</v>
      </c>
      <c r="R64" s="418">
        <f>'[7]stock-fab'!U53</f>
        <v>0</v>
      </c>
      <c r="S64" s="556">
        <f>'[7]stock-fab'!V53</f>
        <v>0</v>
      </c>
      <c r="T64" s="444">
        <f>'[7]stock-fab'!W53</f>
        <v>0</v>
      </c>
      <c r="U64" s="418">
        <f>'[7]stock-fab'!X53</f>
        <v>0</v>
      </c>
      <c r="V64" s="556">
        <f>'[7]stock-fab'!Y53</f>
        <v>0</v>
      </c>
      <c r="W64" s="444">
        <f>'[7]stock-fab'!Z53</f>
        <v>0</v>
      </c>
      <c r="X64" s="418">
        <f>'[7]stock-fab'!AA53</f>
        <v>0</v>
      </c>
      <c r="Y64" s="556">
        <f>'[7]stock-fab'!AB53</f>
        <v>0</v>
      </c>
      <c r="Z64" s="444">
        <f>'[7]stock-fab'!AC53</f>
        <v>0</v>
      </c>
      <c r="AA64" s="418">
        <f>'[7]stock-fab'!AD53</f>
        <v>0</v>
      </c>
      <c r="AB64" s="556">
        <f>'[7]stock-fab'!AE53</f>
        <v>0</v>
      </c>
      <c r="AC64" s="444">
        <f>'[7]stock-fab'!AF53</f>
        <v>0</v>
      </c>
      <c r="AD64" s="418">
        <f>'[7]stock-fab'!AG53</f>
        <v>0</v>
      </c>
      <c r="AE64" s="556">
        <f>'[7]stock-fab'!AH53</f>
        <v>0</v>
      </c>
      <c r="AF64" s="444">
        <f>'[7]stock-fab'!AI53</f>
        <v>0</v>
      </c>
      <c r="AG64" s="418">
        <f>'[7]stock-fab'!AJ53</f>
        <v>0</v>
      </c>
      <c r="AH64" s="556">
        <f>'[7]stock-fab'!AK53</f>
        <v>0</v>
      </c>
    </row>
    <row r="65" spans="1:34" ht="12.75">
      <c r="A65" s="423" t="s">
        <v>74</v>
      </c>
      <c r="B65" s="424">
        <f aca="true" t="shared" si="18" ref="B65:AH65">SUM(B63:B64)</f>
        <v>0</v>
      </c>
      <c r="C65" s="424">
        <f t="shared" si="18"/>
        <v>0</v>
      </c>
      <c r="D65" s="559">
        <f t="shared" si="18"/>
        <v>0</v>
      </c>
      <c r="E65" s="447">
        <f t="shared" si="18"/>
        <v>0</v>
      </c>
      <c r="F65" s="424">
        <f t="shared" si="18"/>
        <v>0</v>
      </c>
      <c r="G65" s="559">
        <f t="shared" si="18"/>
        <v>0</v>
      </c>
      <c r="H65" s="447">
        <f t="shared" si="18"/>
        <v>6</v>
      </c>
      <c r="I65" s="424">
        <f t="shared" si="18"/>
        <v>8.1</v>
      </c>
      <c r="J65" s="559">
        <f t="shared" si="18"/>
        <v>5.9</v>
      </c>
      <c r="K65" s="447">
        <f aca="true" t="shared" si="19" ref="K65:P65">SUM(K63:K64)</f>
        <v>0</v>
      </c>
      <c r="L65" s="424">
        <f t="shared" si="19"/>
        <v>0</v>
      </c>
      <c r="M65" s="559">
        <f t="shared" si="19"/>
        <v>0</v>
      </c>
      <c r="N65" s="447">
        <f t="shared" si="19"/>
        <v>0</v>
      </c>
      <c r="O65" s="424">
        <f t="shared" si="19"/>
        <v>0</v>
      </c>
      <c r="P65" s="559">
        <f t="shared" si="19"/>
        <v>0</v>
      </c>
      <c r="Q65" s="447">
        <f t="shared" si="18"/>
        <v>0</v>
      </c>
      <c r="R65" s="424">
        <f t="shared" si="18"/>
        <v>0</v>
      </c>
      <c r="S65" s="559">
        <f t="shared" si="18"/>
        <v>0</v>
      </c>
      <c r="T65" s="447">
        <f t="shared" si="18"/>
        <v>0</v>
      </c>
      <c r="U65" s="424">
        <f t="shared" si="18"/>
        <v>0</v>
      </c>
      <c r="V65" s="559">
        <f t="shared" si="18"/>
        <v>0</v>
      </c>
      <c r="W65" s="447">
        <f t="shared" si="18"/>
        <v>227.8</v>
      </c>
      <c r="X65" s="424">
        <f t="shared" si="18"/>
        <v>396.8</v>
      </c>
      <c r="Y65" s="559">
        <f t="shared" si="18"/>
        <v>164.7</v>
      </c>
      <c r="Z65" s="447">
        <f t="shared" si="18"/>
        <v>95</v>
      </c>
      <c r="AA65" s="424">
        <f t="shared" si="18"/>
        <v>100.1</v>
      </c>
      <c r="AB65" s="559">
        <f t="shared" si="18"/>
        <v>137.3</v>
      </c>
      <c r="AC65" s="447">
        <f t="shared" si="18"/>
        <v>656</v>
      </c>
      <c r="AD65" s="424">
        <f t="shared" si="18"/>
        <v>182.4</v>
      </c>
      <c r="AE65" s="559">
        <f t="shared" si="18"/>
        <v>228.6</v>
      </c>
      <c r="AF65" s="447">
        <f t="shared" si="18"/>
        <v>0</v>
      </c>
      <c r="AG65" s="424">
        <f t="shared" si="18"/>
        <v>0</v>
      </c>
      <c r="AH65" s="559">
        <f t="shared" si="18"/>
        <v>0</v>
      </c>
    </row>
    <row r="66" spans="1:34" ht="12.75">
      <c r="A66" s="483" t="s">
        <v>139</v>
      </c>
      <c r="B66" s="416"/>
      <c r="C66" s="416"/>
      <c r="D66" s="555"/>
      <c r="E66" s="443"/>
      <c r="F66" s="416"/>
      <c r="G66" s="555"/>
      <c r="H66" s="443"/>
      <c r="I66" s="416"/>
      <c r="J66" s="555"/>
      <c r="K66" s="443"/>
      <c r="L66" s="416"/>
      <c r="M66" s="555"/>
      <c r="N66" s="443"/>
      <c r="O66" s="416"/>
      <c r="P66" s="555"/>
      <c r="Q66" s="443"/>
      <c r="R66" s="416"/>
      <c r="S66" s="555"/>
      <c r="T66" s="443"/>
      <c r="U66" s="416"/>
      <c r="V66" s="555"/>
      <c r="W66" s="443"/>
      <c r="X66" s="416"/>
      <c r="Y66" s="555"/>
      <c r="Z66" s="443"/>
      <c r="AA66" s="416"/>
      <c r="AB66" s="555"/>
      <c r="AC66" s="443"/>
      <c r="AD66" s="416"/>
      <c r="AE66" s="555"/>
      <c r="AF66" s="443"/>
      <c r="AG66" s="416"/>
      <c r="AH66" s="555"/>
    </row>
    <row r="67" spans="1:34" ht="12.75">
      <c r="A67" s="417" t="s">
        <v>140</v>
      </c>
      <c r="B67" s="418">
        <f>'[7]stock-fab'!E55</f>
        <v>0</v>
      </c>
      <c r="C67" s="418">
        <f>'[7]stock-fab'!F55</f>
        <v>0</v>
      </c>
      <c r="D67" s="556">
        <f>'[7]stock-fab'!G55</f>
        <v>0</v>
      </c>
      <c r="E67" s="444">
        <f>'[7]stock-fab'!H55</f>
        <v>0</v>
      </c>
      <c r="F67" s="418">
        <f>'[7]stock-fab'!I55</f>
        <v>0</v>
      </c>
      <c r="G67" s="556">
        <f>'[7]stock-fab'!J55</f>
        <v>0</v>
      </c>
      <c r="H67" s="444">
        <f>'[7]stock-fab'!K55</f>
        <v>0</v>
      </c>
      <c r="I67" s="418">
        <f>'[7]stock-fab'!L55</f>
        <v>0</v>
      </c>
      <c r="J67" s="556">
        <f>'[7]stock-fab'!M55</f>
        <v>0</v>
      </c>
      <c r="K67" s="444">
        <f>'[7]stock-fab'!N55</f>
        <v>0</v>
      </c>
      <c r="L67" s="418">
        <f>'[7]stock-fab'!O55</f>
        <v>0</v>
      </c>
      <c r="M67" s="556">
        <f>'[7]stock-fab'!P55</f>
        <v>0</v>
      </c>
      <c r="N67" s="444">
        <f>'[7]stock-fab'!Q55</f>
        <v>0</v>
      </c>
      <c r="O67" s="418">
        <f>'[7]stock-fab'!R55</f>
        <v>28.8</v>
      </c>
      <c r="P67" s="556">
        <f>'[7]stock-fab'!S55</f>
        <v>19</v>
      </c>
      <c r="Q67" s="444">
        <f>'[7]stock-fab'!T55</f>
        <v>0</v>
      </c>
      <c r="R67" s="418">
        <f>'[7]stock-fab'!U55</f>
        <v>0</v>
      </c>
      <c r="S67" s="556">
        <f>'[7]stock-fab'!V55</f>
        <v>0</v>
      </c>
      <c r="T67" s="444">
        <f>'[7]stock-fab'!W55</f>
        <v>0</v>
      </c>
      <c r="U67" s="418">
        <f>'[7]stock-fab'!X55</f>
        <v>0</v>
      </c>
      <c r="V67" s="556">
        <f>'[7]stock-fab'!Y55</f>
        <v>0</v>
      </c>
      <c r="W67" s="444">
        <f>'[7]stock-fab'!Z55</f>
        <v>72.7</v>
      </c>
      <c r="X67" s="418">
        <f>'[7]stock-fab'!AA55</f>
        <v>91.8</v>
      </c>
      <c r="Y67" s="556">
        <f>'[7]stock-fab'!AB55</f>
        <v>63.4</v>
      </c>
      <c r="Z67" s="444">
        <f>'[7]stock-fab'!AC55</f>
        <v>115.3</v>
      </c>
      <c r="AA67" s="418">
        <f>'[7]stock-fab'!AD55</f>
        <v>76.3</v>
      </c>
      <c r="AB67" s="556">
        <f>'[7]stock-fab'!AE55</f>
        <v>63.1</v>
      </c>
      <c r="AC67" s="444">
        <f>'[7]stock-fab'!AF55</f>
        <v>152</v>
      </c>
      <c r="AD67" s="418">
        <f>'[7]stock-fab'!AG55</f>
        <v>121.4</v>
      </c>
      <c r="AE67" s="556">
        <f>'[7]stock-fab'!AH55</f>
        <v>90.1</v>
      </c>
      <c r="AF67" s="444">
        <f>'[7]stock-fab'!AI55</f>
        <v>0</v>
      </c>
      <c r="AG67" s="418">
        <f>'[7]stock-fab'!AJ55</f>
        <v>0</v>
      </c>
      <c r="AH67" s="556">
        <f>'[7]stock-fab'!AK55</f>
        <v>0</v>
      </c>
    </row>
    <row r="68" spans="1:34" ht="12.75">
      <c r="A68" s="417" t="s">
        <v>141</v>
      </c>
      <c r="B68" s="418">
        <f>'[7]stock-fab'!E56</f>
        <v>0</v>
      </c>
      <c r="C68" s="418">
        <f>'[7]stock-fab'!F56</f>
        <v>0</v>
      </c>
      <c r="D68" s="556">
        <f>'[7]stock-fab'!G56</f>
        <v>0</v>
      </c>
      <c r="E68" s="444">
        <f>'[7]stock-fab'!H56</f>
        <v>0</v>
      </c>
      <c r="F68" s="418">
        <f>'[7]stock-fab'!I56</f>
        <v>0</v>
      </c>
      <c r="G68" s="556">
        <f>'[7]stock-fab'!J56</f>
        <v>0</v>
      </c>
      <c r="H68" s="444">
        <f>'[7]stock-fab'!K56</f>
        <v>0</v>
      </c>
      <c r="I68" s="418">
        <f>'[7]stock-fab'!L56</f>
        <v>0</v>
      </c>
      <c r="J68" s="556">
        <f>'[7]stock-fab'!M56</f>
        <v>0</v>
      </c>
      <c r="K68" s="444">
        <f>'[7]stock-fab'!N56</f>
        <v>0</v>
      </c>
      <c r="L68" s="418">
        <f>'[7]stock-fab'!O56</f>
        <v>0</v>
      </c>
      <c r="M68" s="556">
        <f>'[7]stock-fab'!P56</f>
        <v>0</v>
      </c>
      <c r="N68" s="444">
        <f>'[7]stock-fab'!Q56</f>
        <v>0</v>
      </c>
      <c r="O68" s="418">
        <f>'[7]stock-fab'!R56</f>
        <v>0</v>
      </c>
      <c r="P68" s="556">
        <f>'[7]stock-fab'!S56</f>
        <v>929.5</v>
      </c>
      <c r="Q68" s="444">
        <f>'[7]stock-fab'!T56</f>
        <v>0</v>
      </c>
      <c r="R68" s="418">
        <f>'[7]stock-fab'!U56</f>
        <v>0</v>
      </c>
      <c r="S68" s="556">
        <f>'[7]stock-fab'!V56</f>
        <v>0</v>
      </c>
      <c r="T68" s="444">
        <f>'[7]stock-fab'!W56</f>
        <v>0</v>
      </c>
      <c r="U68" s="418">
        <f>'[7]stock-fab'!X56</f>
        <v>0</v>
      </c>
      <c r="V68" s="556">
        <f>'[7]stock-fab'!Y56</f>
        <v>0</v>
      </c>
      <c r="W68" s="444">
        <f>'[7]stock-fab'!Z56</f>
        <v>98</v>
      </c>
      <c r="X68" s="418">
        <f>'[7]stock-fab'!AA56</f>
        <v>55.5</v>
      </c>
      <c r="Y68" s="556">
        <f>'[7]stock-fab'!AB56</f>
        <v>74.5</v>
      </c>
      <c r="Z68" s="444">
        <f>'[7]stock-fab'!AC56</f>
        <v>49.3</v>
      </c>
      <c r="AA68" s="418">
        <f>'[7]stock-fab'!AD56</f>
        <v>24.5</v>
      </c>
      <c r="AB68" s="556">
        <f>'[7]stock-fab'!AE56</f>
        <v>93.8</v>
      </c>
      <c r="AC68" s="444">
        <f>'[7]stock-fab'!AF56</f>
        <v>193.7</v>
      </c>
      <c r="AD68" s="418">
        <f>'[7]stock-fab'!AG56</f>
        <v>68.8</v>
      </c>
      <c r="AE68" s="556">
        <f>'[7]stock-fab'!AH56</f>
        <v>164.3</v>
      </c>
      <c r="AF68" s="444">
        <f>'[7]stock-fab'!AI56</f>
        <v>0</v>
      </c>
      <c r="AG68" s="418">
        <f>'[7]stock-fab'!AJ56</f>
        <v>0</v>
      </c>
      <c r="AH68" s="556">
        <f>'[7]stock-fab'!AK56</f>
        <v>0</v>
      </c>
    </row>
    <row r="69" spans="1:34" ht="12.75">
      <c r="A69" s="417" t="s">
        <v>142</v>
      </c>
      <c r="B69" s="418">
        <f>'[7]stock-fab'!E57</f>
        <v>0</v>
      </c>
      <c r="C69" s="418">
        <f>'[7]stock-fab'!F57</f>
        <v>0</v>
      </c>
      <c r="D69" s="556">
        <f>'[7]stock-fab'!G57</f>
        <v>0</v>
      </c>
      <c r="E69" s="444">
        <f>'[7]stock-fab'!H57</f>
        <v>0</v>
      </c>
      <c r="F69" s="418">
        <f>'[7]stock-fab'!I57</f>
        <v>0</v>
      </c>
      <c r="G69" s="556">
        <f>'[7]stock-fab'!J57</f>
        <v>0</v>
      </c>
      <c r="H69" s="444">
        <f>'[7]stock-fab'!K57</f>
        <v>0</v>
      </c>
      <c r="I69" s="418">
        <f>'[7]stock-fab'!L57</f>
        <v>0</v>
      </c>
      <c r="J69" s="556">
        <f>'[7]stock-fab'!M57</f>
        <v>0</v>
      </c>
      <c r="K69" s="444">
        <f>'[7]stock-fab'!N57</f>
        <v>0</v>
      </c>
      <c r="L69" s="418">
        <f>'[7]stock-fab'!O57</f>
        <v>0</v>
      </c>
      <c r="M69" s="556">
        <f>'[7]stock-fab'!P57</f>
        <v>0</v>
      </c>
      <c r="N69" s="444">
        <f>'[7]stock-fab'!Q57</f>
        <v>0</v>
      </c>
      <c r="O69" s="418">
        <f>'[7]stock-fab'!R57</f>
        <v>0</v>
      </c>
      <c r="P69" s="556">
        <f>'[7]stock-fab'!S57</f>
        <v>0</v>
      </c>
      <c r="Q69" s="444">
        <f>'[7]stock-fab'!T57</f>
        <v>0</v>
      </c>
      <c r="R69" s="418">
        <f>'[7]stock-fab'!U57</f>
        <v>0</v>
      </c>
      <c r="S69" s="556">
        <f>'[7]stock-fab'!V57</f>
        <v>0</v>
      </c>
      <c r="T69" s="444">
        <f>'[7]stock-fab'!W57</f>
        <v>0</v>
      </c>
      <c r="U69" s="418">
        <f>'[7]stock-fab'!X57</f>
        <v>0</v>
      </c>
      <c r="V69" s="556">
        <f>'[7]stock-fab'!Y57</f>
        <v>0</v>
      </c>
      <c r="W69" s="444">
        <f>'[7]stock-fab'!Z57</f>
        <v>0</v>
      </c>
      <c r="X69" s="418">
        <f>'[7]stock-fab'!AA57</f>
        <v>0</v>
      </c>
      <c r="Y69" s="556">
        <f>'[7]stock-fab'!AB57</f>
        <v>0</v>
      </c>
      <c r="Z69" s="444">
        <f>'[7]stock-fab'!AC57</f>
        <v>0</v>
      </c>
      <c r="AA69" s="418">
        <f>'[7]stock-fab'!AD57</f>
        <v>0</v>
      </c>
      <c r="AB69" s="556">
        <f>'[7]stock-fab'!AE57</f>
        <v>0</v>
      </c>
      <c r="AC69" s="444">
        <f>'[7]stock-fab'!AF57</f>
        <v>0</v>
      </c>
      <c r="AD69" s="418">
        <f>'[7]stock-fab'!AG57</f>
        <v>0</v>
      </c>
      <c r="AE69" s="556">
        <f>'[7]stock-fab'!AH57</f>
        <v>0</v>
      </c>
      <c r="AF69" s="444">
        <f>'[7]stock-fab'!AI57</f>
        <v>0</v>
      </c>
      <c r="AG69" s="418">
        <f>'[7]stock-fab'!AJ57</f>
        <v>0</v>
      </c>
      <c r="AH69" s="556">
        <f>'[7]stock-fab'!AK57</f>
        <v>0</v>
      </c>
    </row>
    <row r="70" spans="1:34" ht="12.75">
      <c r="A70" s="417" t="s">
        <v>143</v>
      </c>
      <c r="B70" s="418">
        <f>'[7]stock-fab'!E58</f>
        <v>0</v>
      </c>
      <c r="C70" s="418">
        <f>'[7]stock-fab'!F58</f>
        <v>0</v>
      </c>
      <c r="D70" s="556">
        <f>'[7]stock-fab'!G58</f>
        <v>0</v>
      </c>
      <c r="E70" s="444">
        <f>'[7]stock-fab'!H58</f>
        <v>0</v>
      </c>
      <c r="F70" s="418">
        <f>'[7]stock-fab'!I58</f>
        <v>0</v>
      </c>
      <c r="G70" s="556">
        <f>'[7]stock-fab'!J58</f>
        <v>0</v>
      </c>
      <c r="H70" s="444">
        <f>'[7]stock-fab'!K58</f>
        <v>0</v>
      </c>
      <c r="I70" s="418">
        <f>'[7]stock-fab'!L58</f>
        <v>0</v>
      </c>
      <c r="J70" s="556">
        <f>'[7]stock-fab'!M58</f>
        <v>0</v>
      </c>
      <c r="K70" s="444">
        <f>'[7]stock-fab'!N58</f>
        <v>0</v>
      </c>
      <c r="L70" s="418">
        <f>'[7]stock-fab'!O58</f>
        <v>0</v>
      </c>
      <c r="M70" s="556">
        <f>'[7]stock-fab'!P58</f>
        <v>0</v>
      </c>
      <c r="N70" s="444">
        <f>'[7]stock-fab'!Q58</f>
        <v>0</v>
      </c>
      <c r="O70" s="418">
        <f>'[7]stock-fab'!R58</f>
        <v>0</v>
      </c>
      <c r="P70" s="556">
        <f>'[7]stock-fab'!S58</f>
        <v>0</v>
      </c>
      <c r="Q70" s="444">
        <f>'[7]stock-fab'!T58</f>
        <v>0</v>
      </c>
      <c r="R70" s="418">
        <f>'[7]stock-fab'!U58</f>
        <v>0</v>
      </c>
      <c r="S70" s="556">
        <f>'[7]stock-fab'!V58</f>
        <v>0</v>
      </c>
      <c r="T70" s="444">
        <f>'[7]stock-fab'!W58</f>
        <v>0</v>
      </c>
      <c r="U70" s="418">
        <f>'[7]stock-fab'!X58</f>
        <v>0</v>
      </c>
      <c r="V70" s="556">
        <f>'[7]stock-fab'!Y58</f>
        <v>0</v>
      </c>
      <c r="W70" s="444">
        <f>'[7]stock-fab'!Z58</f>
        <v>0</v>
      </c>
      <c r="X70" s="418">
        <f>'[7]stock-fab'!AA58</f>
        <v>0</v>
      </c>
      <c r="Y70" s="556">
        <f>'[7]stock-fab'!AB58</f>
        <v>0</v>
      </c>
      <c r="Z70" s="444">
        <f>'[7]stock-fab'!AC58</f>
        <v>0</v>
      </c>
      <c r="AA70" s="418">
        <f>'[7]stock-fab'!AD58</f>
        <v>0</v>
      </c>
      <c r="AB70" s="556">
        <f>'[7]stock-fab'!AE58</f>
        <v>0</v>
      </c>
      <c r="AC70" s="444">
        <f>'[7]stock-fab'!AF58</f>
        <v>0</v>
      </c>
      <c r="AD70" s="418">
        <f>'[7]stock-fab'!AG58</f>
        <v>0</v>
      </c>
      <c r="AE70" s="556">
        <f>'[7]stock-fab'!AH58</f>
        <v>0</v>
      </c>
      <c r="AF70" s="444">
        <f>'[7]stock-fab'!AI58</f>
        <v>0</v>
      </c>
      <c r="AG70" s="418">
        <f>'[7]stock-fab'!AJ58</f>
        <v>0</v>
      </c>
      <c r="AH70" s="556">
        <f>'[7]stock-fab'!AK58</f>
        <v>0</v>
      </c>
    </row>
    <row r="71" spans="1:34" ht="12.75">
      <c r="A71" s="423" t="s">
        <v>74</v>
      </c>
      <c r="B71" s="424">
        <f aca="true" t="shared" si="20" ref="B71:AH71">SUM(B67:B70)</f>
        <v>0</v>
      </c>
      <c r="C71" s="424">
        <f t="shared" si="20"/>
        <v>0</v>
      </c>
      <c r="D71" s="559">
        <f t="shared" si="20"/>
        <v>0</v>
      </c>
      <c r="E71" s="447">
        <f t="shared" si="20"/>
        <v>0</v>
      </c>
      <c r="F71" s="424">
        <f t="shared" si="20"/>
        <v>0</v>
      </c>
      <c r="G71" s="559">
        <f t="shared" si="20"/>
        <v>0</v>
      </c>
      <c r="H71" s="447">
        <f t="shared" si="20"/>
        <v>0</v>
      </c>
      <c r="I71" s="424">
        <f t="shared" si="20"/>
        <v>0</v>
      </c>
      <c r="J71" s="559">
        <f t="shared" si="20"/>
        <v>0</v>
      </c>
      <c r="K71" s="447">
        <f aca="true" t="shared" si="21" ref="K71:P71">SUM(K67:K70)</f>
        <v>0</v>
      </c>
      <c r="L71" s="424">
        <f t="shared" si="21"/>
        <v>0</v>
      </c>
      <c r="M71" s="559">
        <f t="shared" si="21"/>
        <v>0</v>
      </c>
      <c r="N71" s="447">
        <f t="shared" si="21"/>
        <v>0</v>
      </c>
      <c r="O71" s="424">
        <f t="shared" si="21"/>
        <v>28.8</v>
      </c>
      <c r="P71" s="559">
        <f t="shared" si="21"/>
        <v>948.5</v>
      </c>
      <c r="Q71" s="447">
        <f t="shared" si="20"/>
        <v>0</v>
      </c>
      <c r="R71" s="424">
        <f t="shared" si="20"/>
        <v>0</v>
      </c>
      <c r="S71" s="559">
        <f t="shared" si="20"/>
        <v>0</v>
      </c>
      <c r="T71" s="447">
        <f t="shared" si="20"/>
        <v>0</v>
      </c>
      <c r="U71" s="424">
        <f t="shared" si="20"/>
        <v>0</v>
      </c>
      <c r="V71" s="559">
        <f t="shared" si="20"/>
        <v>0</v>
      </c>
      <c r="W71" s="447">
        <f t="shared" si="20"/>
        <v>170.7</v>
      </c>
      <c r="X71" s="424">
        <f t="shared" si="20"/>
        <v>147.3</v>
      </c>
      <c r="Y71" s="559">
        <f t="shared" si="20"/>
        <v>137.9</v>
      </c>
      <c r="Z71" s="447">
        <f t="shared" si="20"/>
        <v>164.6</v>
      </c>
      <c r="AA71" s="424">
        <f t="shared" si="20"/>
        <v>100.8</v>
      </c>
      <c r="AB71" s="559">
        <f t="shared" si="20"/>
        <v>156.9</v>
      </c>
      <c r="AC71" s="447">
        <f t="shared" si="20"/>
        <v>345.7</v>
      </c>
      <c r="AD71" s="424">
        <f t="shared" si="20"/>
        <v>190.2</v>
      </c>
      <c r="AE71" s="559">
        <f t="shared" si="20"/>
        <v>254.4</v>
      </c>
      <c r="AF71" s="447">
        <f t="shared" si="20"/>
        <v>0</v>
      </c>
      <c r="AG71" s="424">
        <f t="shared" si="20"/>
        <v>0</v>
      </c>
      <c r="AH71" s="559">
        <f t="shared" si="20"/>
        <v>0</v>
      </c>
    </row>
    <row r="72" spans="1:34" ht="12.75">
      <c r="A72" s="483" t="s">
        <v>144</v>
      </c>
      <c r="B72" s="416"/>
      <c r="C72" s="416"/>
      <c r="D72" s="555"/>
      <c r="E72" s="443"/>
      <c r="F72" s="416"/>
      <c r="G72" s="555"/>
      <c r="H72" s="443"/>
      <c r="I72" s="416"/>
      <c r="J72" s="555"/>
      <c r="K72" s="443"/>
      <c r="L72" s="416"/>
      <c r="M72" s="555"/>
      <c r="N72" s="443"/>
      <c r="O72" s="416"/>
      <c r="P72" s="555"/>
      <c r="Q72" s="443"/>
      <c r="R72" s="443"/>
      <c r="S72" s="443"/>
      <c r="T72" s="443"/>
      <c r="U72" s="443"/>
      <c r="V72" s="443"/>
      <c r="W72" s="443"/>
      <c r="X72" s="416"/>
      <c r="Y72" s="555"/>
      <c r="Z72" s="443"/>
      <c r="AA72" s="416"/>
      <c r="AB72" s="555"/>
      <c r="AC72" s="443"/>
      <c r="AD72" s="416"/>
      <c r="AE72" s="555"/>
      <c r="AF72" s="443"/>
      <c r="AG72" s="416"/>
      <c r="AH72" s="555"/>
    </row>
    <row r="73" spans="1:34" ht="12.75">
      <c r="A73" s="417" t="s">
        <v>145</v>
      </c>
      <c r="B73" s="418">
        <f>'[7]stock-fab'!E60</f>
        <v>120.1</v>
      </c>
      <c r="C73" s="418">
        <f>'[7]stock-fab'!F60</f>
        <v>82.2</v>
      </c>
      <c r="D73" s="556">
        <f>'[7]stock-fab'!G60</f>
        <v>133.1</v>
      </c>
      <c r="E73" s="444">
        <f>'[7]stock-fab'!H60</f>
        <v>92.1</v>
      </c>
      <c r="F73" s="418">
        <f>'[7]stock-fab'!I60</f>
        <v>9.1</v>
      </c>
      <c r="G73" s="556">
        <f>'[7]stock-fab'!J60</f>
        <v>61.8</v>
      </c>
      <c r="H73" s="444">
        <f>'[7]stock-fab'!K60</f>
        <v>358.5</v>
      </c>
      <c r="I73" s="418">
        <f>'[7]stock-fab'!L60</f>
        <v>384.5</v>
      </c>
      <c r="J73" s="556">
        <f>'[7]stock-fab'!M60</f>
        <v>803.8</v>
      </c>
      <c r="K73" s="444">
        <f>'[7]stock-fab'!N60</f>
        <v>0</v>
      </c>
      <c r="L73" s="418">
        <f>'[7]stock-fab'!O60</f>
        <v>0</v>
      </c>
      <c r="M73" s="556">
        <f>'[7]stock-fab'!P60</f>
        <v>0</v>
      </c>
      <c r="N73" s="444">
        <f>'[7]stock-fab'!Q60</f>
        <v>117.5</v>
      </c>
      <c r="O73" s="418">
        <f>'[7]stock-fab'!R60</f>
        <v>125</v>
      </c>
      <c r="P73" s="556">
        <f>'[7]stock-fab'!S60</f>
        <v>53.8</v>
      </c>
      <c r="Q73" s="444">
        <f>'[7]stock-fab'!T60</f>
        <v>18.2</v>
      </c>
      <c r="R73" s="444">
        <f>'[7]stock-fab'!U60</f>
        <v>19.2</v>
      </c>
      <c r="S73" s="444">
        <f>'[7]stock-fab'!V60</f>
        <v>31.6</v>
      </c>
      <c r="T73" s="444">
        <f>'[7]stock-fab'!W60</f>
        <v>0</v>
      </c>
      <c r="U73" s="444">
        <f>'[7]stock-fab'!X60</f>
        <v>0</v>
      </c>
      <c r="V73" s="444">
        <f>'[7]stock-fab'!Y60</f>
        <v>0</v>
      </c>
      <c r="W73" s="444">
        <f>'[7]stock-fab'!Z60</f>
        <v>815.3</v>
      </c>
      <c r="X73" s="418">
        <f>'[7]stock-fab'!AA60</f>
        <v>1189.8</v>
      </c>
      <c r="Y73" s="556">
        <f>'[7]stock-fab'!AB60</f>
        <v>527.9</v>
      </c>
      <c r="Z73" s="444">
        <f>'[7]stock-fab'!AC60</f>
        <v>667</v>
      </c>
      <c r="AA73" s="580">
        <f>'[7]stock-fab'!AD60</f>
        <v>941.6</v>
      </c>
      <c r="AB73" s="579">
        <f>'[7]stock-fab'!AE60</f>
        <v>525.5</v>
      </c>
      <c r="AC73" s="444">
        <f>'[7]stock-fab'!AF60</f>
        <v>1979</v>
      </c>
      <c r="AD73" s="580">
        <f>'[7]stock-fab'!AG60</f>
        <v>1628.5</v>
      </c>
      <c r="AE73" s="579">
        <f>'[7]stock-fab'!AH60</f>
        <v>2343.6</v>
      </c>
      <c r="AF73" s="444">
        <f>'[7]stock-fab'!AI60</f>
        <v>0</v>
      </c>
      <c r="AG73" s="580">
        <f>'[7]stock-fab'!AJ60</f>
        <v>4.3</v>
      </c>
      <c r="AH73" s="579">
        <f>'[7]stock-fab'!AK60</f>
        <v>5.1</v>
      </c>
    </row>
    <row r="74" spans="1:34" ht="12.75">
      <c r="A74" s="417" t="s">
        <v>146</v>
      </c>
      <c r="B74" s="418">
        <f>'[7]stock-fab'!E61</f>
        <v>76</v>
      </c>
      <c r="C74" s="418">
        <f>'[7]stock-fab'!F61</f>
        <v>74</v>
      </c>
      <c r="D74" s="556">
        <f>'[7]stock-fab'!G61</f>
        <v>95.4</v>
      </c>
      <c r="E74" s="444">
        <f>'[7]stock-fab'!H61</f>
        <v>0</v>
      </c>
      <c r="F74" s="418">
        <f>'[7]stock-fab'!I61</f>
        <v>0</v>
      </c>
      <c r="G74" s="556">
        <f>'[7]stock-fab'!J61</f>
        <v>0</v>
      </c>
      <c r="H74" s="444">
        <f>'[7]stock-fab'!K61</f>
        <v>10.6</v>
      </c>
      <c r="I74" s="418">
        <f>'[7]stock-fab'!L61</f>
        <v>0</v>
      </c>
      <c r="J74" s="556">
        <f>'[7]stock-fab'!M61</f>
        <v>0</v>
      </c>
      <c r="K74" s="444">
        <f>'[7]stock-fab'!N61</f>
        <v>0</v>
      </c>
      <c r="L74" s="418">
        <f>'[7]stock-fab'!O61</f>
        <v>0</v>
      </c>
      <c r="M74" s="556">
        <f>'[7]stock-fab'!P61</f>
        <v>0</v>
      </c>
      <c r="N74" s="444">
        <f>'[7]stock-fab'!Q61</f>
        <v>0</v>
      </c>
      <c r="O74" s="418">
        <f>'[7]stock-fab'!R61</f>
        <v>0</v>
      </c>
      <c r="P74" s="556">
        <f>'[7]stock-fab'!S61</f>
        <v>0</v>
      </c>
      <c r="Q74">
        <f>'[7]stock-fab'!T61</f>
        <v>0</v>
      </c>
      <c r="R74">
        <f>'[7]stock-fab'!U61</f>
        <v>0</v>
      </c>
      <c r="S74">
        <f>'[7]stock-fab'!V61</f>
        <v>0</v>
      </c>
      <c r="T74">
        <f>'[7]stock-fab'!W61</f>
        <v>0</v>
      </c>
      <c r="U74">
        <f>'[7]stock-fab'!X61</f>
        <v>0</v>
      </c>
      <c r="V74">
        <f>'[7]stock-fab'!Y61</f>
        <v>0</v>
      </c>
      <c r="W74" s="444">
        <f>'[7]stock-fab'!Z61</f>
        <v>574.2</v>
      </c>
      <c r="X74" s="418">
        <f>'[7]stock-fab'!AA61</f>
        <v>637.6</v>
      </c>
      <c r="Y74" s="556">
        <f>'[7]stock-fab'!AB61</f>
        <v>499</v>
      </c>
      <c r="Z74" s="444">
        <f>'[7]stock-fab'!AC61</f>
        <v>666.5</v>
      </c>
      <c r="AA74" s="580">
        <f>'[7]stock-fab'!AD61</f>
        <v>605.6</v>
      </c>
      <c r="AB74" s="579">
        <f>'[7]stock-fab'!AE61</f>
        <v>612</v>
      </c>
      <c r="AC74" s="444">
        <f>'[7]stock-fab'!AF61</f>
        <v>1100.7</v>
      </c>
      <c r="AD74" s="580">
        <f>'[7]stock-fab'!AG61</f>
        <v>1066.6</v>
      </c>
      <c r="AE74" s="579">
        <f>'[7]stock-fab'!AH61</f>
        <v>1054.8</v>
      </c>
      <c r="AF74" s="444">
        <f>'[7]stock-fab'!AI61</f>
        <v>13</v>
      </c>
      <c r="AG74" s="580">
        <f>'[7]stock-fab'!AJ61</f>
        <v>0</v>
      </c>
      <c r="AH74" s="579">
        <f>'[7]stock-fab'!AK61</f>
        <v>0</v>
      </c>
    </row>
    <row r="75" spans="1:34" ht="12.75">
      <c r="A75" s="417" t="s">
        <v>147</v>
      </c>
      <c r="B75" s="418">
        <f>'[7]stock-fab'!E62</f>
        <v>38.9</v>
      </c>
      <c r="C75" s="418">
        <f>'[7]stock-fab'!F62</f>
        <v>57.9</v>
      </c>
      <c r="D75" s="556">
        <f>'[7]stock-fab'!G62</f>
        <v>43.8</v>
      </c>
      <c r="E75" s="444">
        <f>'[7]stock-fab'!H62</f>
        <v>0</v>
      </c>
      <c r="F75" s="418">
        <f>'[7]stock-fab'!I62</f>
        <v>0</v>
      </c>
      <c r="G75" s="556">
        <f>'[7]stock-fab'!J62</f>
        <v>0</v>
      </c>
      <c r="H75" s="444">
        <f>'[7]stock-fab'!K62</f>
        <v>19.4</v>
      </c>
      <c r="I75" s="418">
        <f>'[7]stock-fab'!L62</f>
        <v>38.8</v>
      </c>
      <c r="J75" s="556">
        <f>'[7]stock-fab'!M62</f>
        <v>34.4</v>
      </c>
      <c r="K75" s="444">
        <f>'[7]stock-fab'!N62</f>
        <v>0</v>
      </c>
      <c r="L75" s="418">
        <f>'[7]stock-fab'!O62</f>
        <v>0</v>
      </c>
      <c r="M75" s="556">
        <f>'[7]stock-fab'!P62</f>
        <v>0</v>
      </c>
      <c r="N75" s="444">
        <f>'[7]stock-fab'!Q62</f>
        <v>17</v>
      </c>
      <c r="O75" s="418">
        <f>'[7]stock-fab'!R62</f>
        <v>0</v>
      </c>
      <c r="P75" s="556">
        <f>'[7]stock-fab'!S62</f>
        <v>0</v>
      </c>
      <c r="Q75" s="444">
        <f>'[7]stock-fab'!T62</f>
        <v>0</v>
      </c>
      <c r="R75" s="444">
        <f>'[7]stock-fab'!U62</f>
        <v>0</v>
      </c>
      <c r="S75" s="444">
        <f>'[7]stock-fab'!V62</f>
        <v>0</v>
      </c>
      <c r="T75" s="444">
        <f>'[7]stock-fab'!W62</f>
        <v>0</v>
      </c>
      <c r="U75" s="444">
        <f>'[7]stock-fab'!X62</f>
        <v>0</v>
      </c>
      <c r="V75" s="444">
        <f>'[7]stock-fab'!Y62</f>
        <v>0</v>
      </c>
      <c r="W75" s="444">
        <f>'[7]stock-fab'!Z62</f>
        <v>944.6</v>
      </c>
      <c r="X75" s="418">
        <f>'[7]stock-fab'!AA62</f>
        <v>687.3</v>
      </c>
      <c r="Y75" s="556">
        <f>'[7]stock-fab'!AB62</f>
        <v>1006.5</v>
      </c>
      <c r="Z75" s="444">
        <f>'[7]stock-fab'!AC62</f>
        <v>265.1</v>
      </c>
      <c r="AA75" s="580">
        <f>'[7]stock-fab'!AD62</f>
        <v>121.1</v>
      </c>
      <c r="AB75" s="579">
        <f>'[7]stock-fab'!AE62</f>
        <v>180.1</v>
      </c>
      <c r="AC75" s="444">
        <f>'[7]stock-fab'!AF62</f>
        <v>642.1</v>
      </c>
      <c r="AD75" s="580">
        <f>'[7]stock-fab'!AG62</f>
        <v>642.1</v>
      </c>
      <c r="AE75" s="579">
        <f>'[7]stock-fab'!AH62</f>
        <v>734.1</v>
      </c>
      <c r="AF75" s="444">
        <f>'[7]stock-fab'!AI62</f>
        <v>0</v>
      </c>
      <c r="AG75" s="580">
        <f>'[7]stock-fab'!AJ62</f>
        <v>0</v>
      </c>
      <c r="AH75" s="579">
        <f>'[7]stock-fab'!AK62</f>
        <v>0</v>
      </c>
    </row>
    <row r="76" spans="1:34" ht="12.75">
      <c r="A76" s="417" t="s">
        <v>148</v>
      </c>
      <c r="B76" s="418">
        <f>'[7]stock-fab'!E63</f>
        <v>107.3</v>
      </c>
      <c r="C76" s="418">
        <f>'[7]stock-fab'!F63</f>
        <v>82.2</v>
      </c>
      <c r="D76" s="556">
        <f>'[7]stock-fab'!G63</f>
        <v>107.6</v>
      </c>
      <c r="E76" s="444">
        <f>'[7]stock-fab'!H63</f>
        <v>0</v>
      </c>
      <c r="F76" s="418">
        <f>'[7]stock-fab'!I63</f>
        <v>0</v>
      </c>
      <c r="G76" s="556">
        <f>'[7]stock-fab'!J63</f>
        <v>0</v>
      </c>
      <c r="H76" s="444">
        <f>'[7]stock-fab'!K63</f>
        <v>34.1</v>
      </c>
      <c r="I76" s="418">
        <f>'[7]stock-fab'!L63</f>
        <v>16</v>
      </c>
      <c r="J76" s="556">
        <f>'[7]stock-fab'!M63</f>
        <v>37.1</v>
      </c>
      <c r="K76" s="444">
        <f>'[7]stock-fab'!N63</f>
        <v>0</v>
      </c>
      <c r="L76" s="418">
        <f>'[7]stock-fab'!O63</f>
        <v>0</v>
      </c>
      <c r="M76" s="556">
        <f>'[7]stock-fab'!P63</f>
        <v>0</v>
      </c>
      <c r="N76" s="444">
        <f>'[7]stock-fab'!Q63</f>
        <v>184.2</v>
      </c>
      <c r="O76" s="418">
        <f>'[7]stock-fab'!R63</f>
        <v>209.4</v>
      </c>
      <c r="P76" s="556">
        <f>'[7]stock-fab'!S63</f>
        <v>210.8</v>
      </c>
      <c r="Q76" s="556">
        <f>'[7]stock-fab'!T63</f>
        <v>0</v>
      </c>
      <c r="R76" s="556">
        <f>'[7]stock-fab'!U63</f>
        <v>0</v>
      </c>
      <c r="S76" s="556">
        <f>'[7]stock-fab'!V63</f>
        <v>0</v>
      </c>
      <c r="T76" s="556">
        <f>'[7]stock-fab'!W63</f>
        <v>0</v>
      </c>
      <c r="U76" s="556">
        <f>'[7]stock-fab'!X63</f>
        <v>0</v>
      </c>
      <c r="V76" s="556">
        <f>'[7]stock-fab'!Y63</f>
        <v>0</v>
      </c>
      <c r="W76" s="444">
        <f>'[7]stock-fab'!Z63</f>
        <v>883.2</v>
      </c>
      <c r="X76" s="418">
        <f>'[7]stock-fab'!AA63</f>
        <v>926</v>
      </c>
      <c r="Y76" s="556">
        <f>'[7]stock-fab'!AB63</f>
        <v>829.6</v>
      </c>
      <c r="Z76" s="444">
        <f>'[7]stock-fab'!AC63</f>
        <v>687.8</v>
      </c>
      <c r="AA76" s="580">
        <f>'[7]stock-fab'!AD63</f>
        <v>865.1</v>
      </c>
      <c r="AB76" s="579">
        <f>'[7]stock-fab'!AE63</f>
        <v>873.4</v>
      </c>
      <c r="AC76" s="444">
        <f>'[7]stock-fab'!AF63</f>
        <v>2271.9</v>
      </c>
      <c r="AD76" s="580">
        <f>'[7]stock-fab'!AG63</f>
        <v>3099</v>
      </c>
      <c r="AE76" s="579">
        <f>'[7]stock-fab'!AH63</f>
        <v>3314.8</v>
      </c>
      <c r="AF76" s="444">
        <f>'[7]stock-fab'!AI63</f>
        <v>19.8</v>
      </c>
      <c r="AG76" s="580">
        <f>'[7]stock-fab'!AJ63</f>
        <v>66</v>
      </c>
      <c r="AH76" s="579">
        <f>'[7]stock-fab'!AK63</f>
        <v>76</v>
      </c>
    </row>
    <row r="77" spans="1:34" ht="12.75">
      <c r="A77" s="417" t="s">
        <v>149</v>
      </c>
      <c r="B77" s="418">
        <f>'[7]stock-fab'!E64</f>
        <v>20.6</v>
      </c>
      <c r="C77" s="418">
        <f>'[7]stock-fab'!F64</f>
        <v>114.9</v>
      </c>
      <c r="D77" s="556">
        <f>'[7]stock-fab'!G64</f>
        <v>66.3</v>
      </c>
      <c r="E77" s="444">
        <f>'[7]stock-fab'!H64</f>
        <v>149.2</v>
      </c>
      <c r="F77" s="418">
        <f>'[7]stock-fab'!I64</f>
        <v>81.1</v>
      </c>
      <c r="G77" s="556">
        <f>'[7]stock-fab'!J64</f>
        <v>284.2</v>
      </c>
      <c r="H77" s="444">
        <f>'[7]stock-fab'!K64</f>
        <v>1311.9</v>
      </c>
      <c r="I77" s="418">
        <f>'[7]stock-fab'!L64</f>
        <v>708.1</v>
      </c>
      <c r="J77" s="556">
        <f>'[7]stock-fab'!M64</f>
        <v>666.4</v>
      </c>
      <c r="K77" s="444">
        <f>'[7]stock-fab'!N64</f>
        <v>0</v>
      </c>
      <c r="L77" s="418">
        <f>'[7]stock-fab'!O64</f>
        <v>0</v>
      </c>
      <c r="M77" s="556">
        <f>'[7]stock-fab'!P64</f>
        <v>0</v>
      </c>
      <c r="N77" s="444">
        <f>'[7]stock-fab'!Q64</f>
        <v>13.8</v>
      </c>
      <c r="O77" s="418">
        <f>'[7]stock-fab'!R64</f>
        <v>518.6</v>
      </c>
      <c r="P77" s="556">
        <f>'[7]stock-fab'!S64</f>
        <v>156.7</v>
      </c>
      <c r="Q77" s="444">
        <f>'[7]stock-fab'!T64</f>
        <v>26.5</v>
      </c>
      <c r="R77" s="444">
        <f>'[7]stock-fab'!U64</f>
        <v>74.3</v>
      </c>
      <c r="S77" s="444">
        <f>'[7]stock-fab'!V64</f>
        <v>35.1</v>
      </c>
      <c r="T77" s="444">
        <f>'[7]stock-fab'!W64</f>
        <v>0</v>
      </c>
      <c r="U77" s="444">
        <f>'[7]stock-fab'!X64</f>
        <v>0</v>
      </c>
      <c r="V77" s="444">
        <f>'[7]stock-fab'!Y64</f>
        <v>0</v>
      </c>
      <c r="W77" s="444">
        <f>'[7]stock-fab'!Z64</f>
        <v>899</v>
      </c>
      <c r="X77" s="418">
        <f>'[7]stock-fab'!AA64</f>
        <v>882.3</v>
      </c>
      <c r="Y77" s="556">
        <f>'[7]stock-fab'!AB64</f>
        <v>1007.2</v>
      </c>
      <c r="Z77" s="444">
        <f>'[7]stock-fab'!AC64</f>
        <v>630.7</v>
      </c>
      <c r="AA77" s="581">
        <f>'[7]stock-fab'!AD64</f>
        <v>595</v>
      </c>
      <c r="AB77" s="579">
        <f>'[7]stock-fab'!AE64</f>
        <v>837.6</v>
      </c>
      <c r="AC77" s="444">
        <f>'[7]stock-fab'!AF64</f>
        <v>1481.4</v>
      </c>
      <c r="AD77" s="581">
        <f>'[7]stock-fab'!AG64</f>
        <v>1949.1</v>
      </c>
      <c r="AE77" s="579">
        <f>'[7]stock-fab'!AH64</f>
        <v>1779.3</v>
      </c>
      <c r="AF77" s="444">
        <f>'[7]stock-fab'!AI64</f>
        <v>123.3</v>
      </c>
      <c r="AG77" s="581">
        <f>'[7]stock-fab'!AJ64</f>
        <v>5.2</v>
      </c>
      <c r="AH77" s="579">
        <f>'[7]stock-fab'!AK64</f>
        <v>46.1</v>
      </c>
    </row>
    <row r="78" spans="1:34" ht="12.75">
      <c r="A78" s="421" t="s">
        <v>74</v>
      </c>
      <c r="B78" s="422">
        <f aca="true" t="shared" si="22" ref="B78:AH78">SUM(B73:B77)</f>
        <v>362.90000000000003</v>
      </c>
      <c r="C78" s="422">
        <f t="shared" si="22"/>
        <v>411.20000000000005</v>
      </c>
      <c r="D78" s="558">
        <f t="shared" si="22"/>
        <v>446.2</v>
      </c>
      <c r="E78" s="446">
        <f t="shared" si="22"/>
        <v>241.29999999999998</v>
      </c>
      <c r="F78" s="422">
        <f t="shared" si="22"/>
        <v>90.19999999999999</v>
      </c>
      <c r="G78" s="558">
        <f t="shared" si="22"/>
        <v>346</v>
      </c>
      <c r="H78" s="446">
        <f t="shared" si="22"/>
        <v>1734.5</v>
      </c>
      <c r="I78" s="422">
        <f t="shared" si="22"/>
        <v>1147.4</v>
      </c>
      <c r="J78" s="558">
        <f t="shared" si="22"/>
        <v>1541.6999999999998</v>
      </c>
      <c r="K78" s="446">
        <f aca="true" t="shared" si="23" ref="K78:P78">SUM(K73:K77)</f>
        <v>0</v>
      </c>
      <c r="L78" s="422">
        <f t="shared" si="23"/>
        <v>0</v>
      </c>
      <c r="M78" s="558">
        <f t="shared" si="23"/>
        <v>0</v>
      </c>
      <c r="N78" s="446">
        <f t="shared" si="23"/>
        <v>332.5</v>
      </c>
      <c r="O78" s="422">
        <f t="shared" si="23"/>
        <v>853</v>
      </c>
      <c r="P78" s="558">
        <f t="shared" si="23"/>
        <v>421.3</v>
      </c>
      <c r="Q78" s="446">
        <f t="shared" si="22"/>
        <v>44.7</v>
      </c>
      <c r="R78" s="422">
        <f t="shared" si="22"/>
        <v>93.5</v>
      </c>
      <c r="S78" s="558">
        <f t="shared" si="22"/>
        <v>66.7</v>
      </c>
      <c r="T78" s="446">
        <f t="shared" si="22"/>
        <v>0</v>
      </c>
      <c r="U78" s="422">
        <f t="shared" si="22"/>
        <v>0</v>
      </c>
      <c r="V78" s="558">
        <f t="shared" si="22"/>
        <v>0</v>
      </c>
      <c r="W78" s="446">
        <f t="shared" si="22"/>
        <v>4116.3</v>
      </c>
      <c r="X78" s="422">
        <f t="shared" si="22"/>
        <v>4323</v>
      </c>
      <c r="Y78" s="558">
        <f t="shared" si="22"/>
        <v>3870.2</v>
      </c>
      <c r="Z78" s="446">
        <f t="shared" si="22"/>
        <v>2917.0999999999995</v>
      </c>
      <c r="AA78" s="422">
        <f t="shared" si="22"/>
        <v>3128.4</v>
      </c>
      <c r="AB78" s="558">
        <f t="shared" si="22"/>
        <v>3028.6</v>
      </c>
      <c r="AC78" s="446">
        <f t="shared" si="22"/>
        <v>7475.1</v>
      </c>
      <c r="AD78" s="422">
        <f t="shared" si="22"/>
        <v>8385.3</v>
      </c>
      <c r="AE78" s="558">
        <f t="shared" si="22"/>
        <v>9226.6</v>
      </c>
      <c r="AF78" s="446">
        <f t="shared" si="22"/>
        <v>156.1</v>
      </c>
      <c r="AG78" s="422">
        <f t="shared" si="22"/>
        <v>75.5</v>
      </c>
      <c r="AH78" s="558">
        <f t="shared" si="22"/>
        <v>127.19999999999999</v>
      </c>
    </row>
    <row r="79" spans="1:34" ht="12.75">
      <c r="A79" s="425"/>
      <c r="B79" s="426"/>
      <c r="C79" s="426"/>
      <c r="D79" s="560"/>
      <c r="E79" s="448"/>
      <c r="F79" s="426"/>
      <c r="G79" s="560"/>
      <c r="H79" s="448"/>
      <c r="I79" s="426"/>
      <c r="J79" s="560"/>
      <c r="K79" s="448"/>
      <c r="L79" s="426"/>
      <c r="M79" s="560"/>
      <c r="N79" s="448"/>
      <c r="O79" s="426"/>
      <c r="P79" s="560"/>
      <c r="Q79" s="448"/>
      <c r="R79" s="426"/>
      <c r="S79" s="560"/>
      <c r="T79" s="448"/>
      <c r="U79" s="426"/>
      <c r="V79" s="560"/>
      <c r="W79" s="448"/>
      <c r="X79" s="426"/>
      <c r="Y79" s="560"/>
      <c r="Z79" s="448"/>
      <c r="AA79" s="426"/>
      <c r="AB79" s="560"/>
      <c r="AC79" s="448"/>
      <c r="AD79" s="426"/>
      <c r="AE79" s="560"/>
      <c r="AF79" s="448"/>
      <c r="AG79" s="426"/>
      <c r="AH79" s="560"/>
    </row>
    <row r="80" spans="1:34" ht="12.75">
      <c r="A80" s="483" t="s">
        <v>150</v>
      </c>
      <c r="B80" s="416"/>
      <c r="C80" s="416"/>
      <c r="D80" s="555"/>
      <c r="E80" s="443"/>
      <c r="F80" s="416"/>
      <c r="G80" s="555"/>
      <c r="H80" s="443"/>
      <c r="I80" s="416"/>
      <c r="J80" s="555"/>
      <c r="K80" s="443"/>
      <c r="L80" s="416"/>
      <c r="M80" s="555"/>
      <c r="N80" s="443"/>
      <c r="O80" s="416"/>
      <c r="P80" s="555"/>
      <c r="Q80" s="443"/>
      <c r="R80" s="416"/>
      <c r="S80" s="555"/>
      <c r="T80" s="443"/>
      <c r="U80" s="416"/>
      <c r="V80" s="555"/>
      <c r="W80" s="443"/>
      <c r="X80" s="416"/>
      <c r="Y80" s="555"/>
      <c r="Z80" s="443"/>
      <c r="AA80" s="416"/>
      <c r="AB80" s="555"/>
      <c r="AC80" s="443"/>
      <c r="AD80" s="416"/>
      <c r="AE80" s="555"/>
      <c r="AF80" s="443"/>
      <c r="AG80" s="416"/>
      <c r="AH80" s="555"/>
    </row>
    <row r="81" spans="1:34" ht="12.75">
      <c r="A81" s="417" t="s">
        <v>151</v>
      </c>
      <c r="B81" s="418">
        <f>'[7]stock-fab'!E66</f>
        <v>908.5</v>
      </c>
      <c r="C81" s="418">
        <f>'[7]stock-fab'!F66</f>
        <v>3159.9</v>
      </c>
      <c r="D81" s="556">
        <f>'[7]stock-fab'!G66</f>
        <v>425.2</v>
      </c>
      <c r="E81" s="444">
        <f>'[7]stock-fab'!H66</f>
        <v>50.6</v>
      </c>
      <c r="F81" s="418">
        <f>'[7]stock-fab'!I66</f>
        <v>23.6</v>
      </c>
      <c r="G81" s="556">
        <f>'[7]stock-fab'!J66</f>
        <v>11.9</v>
      </c>
      <c r="H81" s="444">
        <f>'[7]stock-fab'!K66</f>
        <v>108.88</v>
      </c>
      <c r="I81" s="418">
        <f>'[7]stock-fab'!L66</f>
        <v>60.17</v>
      </c>
      <c r="J81" s="556">
        <f>'[7]stock-fab'!M66</f>
        <v>90</v>
      </c>
      <c r="K81" s="444">
        <f>'[7]stock-fab'!N66</f>
        <v>0</v>
      </c>
      <c r="L81" s="418">
        <f>'[7]stock-fab'!O66</f>
        <v>0</v>
      </c>
      <c r="M81" s="556">
        <f>'[7]stock-fab'!P66</f>
        <v>0</v>
      </c>
      <c r="N81" s="444">
        <f>'[7]stock-fab'!Q66</f>
        <v>285.9</v>
      </c>
      <c r="O81" s="418">
        <f>'[7]stock-fab'!R66</f>
        <v>1149</v>
      </c>
      <c r="P81" s="556">
        <f>'[7]stock-fab'!S66</f>
        <v>1186</v>
      </c>
      <c r="Q81" s="444">
        <f>'[7]stock-fab'!T66</f>
        <v>0</v>
      </c>
      <c r="R81" s="418">
        <f>'[7]stock-fab'!U66</f>
        <v>19.7</v>
      </c>
      <c r="S81" s="556">
        <f>'[7]stock-fab'!V66</f>
        <v>43.9</v>
      </c>
      <c r="T81" s="444">
        <f>'[7]stock-fab'!W66</f>
        <v>0</v>
      </c>
      <c r="U81" s="418">
        <f>'[7]stock-fab'!X66</f>
        <v>0</v>
      </c>
      <c r="V81" s="556">
        <f>'[7]stock-fab'!Y66</f>
        <v>0</v>
      </c>
      <c r="W81" s="444">
        <f>'[7]stock-fab'!Z66</f>
        <v>8342.91</v>
      </c>
      <c r="X81" s="418">
        <f>'[7]stock-fab'!AA66</f>
        <v>4280.12</v>
      </c>
      <c r="Y81" s="556">
        <f>'[7]stock-fab'!AB66</f>
        <v>4078.13</v>
      </c>
      <c r="Z81" s="444">
        <f>'[7]stock-fab'!AC66</f>
        <v>4312.75</v>
      </c>
      <c r="AA81" s="418">
        <f>'[7]stock-fab'!AD66</f>
        <v>3099.28</v>
      </c>
      <c r="AB81" s="556">
        <f>'[7]stock-fab'!AE66</f>
        <v>3359.96</v>
      </c>
      <c r="AC81" s="444">
        <f>'[7]stock-fab'!AF66</f>
        <v>6841.18</v>
      </c>
      <c r="AD81" s="418">
        <f>'[7]stock-fab'!AG66</f>
        <v>5627</v>
      </c>
      <c r="AE81" s="556">
        <f>'[7]stock-fab'!AH66</f>
        <v>4101.49</v>
      </c>
      <c r="AF81" s="444">
        <f>'[7]stock-fab'!AI66</f>
        <v>0</v>
      </c>
      <c r="AG81" s="418">
        <f>'[7]stock-fab'!AJ66</f>
        <v>0</v>
      </c>
      <c r="AH81" s="556">
        <f>'[7]stock-fab'!AK66</f>
        <v>0</v>
      </c>
    </row>
    <row r="82" spans="1:34" ht="12.75">
      <c r="A82" s="417" t="s">
        <v>152</v>
      </c>
      <c r="B82" s="418">
        <f>'[7]stock-fab'!E67</f>
        <v>0</v>
      </c>
      <c r="C82" s="418">
        <f>'[7]stock-fab'!F67</f>
        <v>21.9</v>
      </c>
      <c r="D82" s="556">
        <f>'[7]stock-fab'!G67</f>
        <v>54.2</v>
      </c>
      <c r="E82" s="444">
        <f>'[7]stock-fab'!H67</f>
        <v>0</v>
      </c>
      <c r="F82" s="418">
        <f>'[7]stock-fab'!I67</f>
        <v>0</v>
      </c>
      <c r="G82" s="556">
        <f>'[7]stock-fab'!J67</f>
        <v>0</v>
      </c>
      <c r="H82" s="444">
        <f>'[7]stock-fab'!K67</f>
        <v>0</v>
      </c>
      <c r="I82" s="418">
        <f>'[7]stock-fab'!L67</f>
        <v>0</v>
      </c>
      <c r="J82" s="556">
        <f>'[7]stock-fab'!M67</f>
        <v>0</v>
      </c>
      <c r="K82" s="444">
        <f>'[7]stock-fab'!N67</f>
        <v>0</v>
      </c>
      <c r="L82" s="418">
        <f>'[7]stock-fab'!O67</f>
        <v>0</v>
      </c>
      <c r="M82" s="556">
        <f>'[7]stock-fab'!P67</f>
        <v>0</v>
      </c>
      <c r="N82" s="444">
        <f>'[7]stock-fab'!Q67</f>
        <v>24.7</v>
      </c>
      <c r="O82" s="418">
        <f>'[7]stock-fab'!R67</f>
        <v>189</v>
      </c>
      <c r="P82" s="556">
        <f>'[7]stock-fab'!S67</f>
        <v>134.6</v>
      </c>
      <c r="Q82" s="444">
        <f>'[7]stock-fab'!T67</f>
        <v>43.6</v>
      </c>
      <c r="R82" s="418">
        <f>'[7]stock-fab'!U67</f>
        <v>0</v>
      </c>
      <c r="S82" s="556">
        <f>'[7]stock-fab'!V67</f>
        <v>0</v>
      </c>
      <c r="T82" s="444">
        <f>'[7]stock-fab'!W67</f>
        <v>0</v>
      </c>
      <c r="U82" s="418">
        <f>'[7]stock-fab'!X67</f>
        <v>0</v>
      </c>
      <c r="V82" s="556">
        <f>'[7]stock-fab'!Y67</f>
        <v>0</v>
      </c>
      <c r="W82" s="444">
        <f>'[7]stock-fab'!Z67</f>
        <v>2026.84</v>
      </c>
      <c r="X82" s="418">
        <f>'[7]stock-fab'!AA67</f>
        <v>2292.08</v>
      </c>
      <c r="Y82" s="556">
        <f>'[7]stock-fab'!AB67</f>
        <v>1606.21</v>
      </c>
      <c r="Z82" s="444">
        <f>'[7]stock-fab'!AC67</f>
        <v>1647.41</v>
      </c>
      <c r="AA82" s="418">
        <f>'[7]stock-fab'!AD67</f>
        <v>952.2</v>
      </c>
      <c r="AB82" s="556">
        <f>'[7]stock-fab'!AE67</f>
        <v>3355.31</v>
      </c>
      <c r="AC82" s="444">
        <f>'[7]stock-fab'!AF67</f>
        <v>2287.54</v>
      </c>
      <c r="AD82" s="418">
        <f>'[7]stock-fab'!AG67</f>
        <v>2558.14</v>
      </c>
      <c r="AE82" s="556">
        <f>'[7]stock-fab'!AH67</f>
        <v>1656.54</v>
      </c>
      <c r="AF82" s="444">
        <f>'[7]stock-fab'!AI67</f>
        <v>0</v>
      </c>
      <c r="AG82" s="418">
        <f>'[7]stock-fab'!AJ67</f>
        <v>0</v>
      </c>
      <c r="AH82" s="556">
        <f>'[7]stock-fab'!AK67</f>
        <v>0</v>
      </c>
    </row>
    <row r="83" spans="1:34" ht="12.75">
      <c r="A83" s="417" t="s">
        <v>153</v>
      </c>
      <c r="B83" s="418">
        <f>'[7]stock-fab'!E68</f>
        <v>194.1</v>
      </c>
      <c r="C83" s="418">
        <f>'[7]stock-fab'!F68</f>
        <v>432.7</v>
      </c>
      <c r="D83" s="556">
        <f>'[7]stock-fab'!G68</f>
        <v>385.2</v>
      </c>
      <c r="E83" s="444">
        <f>'[7]stock-fab'!H68</f>
        <v>429.8</v>
      </c>
      <c r="F83" s="418">
        <f>'[7]stock-fab'!I68</f>
        <v>14</v>
      </c>
      <c r="G83" s="556">
        <f>'[7]stock-fab'!J68</f>
        <v>25.1</v>
      </c>
      <c r="H83" s="444">
        <f>'[7]stock-fab'!K68</f>
        <v>556.1</v>
      </c>
      <c r="I83" s="418">
        <f>'[7]stock-fab'!L68</f>
        <v>584</v>
      </c>
      <c r="J83" s="556">
        <f>'[7]stock-fab'!M68</f>
        <v>33.7</v>
      </c>
      <c r="K83" s="444">
        <f>'[7]stock-fab'!N68</f>
        <v>0</v>
      </c>
      <c r="L83" s="418">
        <f>'[7]stock-fab'!O68</f>
        <v>0</v>
      </c>
      <c r="M83" s="556">
        <f>'[7]stock-fab'!P68</f>
        <v>0</v>
      </c>
      <c r="N83" s="444">
        <f>'[7]stock-fab'!Q68</f>
        <v>308.4</v>
      </c>
      <c r="O83" s="418">
        <f>'[7]stock-fab'!R68</f>
        <v>365.4</v>
      </c>
      <c r="P83" s="556">
        <f>'[7]stock-fab'!S68</f>
        <v>937.3</v>
      </c>
      <c r="Q83" s="444">
        <f>'[7]stock-fab'!T68</f>
        <v>142</v>
      </c>
      <c r="R83" s="418">
        <f>'[7]stock-fab'!U68</f>
        <v>99.7</v>
      </c>
      <c r="S83" s="556">
        <f>'[7]stock-fab'!V68</f>
        <v>74.8</v>
      </c>
      <c r="T83" s="444">
        <f>'[7]stock-fab'!W68</f>
        <v>0</v>
      </c>
      <c r="U83" s="418">
        <f>'[7]stock-fab'!X68</f>
        <v>0</v>
      </c>
      <c r="V83" s="556">
        <f>'[7]stock-fab'!Y68</f>
        <v>0</v>
      </c>
      <c r="W83" s="444">
        <f>'[7]stock-fab'!Z68</f>
        <v>3994.7</v>
      </c>
      <c r="X83" s="418">
        <f>'[7]stock-fab'!AA68</f>
        <v>4362.7</v>
      </c>
      <c r="Y83" s="556">
        <f>'[7]stock-fab'!AB68</f>
        <v>5354.4</v>
      </c>
      <c r="Z83" s="444">
        <f>'[7]stock-fab'!AC68</f>
        <v>2292.6</v>
      </c>
      <c r="AA83" s="418">
        <f>'[7]stock-fab'!AD68</f>
        <v>2321.6</v>
      </c>
      <c r="AB83" s="556">
        <f>'[7]stock-fab'!AE68</f>
        <v>3924.3</v>
      </c>
      <c r="AC83" s="444">
        <f>'[7]stock-fab'!AF68</f>
        <v>4972</v>
      </c>
      <c r="AD83" s="418">
        <f>'[7]stock-fab'!AG68</f>
        <v>3446.6</v>
      </c>
      <c r="AE83" s="556">
        <f>'[7]stock-fab'!AH68</f>
        <v>4397.3</v>
      </c>
      <c r="AF83" s="444">
        <f>'[7]stock-fab'!AI68</f>
        <v>0</v>
      </c>
      <c r="AG83" s="418">
        <f>'[7]stock-fab'!AJ68</f>
        <v>0</v>
      </c>
      <c r="AH83" s="556">
        <f>'[7]stock-fab'!AK68</f>
        <v>0</v>
      </c>
    </row>
    <row r="84" spans="1:34" ht="12.75">
      <c r="A84" s="417" t="s">
        <v>154</v>
      </c>
      <c r="B84" s="418">
        <f>'[7]stock-fab'!E69</f>
        <v>1246.8</v>
      </c>
      <c r="C84" s="418">
        <f>'[7]stock-fab'!F69</f>
        <v>649.4</v>
      </c>
      <c r="D84" s="556">
        <f>'[7]stock-fab'!G69</f>
        <v>434.5</v>
      </c>
      <c r="E84" s="444">
        <f>'[7]stock-fab'!H69</f>
        <v>0</v>
      </c>
      <c r="F84" s="418">
        <f>'[7]stock-fab'!I69</f>
        <v>0</v>
      </c>
      <c r="G84" s="556">
        <f>'[7]stock-fab'!J69</f>
        <v>0</v>
      </c>
      <c r="H84" s="444">
        <f>'[7]stock-fab'!K69</f>
        <v>0</v>
      </c>
      <c r="I84" s="418">
        <f>'[7]stock-fab'!L69</f>
        <v>0</v>
      </c>
      <c r="J84" s="556">
        <f>'[7]stock-fab'!M69</f>
        <v>0</v>
      </c>
      <c r="K84" s="444">
        <f>'[7]stock-fab'!N69</f>
        <v>0</v>
      </c>
      <c r="L84" s="418">
        <f>'[7]stock-fab'!O69</f>
        <v>0</v>
      </c>
      <c r="M84" s="556">
        <f>'[7]stock-fab'!P69</f>
        <v>0</v>
      </c>
      <c r="N84" s="444">
        <f>'[7]stock-fab'!Q69</f>
        <v>13.1</v>
      </c>
      <c r="O84" s="418">
        <f>'[7]stock-fab'!R69</f>
        <v>136.4</v>
      </c>
      <c r="P84" s="556">
        <f>'[7]stock-fab'!S69</f>
        <v>324.4</v>
      </c>
      <c r="Q84" s="444">
        <f>'[7]stock-fab'!T69</f>
        <v>0</v>
      </c>
      <c r="R84" s="418">
        <f>'[7]stock-fab'!U69</f>
        <v>0</v>
      </c>
      <c r="S84" s="556">
        <f>'[7]stock-fab'!V69</f>
        <v>0</v>
      </c>
      <c r="T84" s="444">
        <f>'[7]stock-fab'!W69</f>
        <v>0</v>
      </c>
      <c r="U84" s="418">
        <f>'[7]stock-fab'!X69</f>
        <v>0</v>
      </c>
      <c r="V84" s="556">
        <f>'[7]stock-fab'!Y69</f>
        <v>0</v>
      </c>
      <c r="W84" s="444">
        <f>'[7]stock-fab'!Z69</f>
        <v>2404.4</v>
      </c>
      <c r="X84" s="418">
        <f>'[7]stock-fab'!AA69</f>
        <v>3394</v>
      </c>
      <c r="Y84" s="556">
        <f>'[7]stock-fab'!AB69</f>
        <v>3212.6</v>
      </c>
      <c r="Z84" s="444">
        <f>'[7]stock-fab'!AC69</f>
        <v>1445.4</v>
      </c>
      <c r="AA84" s="418">
        <f>'[7]stock-fab'!AD69</f>
        <v>3187.5</v>
      </c>
      <c r="AB84" s="556">
        <f>'[7]stock-fab'!AE69</f>
        <v>2371.4</v>
      </c>
      <c r="AC84" s="444">
        <f>'[7]stock-fab'!AF69</f>
        <v>4639.2</v>
      </c>
      <c r="AD84" s="418">
        <f>'[7]stock-fab'!AG69</f>
        <v>4514.4</v>
      </c>
      <c r="AE84" s="556">
        <f>'[7]stock-fab'!AH69</f>
        <v>3371.9</v>
      </c>
      <c r="AF84" s="444">
        <f>'[7]stock-fab'!AI69</f>
        <v>0</v>
      </c>
      <c r="AG84" s="418">
        <f>'[7]stock-fab'!AJ69</f>
        <v>0</v>
      </c>
      <c r="AH84" s="556">
        <f>'[7]stock-fab'!AK69</f>
        <v>0</v>
      </c>
    </row>
    <row r="85" spans="1:34" ht="12.75">
      <c r="A85" s="421" t="s">
        <v>74</v>
      </c>
      <c r="B85" s="422">
        <f aca="true" t="shared" si="24" ref="B85:AH85">SUM(B81:B84)</f>
        <v>2349.3999999999996</v>
      </c>
      <c r="C85" s="422">
        <f t="shared" si="24"/>
        <v>4263.9</v>
      </c>
      <c r="D85" s="558">
        <f t="shared" si="24"/>
        <v>1299.1</v>
      </c>
      <c r="E85" s="446">
        <f t="shared" si="24"/>
        <v>480.40000000000003</v>
      </c>
      <c r="F85" s="422">
        <f t="shared" si="24"/>
        <v>37.6</v>
      </c>
      <c r="G85" s="558">
        <f t="shared" si="24"/>
        <v>37</v>
      </c>
      <c r="H85" s="446">
        <f t="shared" si="24"/>
        <v>664.98</v>
      </c>
      <c r="I85" s="422">
        <f t="shared" si="24"/>
        <v>644.17</v>
      </c>
      <c r="J85" s="558">
        <f t="shared" si="24"/>
        <v>123.7</v>
      </c>
      <c r="K85" s="446">
        <f aca="true" t="shared" si="25" ref="K85:P85">SUM(K81:K84)</f>
        <v>0</v>
      </c>
      <c r="L85" s="422">
        <f t="shared" si="25"/>
        <v>0</v>
      </c>
      <c r="M85" s="558">
        <f t="shared" si="25"/>
        <v>0</v>
      </c>
      <c r="N85" s="446">
        <f t="shared" si="25"/>
        <v>632.1</v>
      </c>
      <c r="O85" s="422">
        <f t="shared" si="25"/>
        <v>1839.8000000000002</v>
      </c>
      <c r="P85" s="558">
        <f t="shared" si="25"/>
        <v>2582.2999999999997</v>
      </c>
      <c r="Q85" s="446">
        <f t="shared" si="24"/>
        <v>185.6</v>
      </c>
      <c r="R85" s="422">
        <f t="shared" si="24"/>
        <v>119.4</v>
      </c>
      <c r="S85" s="558">
        <f t="shared" si="24"/>
        <v>118.69999999999999</v>
      </c>
      <c r="T85" s="446">
        <f t="shared" si="24"/>
        <v>0</v>
      </c>
      <c r="U85" s="422">
        <f t="shared" si="24"/>
        <v>0</v>
      </c>
      <c r="V85" s="558">
        <f t="shared" si="24"/>
        <v>0</v>
      </c>
      <c r="W85" s="446">
        <f t="shared" si="24"/>
        <v>16768.850000000002</v>
      </c>
      <c r="X85" s="422">
        <f t="shared" si="24"/>
        <v>14328.9</v>
      </c>
      <c r="Y85" s="558">
        <f t="shared" si="24"/>
        <v>14251.34</v>
      </c>
      <c r="Z85" s="446">
        <f t="shared" si="24"/>
        <v>9698.16</v>
      </c>
      <c r="AA85" s="422">
        <f t="shared" si="24"/>
        <v>9560.58</v>
      </c>
      <c r="AB85" s="558">
        <f t="shared" si="24"/>
        <v>13010.97</v>
      </c>
      <c r="AC85" s="446">
        <f t="shared" si="24"/>
        <v>18739.920000000002</v>
      </c>
      <c r="AD85" s="422">
        <f t="shared" si="24"/>
        <v>16146.14</v>
      </c>
      <c r="AE85" s="558">
        <f t="shared" si="24"/>
        <v>13527.23</v>
      </c>
      <c r="AF85" s="446">
        <f t="shared" si="24"/>
        <v>0</v>
      </c>
      <c r="AG85" s="422">
        <f t="shared" si="24"/>
        <v>0</v>
      </c>
      <c r="AH85" s="558">
        <f t="shared" si="24"/>
        <v>0</v>
      </c>
    </row>
    <row r="86" spans="1:34" ht="12.75">
      <c r="A86" s="483" t="s">
        <v>155</v>
      </c>
      <c r="B86" s="416"/>
      <c r="C86" s="416"/>
      <c r="D86" s="555"/>
      <c r="E86" s="443"/>
      <c r="F86" s="416"/>
      <c r="G86" s="555"/>
      <c r="H86" s="443"/>
      <c r="I86" s="416"/>
      <c r="J86" s="555"/>
      <c r="K86" s="443"/>
      <c r="L86" s="416"/>
      <c r="M86" s="555"/>
      <c r="N86" s="443"/>
      <c r="O86" s="416"/>
      <c r="P86" s="555"/>
      <c r="Q86" s="443"/>
      <c r="R86" s="416"/>
      <c r="S86" s="555"/>
      <c r="T86" s="443"/>
      <c r="U86" s="416"/>
      <c r="V86" s="555"/>
      <c r="W86" s="443"/>
      <c r="X86" s="416"/>
      <c r="Y86" s="555"/>
      <c r="Z86" s="443"/>
      <c r="AA86" s="416"/>
      <c r="AB86" s="555"/>
      <c r="AC86" s="443"/>
      <c r="AD86" s="416"/>
      <c r="AE86" s="555"/>
      <c r="AF86" s="443"/>
      <c r="AG86" s="416"/>
      <c r="AH86" s="555"/>
    </row>
    <row r="87" spans="1:34" ht="12.75">
      <c r="A87" s="417" t="s">
        <v>156</v>
      </c>
      <c r="B87" s="418">
        <f>'[7]stock-fab'!E71</f>
        <v>0</v>
      </c>
      <c r="C87" s="418">
        <f>'[7]stock-fab'!F71</f>
        <v>0</v>
      </c>
      <c r="D87" s="556">
        <f>'[7]stock-fab'!G71</f>
        <v>0</v>
      </c>
      <c r="E87" s="444">
        <f>'[7]stock-fab'!H71</f>
        <v>6.4</v>
      </c>
      <c r="F87" s="418">
        <f>'[7]stock-fab'!I71</f>
        <v>1.5</v>
      </c>
      <c r="G87" s="556">
        <f>'[7]stock-fab'!J71</f>
        <v>2.43</v>
      </c>
      <c r="H87" s="444">
        <f>'[7]stock-fab'!K71</f>
        <v>0</v>
      </c>
      <c r="I87" s="418">
        <f>'[7]stock-fab'!L71</f>
        <v>0</v>
      </c>
      <c r="J87" s="556">
        <f>'[7]stock-fab'!M71</f>
        <v>0</v>
      </c>
      <c r="K87" s="444">
        <f>'[7]stock-fab'!N71</f>
        <v>0</v>
      </c>
      <c r="L87" s="418">
        <f>'[7]stock-fab'!O71</f>
        <v>0</v>
      </c>
      <c r="M87" s="556">
        <f>'[7]stock-fab'!P71</f>
        <v>0</v>
      </c>
      <c r="N87" s="444">
        <f>'[7]stock-fab'!Q71</f>
        <v>55.8</v>
      </c>
      <c r="O87" s="418">
        <f>'[7]stock-fab'!R71</f>
        <v>20.44</v>
      </c>
      <c r="P87" s="556">
        <f>'[7]stock-fab'!S71</f>
        <v>40.1</v>
      </c>
      <c r="Q87" s="444">
        <f>'[7]stock-fab'!T71</f>
        <v>0</v>
      </c>
      <c r="R87" s="418">
        <f>'[7]stock-fab'!U71</f>
        <v>0</v>
      </c>
      <c r="S87" s="556">
        <f>'[7]stock-fab'!V71</f>
        <v>0</v>
      </c>
      <c r="T87" s="444">
        <f>'[7]stock-fab'!W71</f>
        <v>0</v>
      </c>
      <c r="U87" s="418">
        <f>'[7]stock-fab'!X71</f>
        <v>0</v>
      </c>
      <c r="V87" s="556">
        <f>'[7]stock-fab'!Y71</f>
        <v>0</v>
      </c>
      <c r="W87" s="444">
        <f>'[7]stock-fab'!Z71</f>
        <v>40</v>
      </c>
      <c r="X87" s="418">
        <f>'[7]stock-fab'!AA71</f>
        <v>41.38</v>
      </c>
      <c r="Y87" s="556">
        <f>'[7]stock-fab'!AB71</f>
        <v>44.21</v>
      </c>
      <c r="Z87" s="444">
        <f>'[7]stock-fab'!AC71</f>
        <v>15.1</v>
      </c>
      <c r="AA87" s="418">
        <f>'[7]stock-fab'!AD71</f>
        <v>8.7</v>
      </c>
      <c r="AB87" s="556">
        <f>'[7]stock-fab'!AE71</f>
        <v>15.8</v>
      </c>
      <c r="AC87" s="444">
        <f>'[7]stock-fab'!AF71</f>
        <v>119.5</v>
      </c>
      <c r="AD87" s="418">
        <f>'[7]stock-fab'!AG71</f>
        <v>107.91</v>
      </c>
      <c r="AE87" s="556">
        <f>'[7]stock-fab'!AH71</f>
        <v>82.35</v>
      </c>
      <c r="AF87" s="444">
        <f>'[7]stock-fab'!AI71</f>
        <v>0</v>
      </c>
      <c r="AG87" s="418">
        <f>'[7]stock-fab'!AJ71</f>
        <v>0</v>
      </c>
      <c r="AH87" s="556">
        <f>'[7]stock-fab'!AK71</f>
        <v>0</v>
      </c>
    </row>
    <row r="88" spans="1:34" ht="12.75">
      <c r="A88" s="417" t="s">
        <v>157</v>
      </c>
      <c r="B88" s="418">
        <f>'[7]stock-fab'!E72</f>
        <v>0</v>
      </c>
      <c r="C88" s="418">
        <f>'[7]stock-fab'!F72</f>
        <v>0</v>
      </c>
      <c r="D88" s="556">
        <f>'[7]stock-fab'!G72</f>
        <v>0</v>
      </c>
      <c r="E88" s="444">
        <f>'[7]stock-fab'!H72</f>
        <v>0</v>
      </c>
      <c r="F88" s="418">
        <f>'[7]stock-fab'!I72</f>
        <v>0</v>
      </c>
      <c r="G88" s="556">
        <f>'[7]stock-fab'!J72</f>
        <v>0</v>
      </c>
      <c r="H88" s="444">
        <f>'[7]stock-fab'!K72</f>
        <v>0</v>
      </c>
      <c r="I88" s="418">
        <f>'[7]stock-fab'!L72</f>
        <v>0</v>
      </c>
      <c r="J88" s="556">
        <f>'[7]stock-fab'!M72</f>
        <v>0</v>
      </c>
      <c r="K88" s="444">
        <f>'[7]stock-fab'!N72</f>
        <v>0</v>
      </c>
      <c r="L88" s="418">
        <f>'[7]stock-fab'!O72</f>
        <v>0</v>
      </c>
      <c r="M88" s="556">
        <f>'[7]stock-fab'!P72</f>
        <v>0</v>
      </c>
      <c r="N88" s="444">
        <f>'[7]stock-fab'!Q72</f>
        <v>0</v>
      </c>
      <c r="O88" s="418">
        <f>'[7]stock-fab'!R72</f>
        <v>0</v>
      </c>
      <c r="P88" s="556">
        <f>'[7]stock-fab'!S72</f>
        <v>0</v>
      </c>
      <c r="Q88" s="444">
        <f>'[7]stock-fab'!T72</f>
        <v>0</v>
      </c>
      <c r="R88" s="418">
        <f>'[7]stock-fab'!U72</f>
        <v>0</v>
      </c>
      <c r="S88" s="556">
        <f>'[7]stock-fab'!V72</f>
        <v>0</v>
      </c>
      <c r="T88" s="444">
        <f>'[7]stock-fab'!W72</f>
        <v>0</v>
      </c>
      <c r="U88" s="418">
        <f>'[7]stock-fab'!X72</f>
        <v>0</v>
      </c>
      <c r="V88" s="556">
        <f>'[7]stock-fab'!Y72</f>
        <v>0</v>
      </c>
      <c r="W88" s="444">
        <f>'[7]stock-fab'!Z72</f>
        <v>0</v>
      </c>
      <c r="X88" s="418">
        <f>'[7]stock-fab'!AA72</f>
        <v>0</v>
      </c>
      <c r="Y88" s="556">
        <f>'[7]stock-fab'!AB72</f>
        <v>0</v>
      </c>
      <c r="Z88" s="444">
        <f>'[7]stock-fab'!AC72</f>
        <v>0</v>
      </c>
      <c r="AA88" s="418">
        <f>'[7]stock-fab'!AD72</f>
        <v>0</v>
      </c>
      <c r="AB88" s="556">
        <f>'[7]stock-fab'!AE72</f>
        <v>0</v>
      </c>
      <c r="AC88" s="444">
        <f>'[7]stock-fab'!AF72</f>
        <v>0</v>
      </c>
      <c r="AD88" s="418">
        <f>'[7]stock-fab'!AG72</f>
        <v>0</v>
      </c>
      <c r="AE88" s="556">
        <f>'[7]stock-fab'!AH72</f>
        <v>0</v>
      </c>
      <c r="AF88" s="444">
        <f>'[7]stock-fab'!AI72</f>
        <v>0</v>
      </c>
      <c r="AG88" s="418">
        <f>'[7]stock-fab'!AJ72</f>
        <v>0</v>
      </c>
      <c r="AH88" s="556">
        <f>'[7]stock-fab'!AK72</f>
        <v>0</v>
      </c>
    </row>
    <row r="89" spans="1:34" ht="12.75">
      <c r="A89" s="417" t="s">
        <v>158</v>
      </c>
      <c r="B89" s="418">
        <f>'[7]stock-fab'!E73</f>
        <v>329.7</v>
      </c>
      <c r="C89" s="418">
        <f>'[7]stock-fab'!F73</f>
        <v>315.6</v>
      </c>
      <c r="D89" s="556">
        <f>'[7]stock-fab'!G73</f>
        <v>370</v>
      </c>
      <c r="E89" s="444">
        <f>'[7]stock-fab'!H73</f>
        <v>48.5</v>
      </c>
      <c r="F89" s="418">
        <f>'[7]stock-fab'!I73</f>
        <v>45.4</v>
      </c>
      <c r="G89" s="556">
        <f>'[7]stock-fab'!J73</f>
        <v>69.1</v>
      </c>
      <c r="H89" s="444">
        <f>'[7]stock-fab'!K73</f>
        <v>3.7</v>
      </c>
      <c r="I89" s="418">
        <f>'[7]stock-fab'!L73</f>
        <v>1.2</v>
      </c>
      <c r="J89" s="556">
        <f>'[7]stock-fab'!M73</f>
        <v>0.7</v>
      </c>
      <c r="K89" s="444">
        <f>'[7]stock-fab'!N73</f>
        <v>19.8</v>
      </c>
      <c r="L89" s="418">
        <f>'[7]stock-fab'!O73</f>
        <v>0</v>
      </c>
      <c r="M89" s="556">
        <f>'[7]stock-fab'!P73</f>
        <v>0</v>
      </c>
      <c r="N89" s="444">
        <f>'[7]stock-fab'!Q73</f>
        <v>332.6</v>
      </c>
      <c r="O89" s="418">
        <f>'[7]stock-fab'!R73</f>
        <v>302.3</v>
      </c>
      <c r="P89" s="556">
        <f>'[7]stock-fab'!S73</f>
        <v>32</v>
      </c>
      <c r="Q89" s="444">
        <f>'[7]stock-fab'!T73</f>
        <v>0</v>
      </c>
      <c r="R89" s="418">
        <f>'[7]stock-fab'!U73</f>
        <v>0</v>
      </c>
      <c r="S89" s="556">
        <f>'[7]stock-fab'!V73</f>
        <v>0</v>
      </c>
      <c r="T89" s="444">
        <f>'[7]stock-fab'!W73</f>
        <v>0</v>
      </c>
      <c r="U89" s="418">
        <f>'[7]stock-fab'!X73</f>
        <v>0</v>
      </c>
      <c r="V89" s="556">
        <f>'[7]stock-fab'!Y73</f>
        <v>0</v>
      </c>
      <c r="W89" s="444">
        <f>'[7]stock-fab'!Z73</f>
        <v>933.7</v>
      </c>
      <c r="X89" s="418">
        <f>'[7]stock-fab'!AA73</f>
        <v>984</v>
      </c>
      <c r="Y89" s="556">
        <f>'[7]stock-fab'!AB73</f>
        <v>1035.49</v>
      </c>
      <c r="Z89" s="444">
        <f>'[7]stock-fab'!AC73</f>
        <v>528.1</v>
      </c>
      <c r="AA89" s="418">
        <f>'[7]stock-fab'!AD73</f>
        <v>644.07</v>
      </c>
      <c r="AB89" s="556">
        <f>'[7]stock-fab'!AE73</f>
        <v>606.06</v>
      </c>
      <c r="AC89" s="444">
        <f>'[7]stock-fab'!AF73</f>
        <v>1972.7</v>
      </c>
      <c r="AD89" s="418">
        <f>'[7]stock-fab'!AG73</f>
        <v>2004.32</v>
      </c>
      <c r="AE89" s="556">
        <f>'[7]stock-fab'!AH73</f>
        <v>2138.23</v>
      </c>
      <c r="AF89" s="444">
        <f>'[7]stock-fab'!AI73</f>
        <v>0</v>
      </c>
      <c r="AG89" s="418">
        <f>'[7]stock-fab'!AJ73</f>
        <v>0</v>
      </c>
      <c r="AH89" s="556">
        <f>'[7]stock-fab'!AK73</f>
        <v>0</v>
      </c>
    </row>
    <row r="90" spans="1:34" ht="12.75">
      <c r="A90" s="417" t="s">
        <v>159</v>
      </c>
      <c r="B90" s="418">
        <f>'[7]stock-fab'!E74</f>
        <v>0</v>
      </c>
      <c r="C90" s="418">
        <f>'[7]stock-fab'!F74</f>
        <v>12.7</v>
      </c>
      <c r="D90" s="556">
        <f>'[7]stock-fab'!G74</f>
        <v>12.23</v>
      </c>
      <c r="E90" s="444">
        <f>'[7]stock-fab'!H74</f>
        <v>4.9</v>
      </c>
      <c r="F90" s="418">
        <f>'[7]stock-fab'!I74</f>
        <v>2.52</v>
      </c>
      <c r="G90" s="556">
        <f>'[7]stock-fab'!J74</f>
        <v>3.04</v>
      </c>
      <c r="H90" s="444">
        <f>'[7]stock-fab'!K74</f>
        <v>0</v>
      </c>
      <c r="I90" s="418">
        <f>'[7]stock-fab'!L74</f>
        <v>0</v>
      </c>
      <c r="J90" s="556">
        <f>'[7]stock-fab'!M74</f>
        <v>60.13</v>
      </c>
      <c r="K90" s="444">
        <f>'[7]stock-fab'!N74</f>
        <v>0</v>
      </c>
      <c r="L90" s="418">
        <f>'[7]stock-fab'!O74</f>
        <v>0</v>
      </c>
      <c r="M90" s="556">
        <f>'[7]stock-fab'!P74</f>
        <v>0</v>
      </c>
      <c r="N90" s="444">
        <f>'[7]stock-fab'!Q74</f>
        <v>0</v>
      </c>
      <c r="O90" s="418">
        <f>'[7]stock-fab'!R74</f>
        <v>0</v>
      </c>
      <c r="P90" s="556">
        <f>'[7]stock-fab'!S74</f>
        <v>0</v>
      </c>
      <c r="Q90" s="444">
        <f>'[7]stock-fab'!T74</f>
        <v>0</v>
      </c>
      <c r="R90" s="418">
        <f>'[7]stock-fab'!U74</f>
        <v>0</v>
      </c>
      <c r="S90" s="556">
        <f>'[7]stock-fab'!V74</f>
        <v>23.62</v>
      </c>
      <c r="T90" s="444">
        <f>'[7]stock-fab'!W74</f>
        <v>0</v>
      </c>
      <c r="U90" s="418">
        <f>'[7]stock-fab'!X74</f>
        <v>0</v>
      </c>
      <c r="V90" s="556">
        <f>'[7]stock-fab'!Y74</f>
        <v>0</v>
      </c>
      <c r="W90" s="444">
        <f>'[7]stock-fab'!Z74</f>
        <v>309.2</v>
      </c>
      <c r="X90" s="418">
        <f>'[7]stock-fab'!AA74</f>
        <v>364.38</v>
      </c>
      <c r="Y90" s="556">
        <f>'[7]stock-fab'!AB74</f>
        <v>500.1</v>
      </c>
      <c r="Z90" s="444">
        <f>'[7]stock-fab'!AC74</f>
        <v>462.5</v>
      </c>
      <c r="AA90" s="418">
        <f>'[7]stock-fab'!AD74</f>
        <v>522.22</v>
      </c>
      <c r="AB90" s="556">
        <f>'[7]stock-fab'!AE74</f>
        <v>322.51</v>
      </c>
      <c r="AC90" s="444">
        <f>'[7]stock-fab'!AF74</f>
        <v>590.4</v>
      </c>
      <c r="AD90" s="418">
        <f>'[7]stock-fab'!AG74</f>
        <v>802.58</v>
      </c>
      <c r="AE90" s="556">
        <f>'[7]stock-fab'!AH74</f>
        <v>197.36</v>
      </c>
      <c r="AF90" s="444">
        <f>'[7]stock-fab'!AI74</f>
        <v>0</v>
      </c>
      <c r="AG90" s="418">
        <f>'[7]stock-fab'!AJ74</f>
        <v>0</v>
      </c>
      <c r="AH90" s="556">
        <f>'[7]stock-fab'!AK74</f>
        <v>0</v>
      </c>
    </row>
    <row r="91" spans="1:34" ht="12.75">
      <c r="A91" s="421" t="s">
        <v>74</v>
      </c>
      <c r="B91" s="422">
        <f aca="true" t="shared" si="26" ref="B91:AH91">SUM(B87:B90)</f>
        <v>329.7</v>
      </c>
      <c r="C91" s="422">
        <f t="shared" si="26"/>
        <v>328.3</v>
      </c>
      <c r="D91" s="558">
        <f t="shared" si="26"/>
        <v>382.23</v>
      </c>
      <c r="E91" s="446">
        <f t="shared" si="26"/>
        <v>59.8</v>
      </c>
      <c r="F91" s="422">
        <f t="shared" si="26"/>
        <v>49.42</v>
      </c>
      <c r="G91" s="558">
        <f t="shared" si="26"/>
        <v>74.57000000000001</v>
      </c>
      <c r="H91" s="446">
        <f t="shared" si="26"/>
        <v>3.7</v>
      </c>
      <c r="I91" s="422">
        <f t="shared" si="26"/>
        <v>1.2</v>
      </c>
      <c r="J91" s="558">
        <f t="shared" si="26"/>
        <v>60.830000000000005</v>
      </c>
      <c r="K91" s="446">
        <f aca="true" t="shared" si="27" ref="K91:P91">SUM(K87:K90)</f>
        <v>19.8</v>
      </c>
      <c r="L91" s="422">
        <f t="shared" si="27"/>
        <v>0</v>
      </c>
      <c r="M91" s="558">
        <f t="shared" si="27"/>
        <v>0</v>
      </c>
      <c r="N91" s="446">
        <f t="shared" si="27"/>
        <v>388.40000000000003</v>
      </c>
      <c r="O91" s="422">
        <f t="shared" si="27"/>
        <v>322.74</v>
      </c>
      <c r="P91" s="558">
        <f t="shared" si="27"/>
        <v>72.1</v>
      </c>
      <c r="Q91" s="446">
        <f t="shared" si="26"/>
        <v>0</v>
      </c>
      <c r="R91" s="422">
        <f t="shared" si="26"/>
        <v>0</v>
      </c>
      <c r="S91" s="558">
        <f t="shared" si="26"/>
        <v>23.62</v>
      </c>
      <c r="T91" s="446">
        <f t="shared" si="26"/>
        <v>0</v>
      </c>
      <c r="U91" s="422">
        <f t="shared" si="26"/>
        <v>0</v>
      </c>
      <c r="V91" s="558">
        <f t="shared" si="26"/>
        <v>0</v>
      </c>
      <c r="W91" s="446">
        <f t="shared" si="26"/>
        <v>1282.9</v>
      </c>
      <c r="X91" s="422">
        <f t="shared" si="26"/>
        <v>1389.7600000000002</v>
      </c>
      <c r="Y91" s="558">
        <f t="shared" si="26"/>
        <v>1579.8000000000002</v>
      </c>
      <c r="Z91" s="446">
        <f t="shared" si="26"/>
        <v>1005.7</v>
      </c>
      <c r="AA91" s="422">
        <f t="shared" si="26"/>
        <v>1174.9900000000002</v>
      </c>
      <c r="AB91" s="558">
        <f t="shared" si="26"/>
        <v>944.3699999999999</v>
      </c>
      <c r="AC91" s="446">
        <f t="shared" si="26"/>
        <v>2682.6</v>
      </c>
      <c r="AD91" s="422">
        <f t="shared" si="26"/>
        <v>2914.81</v>
      </c>
      <c r="AE91" s="558">
        <f t="shared" si="26"/>
        <v>2417.94</v>
      </c>
      <c r="AF91" s="446">
        <f t="shared" si="26"/>
        <v>0</v>
      </c>
      <c r="AG91" s="422">
        <f t="shared" si="26"/>
        <v>0</v>
      </c>
      <c r="AH91" s="558">
        <f t="shared" si="26"/>
        <v>0</v>
      </c>
    </row>
    <row r="92" spans="1:34" ht="12.75">
      <c r="A92" s="483" t="s">
        <v>160</v>
      </c>
      <c r="B92" s="416"/>
      <c r="C92" s="416"/>
      <c r="D92" s="555"/>
      <c r="E92" s="443"/>
      <c r="F92" s="416"/>
      <c r="G92" s="555"/>
      <c r="H92" s="443"/>
      <c r="I92" s="416"/>
      <c r="J92" s="555"/>
      <c r="K92" s="443"/>
      <c r="L92" s="416"/>
      <c r="M92" s="555"/>
      <c r="N92" s="443"/>
      <c r="O92" s="416"/>
      <c r="P92" s="555"/>
      <c r="Q92" s="443"/>
      <c r="R92" s="416"/>
      <c r="S92" s="555"/>
      <c r="T92" s="443"/>
      <c r="U92" s="416"/>
      <c r="V92" s="555"/>
      <c r="W92" s="443"/>
      <c r="X92" s="416"/>
      <c r="Y92" s="555"/>
      <c r="Z92" s="443"/>
      <c r="AA92" s="416"/>
      <c r="AB92" s="555"/>
      <c r="AC92" s="443"/>
      <c r="AD92" s="416"/>
      <c r="AE92" s="555"/>
      <c r="AF92" s="443"/>
      <c r="AG92" s="416"/>
      <c r="AH92" s="555"/>
    </row>
    <row r="93" spans="1:34" ht="12.75">
      <c r="A93" s="417" t="s">
        <v>161</v>
      </c>
      <c r="B93" s="418">
        <f>'[7]stock-fab'!E76</f>
        <v>5.99</v>
      </c>
      <c r="C93" s="418">
        <f>'[7]stock-fab'!F76</f>
        <v>15.32</v>
      </c>
      <c r="D93" s="556">
        <f>'[7]stock-fab'!G76</f>
        <v>100</v>
      </c>
      <c r="E93" s="444">
        <f>'[7]stock-fab'!H76</f>
        <v>0</v>
      </c>
      <c r="F93" s="418">
        <f>'[7]stock-fab'!I76</f>
        <v>0</v>
      </c>
      <c r="G93" s="556">
        <f>'[7]stock-fab'!J76</f>
        <v>0</v>
      </c>
      <c r="H93" s="444">
        <f>'[7]stock-fab'!K76</f>
        <v>3.23</v>
      </c>
      <c r="I93" s="418">
        <f>'[7]stock-fab'!L76</f>
        <v>31.25</v>
      </c>
      <c r="J93" s="556">
        <f>'[7]stock-fab'!M76</f>
        <v>13.25</v>
      </c>
      <c r="K93" s="444">
        <f>'[7]stock-fab'!N76</f>
        <v>0</v>
      </c>
      <c r="L93" s="418">
        <f>'[7]stock-fab'!O76</f>
        <v>0</v>
      </c>
      <c r="M93" s="556">
        <f>'[7]stock-fab'!P76</f>
        <v>0</v>
      </c>
      <c r="N93" s="444">
        <f>'[7]stock-fab'!Q76</f>
        <v>0</v>
      </c>
      <c r="O93" s="418">
        <f>'[7]stock-fab'!R76</f>
        <v>0</v>
      </c>
      <c r="P93" s="556">
        <f>'[7]stock-fab'!S76</f>
        <v>0.5</v>
      </c>
      <c r="Q93" s="444">
        <f>'[7]stock-fab'!T76</f>
        <v>0</v>
      </c>
      <c r="R93" s="418">
        <f>'[7]stock-fab'!U76</f>
        <v>0</v>
      </c>
      <c r="S93" s="556">
        <f>'[7]stock-fab'!V76</f>
        <v>0</v>
      </c>
      <c r="T93" s="444">
        <f>'[7]stock-fab'!W76</f>
        <v>0</v>
      </c>
      <c r="U93" s="418">
        <f>'[7]stock-fab'!X76</f>
        <v>0</v>
      </c>
      <c r="V93" s="556">
        <f>'[7]stock-fab'!Y76</f>
        <v>0</v>
      </c>
      <c r="W93" s="444">
        <f>'[7]stock-fab'!Z76</f>
        <v>85.21</v>
      </c>
      <c r="X93" s="418">
        <f>'[7]stock-fab'!AA76</f>
        <v>83.37</v>
      </c>
      <c r="Y93" s="556">
        <f>'[7]stock-fab'!AB76</f>
        <v>203.26</v>
      </c>
      <c r="Z93" s="444">
        <f>'[7]stock-fab'!AC76</f>
        <v>47.76</v>
      </c>
      <c r="AA93" s="418">
        <f>'[7]stock-fab'!AD76</f>
        <v>64.35</v>
      </c>
      <c r="AB93" s="556">
        <f>'[7]stock-fab'!AE76</f>
        <v>55.86</v>
      </c>
      <c r="AC93" s="444">
        <f>'[7]stock-fab'!AF76</f>
        <v>125.43</v>
      </c>
      <c r="AD93" s="418">
        <f>'[7]stock-fab'!AG76</f>
        <v>89.47</v>
      </c>
      <c r="AE93" s="556">
        <f>'[7]stock-fab'!AH76</f>
        <v>73.27</v>
      </c>
      <c r="AF93" s="444">
        <f>'[7]stock-fab'!AI76</f>
        <v>0</v>
      </c>
      <c r="AG93" s="418">
        <f>'[7]stock-fab'!AJ76</f>
        <v>0</v>
      </c>
      <c r="AH93" s="556">
        <f>'[7]stock-fab'!AK76</f>
        <v>0</v>
      </c>
    </row>
    <row r="94" spans="1:34" ht="12.75">
      <c r="A94" s="417" t="s">
        <v>162</v>
      </c>
      <c r="B94" s="418">
        <f>'[7]stock-fab'!E77</f>
        <v>0</v>
      </c>
      <c r="C94" s="418">
        <f>'[7]stock-fab'!F77</f>
        <v>0</v>
      </c>
      <c r="D94" s="556">
        <f>'[7]stock-fab'!G77</f>
        <v>0</v>
      </c>
      <c r="E94" s="444">
        <f>'[7]stock-fab'!H77</f>
        <v>0</v>
      </c>
      <c r="F94" s="418">
        <f>'[7]stock-fab'!I77</f>
        <v>0</v>
      </c>
      <c r="G94" s="556">
        <f>'[7]stock-fab'!J77</f>
        <v>0</v>
      </c>
      <c r="H94" s="444">
        <f>'[7]stock-fab'!K77</f>
        <v>0</v>
      </c>
      <c r="I94" s="418">
        <f>'[7]stock-fab'!L77</f>
        <v>0</v>
      </c>
      <c r="J94" s="556">
        <f>'[7]stock-fab'!M77</f>
        <v>0</v>
      </c>
      <c r="K94" s="444">
        <f>'[7]stock-fab'!N77</f>
        <v>0</v>
      </c>
      <c r="L94" s="418">
        <f>'[7]stock-fab'!O77</f>
        <v>0</v>
      </c>
      <c r="M94" s="556">
        <f>'[7]stock-fab'!P77</f>
        <v>0</v>
      </c>
      <c r="N94" s="444">
        <f>'[7]stock-fab'!Q77</f>
        <v>0</v>
      </c>
      <c r="O94" s="418">
        <f>'[7]stock-fab'!R77</f>
        <v>0</v>
      </c>
      <c r="P94" s="556">
        <f>'[7]stock-fab'!S77</f>
        <v>0</v>
      </c>
      <c r="Q94" s="444">
        <f>'[7]stock-fab'!T77</f>
        <v>0</v>
      </c>
      <c r="R94" s="418">
        <f>'[7]stock-fab'!U77</f>
        <v>0</v>
      </c>
      <c r="S94" s="556">
        <f>'[7]stock-fab'!V77</f>
        <v>0</v>
      </c>
      <c r="T94" s="444">
        <f>'[7]stock-fab'!W77</f>
        <v>0</v>
      </c>
      <c r="U94" s="418">
        <f>'[7]stock-fab'!X77</f>
        <v>0</v>
      </c>
      <c r="V94" s="556">
        <f>'[7]stock-fab'!Y77</f>
        <v>0</v>
      </c>
      <c r="W94" s="444">
        <f>'[7]stock-fab'!Z77</f>
        <v>0</v>
      </c>
      <c r="X94" s="418">
        <f>'[7]stock-fab'!AA77</f>
        <v>0</v>
      </c>
      <c r="Y94" s="556">
        <f>'[7]stock-fab'!AB77</f>
        <v>0</v>
      </c>
      <c r="Z94" s="444">
        <f>'[7]stock-fab'!AC77</f>
        <v>0</v>
      </c>
      <c r="AA94" s="418">
        <f>'[7]stock-fab'!AD77</f>
        <v>0</v>
      </c>
      <c r="AB94" s="556">
        <f>'[7]stock-fab'!AE77</f>
        <v>0</v>
      </c>
      <c r="AC94" s="444">
        <f>'[7]stock-fab'!AF77</f>
        <v>0</v>
      </c>
      <c r="AD94" s="418">
        <f>'[7]stock-fab'!AG77</f>
        <v>0</v>
      </c>
      <c r="AE94" s="556">
        <f>'[7]stock-fab'!AH77</f>
        <v>0</v>
      </c>
      <c r="AF94" s="444">
        <f>'[7]stock-fab'!AI77</f>
        <v>0</v>
      </c>
      <c r="AG94" s="418">
        <f>'[7]stock-fab'!AJ77</f>
        <v>0</v>
      </c>
      <c r="AH94" s="556">
        <f>'[7]stock-fab'!AK77</f>
        <v>0</v>
      </c>
    </row>
    <row r="95" spans="1:34" ht="12.75">
      <c r="A95" s="417" t="s">
        <v>163</v>
      </c>
      <c r="B95" s="418">
        <f>'[7]stock-fab'!E78</f>
        <v>0</v>
      </c>
      <c r="C95" s="418">
        <f>'[7]stock-fab'!F78</f>
        <v>0</v>
      </c>
      <c r="D95" s="556">
        <f>'[7]stock-fab'!G78</f>
        <v>0</v>
      </c>
      <c r="E95" s="444">
        <f>'[7]stock-fab'!H78</f>
        <v>0</v>
      </c>
      <c r="F95" s="418">
        <f>'[7]stock-fab'!I78</f>
        <v>0</v>
      </c>
      <c r="G95" s="556">
        <f>'[7]stock-fab'!J78</f>
        <v>0</v>
      </c>
      <c r="H95" s="444">
        <f>'[7]stock-fab'!K78</f>
        <v>0</v>
      </c>
      <c r="I95" s="418">
        <f>'[7]stock-fab'!L78</f>
        <v>0</v>
      </c>
      <c r="J95" s="556">
        <f>'[7]stock-fab'!M78</f>
        <v>0</v>
      </c>
      <c r="K95" s="444">
        <f>'[7]stock-fab'!N78</f>
        <v>0</v>
      </c>
      <c r="L95" s="418">
        <f>'[7]stock-fab'!O78</f>
        <v>0</v>
      </c>
      <c r="M95" s="556">
        <f>'[7]stock-fab'!P78</f>
        <v>0</v>
      </c>
      <c r="N95" s="444">
        <f>'[7]stock-fab'!Q78</f>
        <v>0</v>
      </c>
      <c r="O95" s="418">
        <f>'[7]stock-fab'!R78</f>
        <v>0</v>
      </c>
      <c r="P95" s="556">
        <f>'[7]stock-fab'!S78</f>
        <v>0</v>
      </c>
      <c r="Q95" s="444">
        <f>'[7]stock-fab'!T78</f>
        <v>0</v>
      </c>
      <c r="R95" s="418">
        <f>'[7]stock-fab'!U78</f>
        <v>0</v>
      </c>
      <c r="S95" s="556">
        <f>'[7]stock-fab'!V78</f>
        <v>0</v>
      </c>
      <c r="T95" s="444">
        <f>'[7]stock-fab'!W78</f>
        <v>0</v>
      </c>
      <c r="U95" s="418">
        <f>'[7]stock-fab'!X78</f>
        <v>0</v>
      </c>
      <c r="V95" s="556">
        <f>'[7]stock-fab'!Y78</f>
        <v>0</v>
      </c>
      <c r="W95" s="444">
        <f>'[7]stock-fab'!Z78</f>
        <v>444.7</v>
      </c>
      <c r="X95" s="418">
        <f>'[7]stock-fab'!AA78</f>
        <v>368</v>
      </c>
      <c r="Y95" s="556">
        <f>'[7]stock-fab'!AB78</f>
        <v>375.2</v>
      </c>
      <c r="Z95" s="444">
        <f>'[7]stock-fab'!AC78</f>
        <v>426.29</v>
      </c>
      <c r="AA95" s="418">
        <f>'[7]stock-fab'!AD78</f>
        <v>410.9</v>
      </c>
      <c r="AB95" s="556">
        <f>'[7]stock-fab'!AE78</f>
        <v>416.9</v>
      </c>
      <c r="AC95" s="444">
        <f>'[7]stock-fab'!AF78</f>
        <v>663.7</v>
      </c>
      <c r="AD95" s="418">
        <f>'[7]stock-fab'!AG78</f>
        <v>635.9</v>
      </c>
      <c r="AE95" s="556">
        <f>'[7]stock-fab'!AH78</f>
        <v>788.1</v>
      </c>
      <c r="AF95" s="444">
        <f>'[7]stock-fab'!AI78</f>
        <v>0</v>
      </c>
      <c r="AG95" s="418">
        <f>'[7]stock-fab'!AJ78</f>
        <v>0</v>
      </c>
      <c r="AH95" s="556">
        <f>'[7]stock-fab'!AK78</f>
        <v>0</v>
      </c>
    </row>
    <row r="96" spans="1:34" ht="12.75">
      <c r="A96" s="417" t="s">
        <v>164</v>
      </c>
      <c r="B96" s="418">
        <f>'[7]stock-fab'!E79</f>
        <v>4.52</v>
      </c>
      <c r="C96" s="418">
        <f>'[7]stock-fab'!F79</f>
        <v>4.25</v>
      </c>
      <c r="D96" s="556">
        <f>'[7]stock-fab'!G79</f>
        <v>11.2</v>
      </c>
      <c r="E96" s="444">
        <f>'[7]stock-fab'!H79</f>
        <v>0</v>
      </c>
      <c r="F96" s="418">
        <f>'[7]stock-fab'!I79</f>
        <v>0</v>
      </c>
      <c r="G96" s="556">
        <f>'[7]stock-fab'!J79</f>
        <v>0</v>
      </c>
      <c r="H96" s="444">
        <f>'[7]stock-fab'!K79</f>
        <v>4.72</v>
      </c>
      <c r="I96" s="418">
        <f>'[7]stock-fab'!L79</f>
        <v>0</v>
      </c>
      <c r="J96" s="556">
        <f>'[7]stock-fab'!M79</f>
        <v>0</v>
      </c>
      <c r="K96" s="444">
        <f>'[7]stock-fab'!N79</f>
        <v>0</v>
      </c>
      <c r="L96" s="418">
        <f>'[7]stock-fab'!O79</f>
        <v>0</v>
      </c>
      <c r="M96" s="556">
        <f>'[7]stock-fab'!P79</f>
        <v>0</v>
      </c>
      <c r="N96" s="444">
        <f>'[7]stock-fab'!Q79</f>
        <v>0</v>
      </c>
      <c r="O96" s="418">
        <f>'[7]stock-fab'!R79</f>
        <v>0</v>
      </c>
      <c r="P96" s="556">
        <f>'[7]stock-fab'!S79</f>
        <v>3.72</v>
      </c>
      <c r="Q96" s="444">
        <f>'[7]stock-fab'!T79</f>
        <v>14.8</v>
      </c>
      <c r="R96" s="418">
        <f>'[7]stock-fab'!U79</f>
        <v>3.31</v>
      </c>
      <c r="S96" s="556">
        <f>'[7]stock-fab'!V79</f>
        <v>0</v>
      </c>
      <c r="T96" s="444">
        <f>'[7]stock-fab'!W79</f>
        <v>0</v>
      </c>
      <c r="U96" s="418">
        <f>'[7]stock-fab'!X79</f>
        <v>0</v>
      </c>
      <c r="V96" s="556">
        <f>'[7]stock-fab'!Y79</f>
        <v>0</v>
      </c>
      <c r="W96" s="444">
        <f>'[7]stock-fab'!Z79</f>
        <v>106.86</v>
      </c>
      <c r="X96" s="418">
        <f>'[7]stock-fab'!AA79</f>
        <v>236.71</v>
      </c>
      <c r="Y96" s="556">
        <f>'[7]stock-fab'!AB79</f>
        <v>112.88</v>
      </c>
      <c r="Z96" s="444">
        <f>'[7]stock-fab'!AC79</f>
        <v>222.55</v>
      </c>
      <c r="AA96" s="418">
        <f>'[7]stock-fab'!AD79</f>
        <v>107.13</v>
      </c>
      <c r="AB96" s="556">
        <f>'[7]stock-fab'!AE79</f>
        <v>60.69</v>
      </c>
      <c r="AC96" s="444">
        <f>'[7]stock-fab'!AF79</f>
        <v>329.1</v>
      </c>
      <c r="AD96" s="418">
        <f>'[7]stock-fab'!AG79</f>
        <v>284.68</v>
      </c>
      <c r="AE96" s="556">
        <f>'[7]stock-fab'!AH79</f>
        <v>324.09</v>
      </c>
      <c r="AF96" s="444">
        <f>'[7]stock-fab'!AI79</f>
        <v>0</v>
      </c>
      <c r="AG96" s="418">
        <f>'[7]stock-fab'!AJ79</f>
        <v>0</v>
      </c>
      <c r="AH96" s="556">
        <f>'[7]stock-fab'!AK79</f>
        <v>0</v>
      </c>
    </row>
    <row r="97" spans="1:34" ht="12.75">
      <c r="A97" s="417" t="s">
        <v>165</v>
      </c>
      <c r="B97" s="418">
        <f>'[7]stock-fab'!E80</f>
        <v>0</v>
      </c>
      <c r="C97" s="418">
        <f>'[7]stock-fab'!F80</f>
        <v>0</v>
      </c>
      <c r="D97" s="556">
        <f>'[7]stock-fab'!G80</f>
        <v>0</v>
      </c>
      <c r="E97" s="444">
        <f>'[7]stock-fab'!H80</f>
        <v>0</v>
      </c>
      <c r="F97" s="418">
        <f>'[7]stock-fab'!I80</f>
        <v>0</v>
      </c>
      <c r="G97" s="556">
        <f>'[7]stock-fab'!J80</f>
        <v>0</v>
      </c>
      <c r="H97" s="444">
        <f>'[7]stock-fab'!K80</f>
        <v>0</v>
      </c>
      <c r="I97" s="418">
        <f>'[7]stock-fab'!L80</f>
        <v>0</v>
      </c>
      <c r="J97" s="556">
        <f>'[7]stock-fab'!M80</f>
        <v>0</v>
      </c>
      <c r="K97" s="444">
        <f>'[7]stock-fab'!N80</f>
        <v>0</v>
      </c>
      <c r="L97" s="418">
        <f>'[7]stock-fab'!O80</f>
        <v>0</v>
      </c>
      <c r="M97" s="556">
        <f>'[7]stock-fab'!P80</f>
        <v>0</v>
      </c>
      <c r="N97" s="444">
        <f>'[7]stock-fab'!Q80</f>
        <v>0</v>
      </c>
      <c r="O97" s="418">
        <f>'[7]stock-fab'!R80</f>
        <v>0</v>
      </c>
      <c r="P97" s="556">
        <f>'[7]stock-fab'!S80</f>
        <v>6</v>
      </c>
      <c r="Q97" s="444">
        <f>'[7]stock-fab'!T80</f>
        <v>0</v>
      </c>
      <c r="R97" s="418">
        <f>'[7]stock-fab'!U80</f>
        <v>0</v>
      </c>
      <c r="S97" s="556">
        <f>'[7]stock-fab'!V80</f>
        <v>0</v>
      </c>
      <c r="T97" s="444">
        <f>'[7]stock-fab'!W80</f>
        <v>0</v>
      </c>
      <c r="U97" s="418">
        <f>'[7]stock-fab'!X80</f>
        <v>0</v>
      </c>
      <c r="V97" s="556">
        <f>'[7]stock-fab'!Y80</f>
        <v>0</v>
      </c>
      <c r="W97" s="444">
        <f>'[7]stock-fab'!Z80</f>
        <v>505.8</v>
      </c>
      <c r="X97" s="418">
        <f>'[7]stock-fab'!AA80</f>
        <v>446.8</v>
      </c>
      <c r="Y97" s="556">
        <f>'[7]stock-fab'!AB80</f>
        <v>404.2</v>
      </c>
      <c r="Z97" s="444">
        <f>'[7]stock-fab'!AC80</f>
        <v>377</v>
      </c>
      <c r="AA97" s="418">
        <f>'[7]stock-fab'!AD80</f>
        <v>432.4</v>
      </c>
      <c r="AB97" s="556">
        <f>'[7]stock-fab'!AE80</f>
        <v>358.1</v>
      </c>
      <c r="AC97" s="444">
        <f>'[7]stock-fab'!AF80</f>
        <v>811.6</v>
      </c>
      <c r="AD97" s="418">
        <f>'[7]stock-fab'!AG80</f>
        <v>777.9</v>
      </c>
      <c r="AE97" s="556">
        <f>'[7]stock-fab'!AH80</f>
        <v>179.2</v>
      </c>
      <c r="AF97" s="444">
        <f>'[7]stock-fab'!AI80</f>
        <v>0</v>
      </c>
      <c r="AG97" s="418">
        <f>'[7]stock-fab'!AJ80</f>
        <v>0</v>
      </c>
      <c r="AH97" s="556">
        <f>'[7]stock-fab'!AK80</f>
        <v>0</v>
      </c>
    </row>
    <row r="98" spans="1:34" ht="12.75">
      <c r="A98" s="421" t="s">
        <v>74</v>
      </c>
      <c r="B98" s="422">
        <f aca="true" t="shared" si="28" ref="B98:AH98">SUM(B93:B97)</f>
        <v>10.51</v>
      </c>
      <c r="C98" s="422">
        <f t="shared" si="28"/>
        <v>19.57</v>
      </c>
      <c r="D98" s="558">
        <f t="shared" si="28"/>
        <v>111.2</v>
      </c>
      <c r="E98" s="446">
        <f t="shared" si="28"/>
        <v>0</v>
      </c>
      <c r="F98" s="422">
        <f t="shared" si="28"/>
        <v>0</v>
      </c>
      <c r="G98" s="558">
        <f t="shared" si="28"/>
        <v>0</v>
      </c>
      <c r="H98" s="446">
        <f t="shared" si="28"/>
        <v>7.949999999999999</v>
      </c>
      <c r="I98" s="422">
        <f t="shared" si="28"/>
        <v>31.25</v>
      </c>
      <c r="J98" s="558">
        <f t="shared" si="28"/>
        <v>13.25</v>
      </c>
      <c r="K98" s="446">
        <f aca="true" t="shared" si="29" ref="K98:P98">SUM(K93:K97)</f>
        <v>0</v>
      </c>
      <c r="L98" s="422">
        <f t="shared" si="29"/>
        <v>0</v>
      </c>
      <c r="M98" s="558">
        <f t="shared" si="29"/>
        <v>0</v>
      </c>
      <c r="N98" s="446">
        <f t="shared" si="29"/>
        <v>0</v>
      </c>
      <c r="O98" s="422">
        <f t="shared" si="29"/>
        <v>0</v>
      </c>
      <c r="P98" s="558">
        <f t="shared" si="29"/>
        <v>10.22</v>
      </c>
      <c r="Q98" s="446">
        <f t="shared" si="28"/>
        <v>14.8</v>
      </c>
      <c r="R98" s="422">
        <f t="shared" si="28"/>
        <v>3.31</v>
      </c>
      <c r="S98" s="558">
        <f t="shared" si="28"/>
        <v>0</v>
      </c>
      <c r="T98" s="446">
        <f t="shared" si="28"/>
        <v>0</v>
      </c>
      <c r="U98" s="422">
        <f t="shared" si="28"/>
        <v>0</v>
      </c>
      <c r="V98" s="558">
        <f t="shared" si="28"/>
        <v>0</v>
      </c>
      <c r="W98" s="446">
        <f t="shared" si="28"/>
        <v>1142.57</v>
      </c>
      <c r="X98" s="422">
        <f t="shared" si="28"/>
        <v>1134.88</v>
      </c>
      <c r="Y98" s="558">
        <f t="shared" si="28"/>
        <v>1095.54</v>
      </c>
      <c r="Z98" s="446">
        <f t="shared" si="28"/>
        <v>1073.6</v>
      </c>
      <c r="AA98" s="422">
        <f t="shared" si="28"/>
        <v>1014.78</v>
      </c>
      <c r="AB98" s="558">
        <f t="shared" si="28"/>
        <v>891.5500000000001</v>
      </c>
      <c r="AC98" s="446">
        <f t="shared" si="28"/>
        <v>1929.83</v>
      </c>
      <c r="AD98" s="422">
        <f t="shared" si="28"/>
        <v>1787.9499999999998</v>
      </c>
      <c r="AE98" s="558">
        <f t="shared" si="28"/>
        <v>1364.66</v>
      </c>
      <c r="AF98" s="446">
        <f t="shared" si="28"/>
        <v>0</v>
      </c>
      <c r="AG98" s="422">
        <f t="shared" si="28"/>
        <v>0</v>
      </c>
      <c r="AH98" s="558">
        <f t="shared" si="28"/>
        <v>0</v>
      </c>
    </row>
    <row r="99" spans="1:34" ht="12.75">
      <c r="A99" s="483" t="s">
        <v>166</v>
      </c>
      <c r="B99" s="416"/>
      <c r="C99" s="416"/>
      <c r="D99" s="555"/>
      <c r="E99" s="443"/>
      <c r="F99" s="416"/>
      <c r="G99" s="555"/>
      <c r="H99" s="443"/>
      <c r="I99" s="416"/>
      <c r="J99" s="555"/>
      <c r="K99" s="443"/>
      <c r="L99" s="416"/>
      <c r="M99" s="555"/>
      <c r="N99" s="443"/>
      <c r="O99" s="416"/>
      <c r="P99" s="555"/>
      <c r="Q99" s="443"/>
      <c r="R99" s="416"/>
      <c r="S99" s="555"/>
      <c r="T99" s="443"/>
      <c r="U99" s="416"/>
      <c r="V99" s="555"/>
      <c r="W99" s="443"/>
      <c r="X99" s="416"/>
      <c r="Y99" s="555"/>
      <c r="Z99" s="443"/>
      <c r="AA99" s="416"/>
      <c r="AB99" s="555"/>
      <c r="AC99" s="443"/>
      <c r="AD99" s="416"/>
      <c r="AE99" s="555"/>
      <c r="AF99" s="443"/>
      <c r="AG99" s="416"/>
      <c r="AH99" s="555"/>
    </row>
    <row r="100" spans="1:34" ht="12.75">
      <c r="A100" s="417" t="s">
        <v>167</v>
      </c>
      <c r="B100" s="418">
        <f>'[7]stock-fab'!E82</f>
        <v>0</v>
      </c>
      <c r="C100" s="418">
        <f>'[7]stock-fab'!F82</f>
        <v>0</v>
      </c>
      <c r="D100" s="556">
        <f>'[7]stock-fab'!G82</f>
        <v>0</v>
      </c>
      <c r="E100" s="444">
        <f>'[7]stock-fab'!H82</f>
        <v>0</v>
      </c>
      <c r="F100" s="418">
        <f>'[7]stock-fab'!I82</f>
        <v>0</v>
      </c>
      <c r="G100" s="556">
        <f>'[7]stock-fab'!J82</f>
        <v>0</v>
      </c>
      <c r="H100" s="444">
        <f>'[7]stock-fab'!K82</f>
        <v>0</v>
      </c>
      <c r="I100" s="418">
        <f>'[7]stock-fab'!L82</f>
        <v>0</v>
      </c>
      <c r="J100" s="556">
        <f>'[7]stock-fab'!M82</f>
        <v>0</v>
      </c>
      <c r="K100" s="444">
        <f>'[7]stock-fab'!N82</f>
        <v>0</v>
      </c>
      <c r="L100" s="418">
        <f>'[7]stock-fab'!O82</f>
        <v>0</v>
      </c>
      <c r="M100" s="556">
        <f>'[7]stock-fab'!P82</f>
        <v>0</v>
      </c>
      <c r="N100" s="444">
        <f>'[7]stock-fab'!Q82</f>
        <v>0</v>
      </c>
      <c r="O100" s="418">
        <f>'[7]stock-fab'!R82</f>
        <v>0</v>
      </c>
      <c r="P100" s="556">
        <f>'[7]stock-fab'!S82</f>
        <v>0</v>
      </c>
      <c r="Q100" s="444">
        <f>'[7]stock-fab'!T82</f>
        <v>0</v>
      </c>
      <c r="R100" s="418">
        <f>'[7]stock-fab'!U82</f>
        <v>0</v>
      </c>
      <c r="S100" s="556">
        <f>'[7]stock-fab'!V82</f>
        <v>0</v>
      </c>
      <c r="T100" s="444">
        <f>'[7]stock-fab'!W82</f>
        <v>0</v>
      </c>
      <c r="U100" s="418">
        <f>'[7]stock-fab'!X82</f>
        <v>0</v>
      </c>
      <c r="V100" s="556">
        <f>'[7]stock-fab'!Y82</f>
        <v>0</v>
      </c>
      <c r="W100" s="444">
        <f>'[7]stock-fab'!Z82</f>
        <v>0</v>
      </c>
      <c r="X100" s="418">
        <f>'[7]stock-fab'!AA82</f>
        <v>0</v>
      </c>
      <c r="Y100" s="556">
        <f>'[7]stock-fab'!AB82</f>
        <v>0</v>
      </c>
      <c r="Z100" s="444">
        <f>'[7]stock-fab'!AC82</f>
        <v>0</v>
      </c>
      <c r="AA100" s="418">
        <f>'[7]stock-fab'!AD82</f>
        <v>0</v>
      </c>
      <c r="AB100" s="556">
        <f>'[7]stock-fab'!AE82</f>
        <v>0</v>
      </c>
      <c r="AC100" s="444">
        <f>'[7]stock-fab'!AF82</f>
        <v>0</v>
      </c>
      <c r="AD100" s="418">
        <f>'[7]stock-fab'!AG82</f>
        <v>0</v>
      </c>
      <c r="AE100" s="556">
        <f>'[7]stock-fab'!AH82</f>
        <v>0</v>
      </c>
      <c r="AF100" s="444">
        <f>'[7]stock-fab'!AI82</f>
        <v>0</v>
      </c>
      <c r="AG100" s="418">
        <f>'[7]stock-fab'!AJ82</f>
        <v>0</v>
      </c>
      <c r="AH100" s="556">
        <f>'[7]stock-fab'!AK82</f>
        <v>0</v>
      </c>
    </row>
    <row r="101" spans="1:34" ht="12.75">
      <c r="A101" s="417" t="s">
        <v>168</v>
      </c>
      <c r="B101" s="418">
        <f>'[7]stock-fab'!E83</f>
        <v>0</v>
      </c>
      <c r="C101" s="418">
        <f>'[7]stock-fab'!F83</f>
        <v>0</v>
      </c>
      <c r="D101" s="556">
        <f>'[7]stock-fab'!G83</f>
        <v>0</v>
      </c>
      <c r="E101" s="444">
        <f>'[7]stock-fab'!H83</f>
        <v>0</v>
      </c>
      <c r="F101" s="418">
        <f>'[7]stock-fab'!I83</f>
        <v>0</v>
      </c>
      <c r="G101" s="556">
        <f>'[7]stock-fab'!J83</f>
        <v>0</v>
      </c>
      <c r="H101" s="444">
        <f>'[7]stock-fab'!K83</f>
        <v>0</v>
      </c>
      <c r="I101" s="418">
        <f>'[7]stock-fab'!L83</f>
        <v>0</v>
      </c>
      <c r="J101" s="556">
        <f>'[7]stock-fab'!M83</f>
        <v>0</v>
      </c>
      <c r="K101" s="444">
        <f>'[7]stock-fab'!N83</f>
        <v>0</v>
      </c>
      <c r="L101" s="418">
        <f>'[7]stock-fab'!O83</f>
        <v>0</v>
      </c>
      <c r="M101" s="556">
        <f>'[7]stock-fab'!P83</f>
        <v>0</v>
      </c>
      <c r="N101" s="444">
        <f>'[7]stock-fab'!Q83</f>
        <v>70.5</v>
      </c>
      <c r="O101" s="418">
        <f>'[7]stock-fab'!R83</f>
        <v>279.4</v>
      </c>
      <c r="P101" s="556">
        <f>'[7]stock-fab'!S83</f>
        <v>0</v>
      </c>
      <c r="Q101" s="444">
        <f>'[7]stock-fab'!T83</f>
        <v>0</v>
      </c>
      <c r="R101" s="418">
        <f>'[7]stock-fab'!U83</f>
        <v>0</v>
      </c>
      <c r="S101" s="556">
        <f>'[7]stock-fab'!V83</f>
        <v>0</v>
      </c>
      <c r="T101" s="444">
        <f>'[7]stock-fab'!W83</f>
        <v>0</v>
      </c>
      <c r="U101" s="418">
        <f>'[7]stock-fab'!X83</f>
        <v>0</v>
      </c>
      <c r="V101" s="556">
        <f>'[7]stock-fab'!Y83</f>
        <v>0</v>
      </c>
      <c r="W101" s="444">
        <f>'[7]stock-fab'!Z83</f>
        <v>104.5</v>
      </c>
      <c r="X101" s="418">
        <f>'[7]stock-fab'!AA83</f>
        <v>100</v>
      </c>
      <c r="Y101" s="556">
        <f>'[7]stock-fab'!AB83</f>
        <v>0</v>
      </c>
      <c r="Z101" s="444">
        <f>'[7]stock-fab'!AC83</f>
        <v>0</v>
      </c>
      <c r="AA101" s="418">
        <f>'[7]stock-fab'!AD83</f>
        <v>0</v>
      </c>
      <c r="AB101" s="556">
        <f>'[7]stock-fab'!AE83</f>
        <v>0</v>
      </c>
      <c r="AC101" s="444">
        <f>'[7]stock-fab'!AF83</f>
        <v>266.8</v>
      </c>
      <c r="AD101" s="418">
        <f>'[7]stock-fab'!AG83</f>
        <v>214.8</v>
      </c>
      <c r="AE101" s="556">
        <f>'[7]stock-fab'!AH83</f>
        <v>0</v>
      </c>
      <c r="AF101" s="444">
        <f>'[7]stock-fab'!AI83</f>
        <v>0</v>
      </c>
      <c r="AG101" s="418">
        <f>'[7]stock-fab'!AJ83</f>
        <v>0</v>
      </c>
      <c r="AH101" s="556">
        <f>'[7]stock-fab'!AK83</f>
        <v>0</v>
      </c>
    </row>
    <row r="102" spans="1:34" ht="12.75">
      <c r="A102" s="417" t="s">
        <v>169</v>
      </c>
      <c r="B102" s="418">
        <f>'[7]stock-fab'!E84</f>
        <v>0</v>
      </c>
      <c r="C102" s="418">
        <f>'[7]stock-fab'!F84</f>
        <v>0</v>
      </c>
      <c r="D102" s="556">
        <f>'[7]stock-fab'!G84</f>
        <v>0</v>
      </c>
      <c r="E102" s="444">
        <f>'[7]stock-fab'!H84</f>
        <v>0</v>
      </c>
      <c r="F102" s="418">
        <f>'[7]stock-fab'!I84</f>
        <v>0</v>
      </c>
      <c r="G102" s="556">
        <f>'[7]stock-fab'!J84</f>
        <v>0</v>
      </c>
      <c r="H102" s="444">
        <f>'[7]stock-fab'!K84</f>
        <v>0</v>
      </c>
      <c r="I102" s="418">
        <f>'[7]stock-fab'!L84</f>
        <v>0</v>
      </c>
      <c r="J102" s="556">
        <f>'[7]stock-fab'!M84</f>
        <v>0</v>
      </c>
      <c r="K102" s="444">
        <f>'[7]stock-fab'!N84</f>
        <v>0</v>
      </c>
      <c r="L102" s="418">
        <f>'[7]stock-fab'!O84</f>
        <v>0</v>
      </c>
      <c r="M102" s="556">
        <f>'[7]stock-fab'!P84</f>
        <v>0</v>
      </c>
      <c r="N102" s="444">
        <f>'[7]stock-fab'!Q84</f>
        <v>29.3</v>
      </c>
      <c r="O102" s="418">
        <f>'[7]stock-fab'!R84</f>
        <v>23</v>
      </c>
      <c r="P102" s="556">
        <f>'[7]stock-fab'!S84</f>
        <v>0</v>
      </c>
      <c r="Q102" s="444">
        <f>'[7]stock-fab'!T84</f>
        <v>0</v>
      </c>
      <c r="R102" s="418">
        <f>'[7]stock-fab'!U84</f>
        <v>0</v>
      </c>
      <c r="S102" s="556">
        <f>'[7]stock-fab'!V84</f>
        <v>0</v>
      </c>
      <c r="T102" s="444">
        <f>'[7]stock-fab'!W84</f>
        <v>0</v>
      </c>
      <c r="U102" s="418">
        <f>'[7]stock-fab'!X84</f>
        <v>0</v>
      </c>
      <c r="V102" s="556">
        <f>'[7]stock-fab'!Y84</f>
        <v>0</v>
      </c>
      <c r="W102" s="444">
        <f>'[7]stock-fab'!Z84</f>
        <v>40.2</v>
      </c>
      <c r="X102" s="418">
        <f>'[7]stock-fab'!AA84</f>
        <v>134.1</v>
      </c>
      <c r="Y102" s="556">
        <f>'[7]stock-fab'!AB84</f>
        <v>64.6</v>
      </c>
      <c r="Z102" s="444">
        <f>'[7]stock-fab'!AC84</f>
        <v>173.4</v>
      </c>
      <c r="AA102" s="418">
        <f>'[7]stock-fab'!AD84</f>
        <v>136.9</v>
      </c>
      <c r="AB102" s="556">
        <f>'[7]stock-fab'!AE84</f>
        <v>156.1</v>
      </c>
      <c r="AC102" s="444">
        <f>'[7]stock-fab'!AF84</f>
        <v>189.8</v>
      </c>
      <c r="AD102" s="418">
        <f>'[7]stock-fab'!AG84</f>
        <v>173.2</v>
      </c>
      <c r="AE102" s="556">
        <f>'[7]stock-fab'!AH84</f>
        <v>118.7</v>
      </c>
      <c r="AF102" s="444">
        <f>'[7]stock-fab'!AI84</f>
        <v>0</v>
      </c>
      <c r="AG102" s="418">
        <f>'[7]stock-fab'!AJ84</f>
        <v>0</v>
      </c>
      <c r="AH102" s="556">
        <f>'[7]stock-fab'!AK84</f>
        <v>0</v>
      </c>
    </row>
    <row r="103" spans="1:34" ht="12.75">
      <c r="A103" s="417" t="s">
        <v>170</v>
      </c>
      <c r="B103" s="418">
        <f>'[7]stock-fab'!E85</f>
        <v>0</v>
      </c>
      <c r="C103" s="418">
        <f>'[7]stock-fab'!F85</f>
        <v>0</v>
      </c>
      <c r="D103" s="556">
        <f>'[7]stock-fab'!G85</f>
        <v>0</v>
      </c>
      <c r="E103" s="444">
        <f>'[7]stock-fab'!H85</f>
        <v>0</v>
      </c>
      <c r="F103" s="418">
        <f>'[7]stock-fab'!I85</f>
        <v>0</v>
      </c>
      <c r="G103" s="556">
        <f>'[7]stock-fab'!J85</f>
        <v>0</v>
      </c>
      <c r="H103" s="444">
        <f>'[7]stock-fab'!K85</f>
        <v>0</v>
      </c>
      <c r="I103" s="418">
        <f>'[7]stock-fab'!L85</f>
        <v>0</v>
      </c>
      <c r="J103" s="556">
        <f>'[7]stock-fab'!M85</f>
        <v>0</v>
      </c>
      <c r="K103" s="444">
        <f>'[7]stock-fab'!N85</f>
        <v>0</v>
      </c>
      <c r="L103" s="418">
        <f>'[7]stock-fab'!O85</f>
        <v>0</v>
      </c>
      <c r="M103" s="556">
        <f>'[7]stock-fab'!P85</f>
        <v>0</v>
      </c>
      <c r="N103" s="444">
        <f>'[7]stock-fab'!Q85</f>
        <v>0</v>
      </c>
      <c r="O103" s="418">
        <f>'[7]stock-fab'!R85</f>
        <v>0</v>
      </c>
      <c r="P103" s="556">
        <f>'[7]stock-fab'!S85</f>
        <v>14.2</v>
      </c>
      <c r="Q103" s="444">
        <f>'[7]stock-fab'!T85</f>
        <v>0</v>
      </c>
      <c r="R103" s="418">
        <f>'[7]stock-fab'!U85</f>
        <v>0</v>
      </c>
      <c r="S103" s="556">
        <f>'[7]stock-fab'!V85</f>
        <v>0</v>
      </c>
      <c r="T103" s="444">
        <f>'[7]stock-fab'!W85</f>
        <v>0</v>
      </c>
      <c r="U103" s="418">
        <f>'[7]stock-fab'!X85</f>
        <v>0</v>
      </c>
      <c r="V103" s="556">
        <f>'[7]stock-fab'!Y85</f>
        <v>0</v>
      </c>
      <c r="W103" s="444">
        <f>'[7]stock-fab'!Z85</f>
        <v>42.4</v>
      </c>
      <c r="X103" s="418">
        <f>'[7]stock-fab'!AA85</f>
        <v>41.6</v>
      </c>
      <c r="Y103" s="556">
        <f>'[7]stock-fab'!AB85</f>
        <v>23.8</v>
      </c>
      <c r="Z103" s="444">
        <f>'[7]stock-fab'!AC85</f>
        <v>114.99</v>
      </c>
      <c r="AA103" s="418">
        <f>'[7]stock-fab'!AD85</f>
        <v>95</v>
      </c>
      <c r="AB103" s="556">
        <f>'[7]stock-fab'!AE85</f>
        <v>31.1</v>
      </c>
      <c r="AC103" s="444">
        <f>'[7]stock-fab'!AF85</f>
        <v>104.9</v>
      </c>
      <c r="AD103" s="418">
        <f>'[7]stock-fab'!AG85</f>
        <v>105.5</v>
      </c>
      <c r="AE103" s="556">
        <f>'[7]stock-fab'!AH85</f>
        <v>100.6</v>
      </c>
      <c r="AF103" s="444">
        <f>'[7]stock-fab'!AI85</f>
        <v>0</v>
      </c>
      <c r="AG103" s="418">
        <f>'[7]stock-fab'!AJ85</f>
        <v>0</v>
      </c>
      <c r="AH103" s="556">
        <f>'[7]stock-fab'!AK85</f>
        <v>0</v>
      </c>
    </row>
    <row r="104" spans="1:34" ht="12.75">
      <c r="A104" s="417" t="s">
        <v>171</v>
      </c>
      <c r="B104" s="418">
        <f>'[7]stock-fab'!E86</f>
        <v>0</v>
      </c>
      <c r="C104" s="418">
        <f>'[7]stock-fab'!F86</f>
        <v>0</v>
      </c>
      <c r="D104" s="556">
        <f>'[7]stock-fab'!G86</f>
        <v>0</v>
      </c>
      <c r="E104" s="444">
        <f>'[7]stock-fab'!H86</f>
        <v>0</v>
      </c>
      <c r="F104" s="418">
        <f>'[7]stock-fab'!I86</f>
        <v>0</v>
      </c>
      <c r="G104" s="556">
        <f>'[7]stock-fab'!J86</f>
        <v>0</v>
      </c>
      <c r="H104" s="444">
        <f>'[7]stock-fab'!K86</f>
        <v>0</v>
      </c>
      <c r="I104" s="418">
        <f>'[7]stock-fab'!L86</f>
        <v>0</v>
      </c>
      <c r="J104" s="556">
        <f>'[7]stock-fab'!M86</f>
        <v>0</v>
      </c>
      <c r="K104" s="444">
        <f>'[7]stock-fab'!N86</f>
        <v>0</v>
      </c>
      <c r="L104" s="418">
        <f>'[7]stock-fab'!O86</f>
        <v>0</v>
      </c>
      <c r="M104" s="556">
        <f>'[7]stock-fab'!P86</f>
        <v>0</v>
      </c>
      <c r="N104" s="444">
        <f>'[7]stock-fab'!Q86</f>
        <v>0</v>
      </c>
      <c r="O104" s="418">
        <f>'[7]stock-fab'!R86</f>
        <v>0</v>
      </c>
      <c r="P104" s="556">
        <f>'[7]stock-fab'!S86</f>
        <v>0</v>
      </c>
      <c r="Q104" s="444">
        <f>'[7]stock-fab'!T86</f>
        <v>0</v>
      </c>
      <c r="R104" s="418">
        <f>'[7]stock-fab'!U86</f>
        <v>0</v>
      </c>
      <c r="S104" s="556">
        <f>'[7]stock-fab'!V86</f>
        <v>0</v>
      </c>
      <c r="T104" s="444">
        <f>'[7]stock-fab'!W86</f>
        <v>0</v>
      </c>
      <c r="U104" s="418">
        <f>'[7]stock-fab'!X86</f>
        <v>0</v>
      </c>
      <c r="V104" s="556">
        <f>'[7]stock-fab'!Y86</f>
        <v>0</v>
      </c>
      <c r="W104" s="444">
        <f>'[7]stock-fab'!Z86</f>
        <v>0</v>
      </c>
      <c r="X104" s="418">
        <f>'[7]stock-fab'!AA86</f>
        <v>60.82</v>
      </c>
      <c r="Y104" s="556">
        <f>'[7]stock-fab'!AB86</f>
        <v>33.7</v>
      </c>
      <c r="Z104" s="444">
        <f>'[7]stock-fab'!AC86</f>
        <v>0</v>
      </c>
      <c r="AA104" s="418">
        <f>'[7]stock-fab'!AD86</f>
        <v>105.85</v>
      </c>
      <c r="AB104" s="556">
        <f>'[7]stock-fab'!AE86</f>
        <v>49.1</v>
      </c>
      <c r="AC104" s="444">
        <f>'[7]stock-fab'!AF86</f>
        <v>0</v>
      </c>
      <c r="AD104" s="418">
        <f>'[7]stock-fab'!AG86</f>
        <v>285.55</v>
      </c>
      <c r="AE104" s="556">
        <f>'[7]stock-fab'!AH86</f>
        <v>85.4</v>
      </c>
      <c r="AF104" s="444">
        <f>'[7]stock-fab'!AI86</f>
        <v>0</v>
      </c>
      <c r="AG104" s="418">
        <f>'[7]stock-fab'!AJ86</f>
        <v>0</v>
      </c>
      <c r="AH104" s="556">
        <f>'[7]stock-fab'!AK86</f>
        <v>0</v>
      </c>
    </row>
    <row r="105" spans="1:34" ht="12.75">
      <c r="A105" s="417" t="s">
        <v>172</v>
      </c>
      <c r="B105" s="418">
        <f>'[7]stock-fab'!E87</f>
        <v>0</v>
      </c>
      <c r="C105" s="418">
        <f>'[7]stock-fab'!F87</f>
        <v>0</v>
      </c>
      <c r="D105" s="556">
        <f>'[7]stock-fab'!G87</f>
        <v>0</v>
      </c>
      <c r="E105" s="444">
        <f>'[7]stock-fab'!H87</f>
        <v>0</v>
      </c>
      <c r="F105" s="418">
        <f>'[7]stock-fab'!I87</f>
        <v>0</v>
      </c>
      <c r="G105" s="556">
        <f>'[7]stock-fab'!J87</f>
        <v>0</v>
      </c>
      <c r="H105" s="444">
        <f>'[7]stock-fab'!K87</f>
        <v>0</v>
      </c>
      <c r="I105" s="418">
        <f>'[7]stock-fab'!L87</f>
        <v>0</v>
      </c>
      <c r="J105" s="556">
        <f>'[7]stock-fab'!M87</f>
        <v>0</v>
      </c>
      <c r="K105" s="444">
        <f>'[7]stock-fab'!N87</f>
        <v>0</v>
      </c>
      <c r="L105" s="418">
        <f>'[7]stock-fab'!O87</f>
        <v>0</v>
      </c>
      <c r="M105" s="556">
        <f>'[7]stock-fab'!P87</f>
        <v>0</v>
      </c>
      <c r="N105" s="444">
        <f>'[7]stock-fab'!Q87</f>
        <v>58.4</v>
      </c>
      <c r="O105" s="418">
        <f>'[7]stock-fab'!R87</f>
        <v>0</v>
      </c>
      <c r="P105" s="556">
        <f>'[7]stock-fab'!S87</f>
        <v>0</v>
      </c>
      <c r="Q105" s="444">
        <f>'[7]stock-fab'!T87</f>
        <v>0</v>
      </c>
      <c r="R105" s="418">
        <f>'[7]stock-fab'!U87</f>
        <v>0</v>
      </c>
      <c r="S105" s="556">
        <f>'[7]stock-fab'!V87</f>
        <v>0</v>
      </c>
      <c r="T105" s="444">
        <f>'[7]stock-fab'!W87</f>
        <v>0</v>
      </c>
      <c r="U105" s="418">
        <f>'[7]stock-fab'!X87</f>
        <v>0</v>
      </c>
      <c r="V105" s="556">
        <f>'[7]stock-fab'!Y87</f>
        <v>0</v>
      </c>
      <c r="W105" s="444">
        <f>'[7]stock-fab'!Z87</f>
        <v>0</v>
      </c>
      <c r="X105" s="418">
        <f>'[7]stock-fab'!AA87</f>
        <v>112.5</v>
      </c>
      <c r="Y105" s="556">
        <f>'[7]stock-fab'!AB87</f>
        <v>0</v>
      </c>
      <c r="Z105" s="444">
        <f>'[7]stock-fab'!AC87</f>
        <v>0</v>
      </c>
      <c r="AA105" s="418">
        <f>'[7]stock-fab'!AD87</f>
        <v>53.6</v>
      </c>
      <c r="AB105" s="556">
        <f>'[7]stock-fab'!AE87</f>
        <v>0</v>
      </c>
      <c r="AC105" s="444">
        <f>'[7]stock-fab'!AF87</f>
        <v>0</v>
      </c>
      <c r="AD105" s="418">
        <f>'[7]stock-fab'!AG87</f>
        <v>340.4</v>
      </c>
      <c r="AE105" s="556">
        <f>'[7]stock-fab'!AH87</f>
        <v>0</v>
      </c>
      <c r="AF105" s="444">
        <f>'[7]stock-fab'!AI87</f>
        <v>0</v>
      </c>
      <c r="AG105" s="418">
        <f>'[7]stock-fab'!AJ87</f>
        <v>0</v>
      </c>
      <c r="AH105" s="556">
        <f>'[7]stock-fab'!AK87</f>
        <v>0</v>
      </c>
    </row>
    <row r="106" spans="1:34" ht="12.75">
      <c r="A106" s="417" t="s">
        <v>173</v>
      </c>
      <c r="B106" s="418">
        <f>'[7]stock-fab'!E88</f>
        <v>0</v>
      </c>
      <c r="C106" s="418">
        <f>'[7]stock-fab'!F88</f>
        <v>0</v>
      </c>
      <c r="D106" s="556">
        <f>'[7]stock-fab'!G88</f>
        <v>0</v>
      </c>
      <c r="E106" s="444">
        <f>'[7]stock-fab'!H88</f>
        <v>0</v>
      </c>
      <c r="F106" s="418">
        <f>'[7]stock-fab'!I88</f>
        <v>0</v>
      </c>
      <c r="G106" s="556">
        <f>'[7]stock-fab'!J88</f>
        <v>0</v>
      </c>
      <c r="H106" s="444">
        <f>'[7]stock-fab'!K88</f>
        <v>0</v>
      </c>
      <c r="I106" s="418">
        <f>'[7]stock-fab'!L88</f>
        <v>0</v>
      </c>
      <c r="J106" s="556">
        <f>'[7]stock-fab'!M88</f>
        <v>0</v>
      </c>
      <c r="K106" s="444">
        <f>'[7]stock-fab'!N88</f>
        <v>0</v>
      </c>
      <c r="L106" s="418">
        <f>'[7]stock-fab'!O88</f>
        <v>0</v>
      </c>
      <c r="M106" s="556">
        <f>'[7]stock-fab'!P88</f>
        <v>0</v>
      </c>
      <c r="N106" s="444">
        <f>'[7]stock-fab'!Q88</f>
        <v>0</v>
      </c>
      <c r="O106" s="418">
        <f>'[7]stock-fab'!R88</f>
        <v>0</v>
      </c>
      <c r="P106" s="556">
        <f>'[7]stock-fab'!S88</f>
        <v>0</v>
      </c>
      <c r="Q106" s="444">
        <f>'[7]stock-fab'!T88</f>
        <v>0</v>
      </c>
      <c r="R106" s="418">
        <f>'[7]stock-fab'!U88</f>
        <v>0</v>
      </c>
      <c r="S106" s="556">
        <f>'[7]stock-fab'!V88</f>
        <v>0</v>
      </c>
      <c r="T106" s="444">
        <f>'[7]stock-fab'!W88</f>
        <v>0</v>
      </c>
      <c r="U106" s="418">
        <f>'[7]stock-fab'!X88</f>
        <v>0</v>
      </c>
      <c r="V106" s="556">
        <f>'[7]stock-fab'!Y88</f>
        <v>0</v>
      </c>
      <c r="W106" s="444">
        <f>'[7]stock-fab'!Z88</f>
        <v>0</v>
      </c>
      <c r="X106" s="418">
        <f>'[7]stock-fab'!AA88</f>
        <v>0</v>
      </c>
      <c r="Y106" s="556">
        <f>'[7]stock-fab'!AB88</f>
        <v>0</v>
      </c>
      <c r="Z106" s="444">
        <f>'[7]stock-fab'!AC88</f>
        <v>0</v>
      </c>
      <c r="AA106" s="418">
        <f>'[7]stock-fab'!AD88</f>
        <v>0</v>
      </c>
      <c r="AB106" s="556">
        <f>'[7]stock-fab'!AE88</f>
        <v>0</v>
      </c>
      <c r="AC106" s="444">
        <f>'[7]stock-fab'!AF88</f>
        <v>0</v>
      </c>
      <c r="AD106" s="418">
        <f>'[7]stock-fab'!AG88</f>
        <v>0</v>
      </c>
      <c r="AE106" s="556">
        <f>'[7]stock-fab'!AH88</f>
        <v>0</v>
      </c>
      <c r="AF106" s="444">
        <f>'[7]stock-fab'!AI88</f>
        <v>0</v>
      </c>
      <c r="AG106" s="418">
        <f>'[7]stock-fab'!AJ88</f>
        <v>0</v>
      </c>
      <c r="AH106" s="556">
        <f>'[7]stock-fab'!AK88</f>
        <v>0</v>
      </c>
    </row>
    <row r="107" spans="1:34" ht="12.75">
      <c r="A107" s="417" t="s">
        <v>174</v>
      </c>
      <c r="B107" s="418">
        <f>'[7]stock-fab'!E89</f>
        <v>0</v>
      </c>
      <c r="C107" s="418">
        <f>'[7]stock-fab'!F89</f>
        <v>0</v>
      </c>
      <c r="D107" s="556">
        <f>'[7]stock-fab'!G89</f>
        <v>0</v>
      </c>
      <c r="E107" s="444">
        <f>'[7]stock-fab'!H89</f>
        <v>0</v>
      </c>
      <c r="F107" s="418">
        <f>'[7]stock-fab'!I89</f>
        <v>0</v>
      </c>
      <c r="G107" s="556">
        <f>'[7]stock-fab'!J89</f>
        <v>0</v>
      </c>
      <c r="H107" s="444">
        <f>'[7]stock-fab'!K89</f>
        <v>0</v>
      </c>
      <c r="I107" s="418">
        <f>'[7]stock-fab'!L89</f>
        <v>0</v>
      </c>
      <c r="J107" s="556">
        <f>'[7]stock-fab'!M89</f>
        <v>0</v>
      </c>
      <c r="K107" s="444">
        <f>'[7]stock-fab'!N89</f>
        <v>0</v>
      </c>
      <c r="L107" s="418">
        <f>'[7]stock-fab'!O89</f>
        <v>0</v>
      </c>
      <c r="M107" s="556">
        <f>'[7]stock-fab'!P89</f>
        <v>0</v>
      </c>
      <c r="N107" s="444">
        <f>'[7]stock-fab'!Q89</f>
        <v>0</v>
      </c>
      <c r="O107" s="418">
        <f>'[7]stock-fab'!R89</f>
        <v>0</v>
      </c>
      <c r="P107" s="556">
        <f>'[7]stock-fab'!S89</f>
        <v>0</v>
      </c>
      <c r="Q107" s="444">
        <f>'[7]stock-fab'!T89</f>
        <v>0</v>
      </c>
      <c r="R107" s="418">
        <f>'[7]stock-fab'!U89</f>
        <v>0</v>
      </c>
      <c r="S107" s="556">
        <f>'[7]stock-fab'!V89</f>
        <v>0</v>
      </c>
      <c r="T107" s="444">
        <f>'[7]stock-fab'!W89</f>
        <v>0</v>
      </c>
      <c r="U107" s="418">
        <f>'[7]stock-fab'!X89</f>
        <v>0</v>
      </c>
      <c r="V107" s="556">
        <f>'[7]stock-fab'!Y89</f>
        <v>0</v>
      </c>
      <c r="W107" s="444">
        <f>'[7]stock-fab'!Z89</f>
        <v>22.5</v>
      </c>
      <c r="X107" s="418">
        <f>'[7]stock-fab'!AA89</f>
        <v>2.1</v>
      </c>
      <c r="Y107" s="556">
        <f>'[7]stock-fab'!AB89</f>
        <v>0</v>
      </c>
      <c r="Z107" s="444">
        <f>'[7]stock-fab'!AC89</f>
        <v>23</v>
      </c>
      <c r="AA107" s="418">
        <f>'[7]stock-fab'!AD89</f>
        <v>0</v>
      </c>
      <c r="AB107" s="556">
        <f>'[7]stock-fab'!AE89</f>
        <v>0</v>
      </c>
      <c r="AC107" s="444">
        <f>'[7]stock-fab'!AF89</f>
        <v>31.1</v>
      </c>
      <c r="AD107" s="418">
        <f>'[7]stock-fab'!AG89</f>
        <v>53.9</v>
      </c>
      <c r="AE107" s="556">
        <f>'[7]stock-fab'!AH89</f>
        <v>0</v>
      </c>
      <c r="AF107" s="444">
        <f>'[7]stock-fab'!AI89</f>
        <v>0</v>
      </c>
      <c r="AG107" s="418">
        <f>'[7]stock-fab'!AJ89</f>
        <v>0</v>
      </c>
      <c r="AH107" s="556">
        <f>'[7]stock-fab'!AK89</f>
        <v>0</v>
      </c>
    </row>
    <row r="108" spans="1:34" ht="12.75">
      <c r="A108" s="421" t="s">
        <v>74</v>
      </c>
      <c r="B108" s="422">
        <f aca="true" t="shared" si="30" ref="B108:AH108">SUM(B100:B107)</f>
        <v>0</v>
      </c>
      <c r="C108" s="422">
        <f t="shared" si="30"/>
        <v>0</v>
      </c>
      <c r="D108" s="558">
        <f t="shared" si="30"/>
        <v>0</v>
      </c>
      <c r="E108" s="446">
        <f t="shared" si="30"/>
        <v>0</v>
      </c>
      <c r="F108" s="422">
        <f t="shared" si="30"/>
        <v>0</v>
      </c>
      <c r="G108" s="558">
        <f t="shared" si="30"/>
        <v>0</v>
      </c>
      <c r="H108" s="446">
        <f t="shared" si="30"/>
        <v>0</v>
      </c>
      <c r="I108" s="422">
        <f t="shared" si="30"/>
        <v>0</v>
      </c>
      <c r="J108" s="558">
        <f t="shared" si="30"/>
        <v>0</v>
      </c>
      <c r="K108" s="446">
        <f aca="true" t="shared" si="31" ref="K108:P108">SUM(K100:K107)</f>
        <v>0</v>
      </c>
      <c r="L108" s="422">
        <f t="shared" si="31"/>
        <v>0</v>
      </c>
      <c r="M108" s="558">
        <f t="shared" si="31"/>
        <v>0</v>
      </c>
      <c r="N108" s="446">
        <f t="shared" si="31"/>
        <v>158.2</v>
      </c>
      <c r="O108" s="422">
        <f t="shared" si="31"/>
        <v>302.4</v>
      </c>
      <c r="P108" s="558">
        <f t="shared" si="31"/>
        <v>14.2</v>
      </c>
      <c r="Q108" s="446">
        <f t="shared" si="30"/>
        <v>0</v>
      </c>
      <c r="R108" s="422">
        <f t="shared" si="30"/>
        <v>0</v>
      </c>
      <c r="S108" s="558">
        <f t="shared" si="30"/>
        <v>0</v>
      </c>
      <c r="T108" s="446">
        <f t="shared" si="30"/>
        <v>0</v>
      </c>
      <c r="U108" s="422">
        <f t="shared" si="30"/>
        <v>0</v>
      </c>
      <c r="V108" s="558">
        <f t="shared" si="30"/>
        <v>0</v>
      </c>
      <c r="W108" s="446">
        <f t="shared" si="30"/>
        <v>209.6</v>
      </c>
      <c r="X108" s="422">
        <f t="shared" si="30"/>
        <v>451.12</v>
      </c>
      <c r="Y108" s="558">
        <f t="shared" si="30"/>
        <v>122.1</v>
      </c>
      <c r="Z108" s="446">
        <f t="shared" si="30"/>
        <v>311.39</v>
      </c>
      <c r="AA108" s="422">
        <f t="shared" si="30"/>
        <v>391.35</v>
      </c>
      <c r="AB108" s="558">
        <f t="shared" si="30"/>
        <v>236.29999999999998</v>
      </c>
      <c r="AC108" s="446">
        <f t="shared" si="30"/>
        <v>592.6</v>
      </c>
      <c r="AD108" s="422">
        <f t="shared" si="30"/>
        <v>1173.35</v>
      </c>
      <c r="AE108" s="558">
        <f t="shared" si="30"/>
        <v>304.70000000000005</v>
      </c>
      <c r="AF108" s="446">
        <f t="shared" si="30"/>
        <v>0</v>
      </c>
      <c r="AG108" s="422">
        <f t="shared" si="30"/>
        <v>0</v>
      </c>
      <c r="AH108" s="558">
        <f t="shared" si="30"/>
        <v>0</v>
      </c>
    </row>
    <row r="109" spans="1:34" ht="12.75">
      <c r="A109" s="483" t="s">
        <v>175</v>
      </c>
      <c r="B109" s="416"/>
      <c r="C109" s="416"/>
      <c r="D109" s="555"/>
      <c r="E109" s="443"/>
      <c r="F109" s="416"/>
      <c r="G109" s="555"/>
      <c r="H109" s="443"/>
      <c r="I109" s="416"/>
      <c r="J109" s="555"/>
      <c r="K109" s="443"/>
      <c r="L109" s="416"/>
      <c r="M109" s="555"/>
      <c r="N109" s="443"/>
      <c r="O109" s="416"/>
      <c r="P109" s="555"/>
      <c r="Q109" s="443"/>
      <c r="R109" s="416"/>
      <c r="S109" s="555"/>
      <c r="T109" s="443"/>
      <c r="U109" s="416"/>
      <c r="V109" s="555"/>
      <c r="W109" s="443"/>
      <c r="X109" s="416"/>
      <c r="Y109" s="555"/>
      <c r="Z109" s="443"/>
      <c r="AA109" s="416"/>
      <c r="AB109" s="555"/>
      <c r="AC109" s="443"/>
      <c r="AD109" s="416"/>
      <c r="AE109" s="555"/>
      <c r="AF109" s="443"/>
      <c r="AG109" s="416"/>
      <c r="AH109" s="555"/>
    </row>
    <row r="110" spans="1:34" ht="12.75">
      <c r="A110" s="417" t="s">
        <v>176</v>
      </c>
      <c r="B110" s="418">
        <f>'[7]stock-fab'!E91</f>
        <v>0</v>
      </c>
      <c r="C110" s="418">
        <f>'[7]stock-fab'!F91</f>
        <v>0</v>
      </c>
      <c r="D110" s="556">
        <f>'[7]stock-fab'!G91</f>
        <v>0</v>
      </c>
      <c r="E110" s="444">
        <f>'[7]stock-fab'!H91</f>
        <v>0</v>
      </c>
      <c r="F110" s="418">
        <f>'[7]stock-fab'!I91</f>
        <v>0</v>
      </c>
      <c r="G110" s="556">
        <f>'[7]stock-fab'!J91</f>
        <v>0</v>
      </c>
      <c r="H110" s="444">
        <f>'[7]stock-fab'!K91</f>
        <v>17</v>
      </c>
      <c r="I110" s="418">
        <f>'[7]stock-fab'!L91</f>
        <v>0</v>
      </c>
      <c r="J110" s="556">
        <f>'[7]stock-fab'!M91</f>
        <v>0</v>
      </c>
      <c r="K110" s="444">
        <f>'[7]stock-fab'!N91</f>
        <v>0</v>
      </c>
      <c r="L110" s="418">
        <f>'[7]stock-fab'!O91</f>
        <v>0</v>
      </c>
      <c r="M110" s="556">
        <f>'[7]stock-fab'!P91</f>
        <v>0</v>
      </c>
      <c r="N110" s="444">
        <f>'[7]stock-fab'!Q91</f>
        <v>0</v>
      </c>
      <c r="O110" s="418">
        <f>'[7]stock-fab'!R91</f>
        <v>0</v>
      </c>
      <c r="P110" s="556">
        <f>'[7]stock-fab'!S91</f>
        <v>0</v>
      </c>
      <c r="Q110" s="444">
        <f>'[7]stock-fab'!T91</f>
        <v>0</v>
      </c>
      <c r="R110" s="418">
        <f>'[7]stock-fab'!U91</f>
        <v>0</v>
      </c>
      <c r="S110" s="556">
        <f>'[7]stock-fab'!V91</f>
        <v>0</v>
      </c>
      <c r="T110" s="444">
        <f>'[7]stock-fab'!W91</f>
        <v>0</v>
      </c>
      <c r="U110" s="418">
        <f>'[7]stock-fab'!X91</f>
        <v>0</v>
      </c>
      <c r="V110" s="556">
        <f>'[7]stock-fab'!Y91</f>
        <v>0</v>
      </c>
      <c r="W110" s="444">
        <f>'[7]stock-fab'!Z91</f>
        <v>64</v>
      </c>
      <c r="X110" s="418">
        <f>'[7]stock-fab'!AA91</f>
        <v>77.6</v>
      </c>
      <c r="Y110" s="556">
        <f>'[7]stock-fab'!AB91</f>
        <v>140.7</v>
      </c>
      <c r="Z110" s="444">
        <f>'[7]stock-fab'!AC91</f>
        <v>76.1</v>
      </c>
      <c r="AA110" s="418">
        <f>'[7]stock-fab'!AD91</f>
        <v>74.5</v>
      </c>
      <c r="AB110" s="556">
        <f>'[7]stock-fab'!AE91</f>
        <v>81.7</v>
      </c>
      <c r="AC110" s="444">
        <f>'[7]stock-fab'!AF91</f>
        <v>141.3</v>
      </c>
      <c r="AD110" s="418">
        <f>'[7]stock-fab'!AG91</f>
        <v>156.7</v>
      </c>
      <c r="AE110" s="556">
        <f>'[7]stock-fab'!AH91</f>
        <v>133.4</v>
      </c>
      <c r="AF110" s="444">
        <f>'[7]stock-fab'!AI91</f>
        <v>0</v>
      </c>
      <c r="AG110" s="418">
        <f>'[7]stock-fab'!AJ91</f>
        <v>0</v>
      </c>
      <c r="AH110" s="556">
        <f>'[7]stock-fab'!AK91</f>
        <v>0</v>
      </c>
    </row>
    <row r="111" spans="1:34" ht="12.75">
      <c r="A111" s="417" t="s">
        <v>177</v>
      </c>
      <c r="B111" s="418">
        <f>'[7]stock-fab'!E92</f>
        <v>0</v>
      </c>
      <c r="C111" s="418">
        <f>'[7]stock-fab'!F92</f>
        <v>0</v>
      </c>
      <c r="D111" s="556">
        <f>'[7]stock-fab'!G92</f>
        <v>0</v>
      </c>
      <c r="E111" s="444">
        <f>'[7]stock-fab'!H92</f>
        <v>0</v>
      </c>
      <c r="F111" s="418">
        <f>'[7]stock-fab'!I92</f>
        <v>0</v>
      </c>
      <c r="G111" s="556">
        <f>'[7]stock-fab'!J92</f>
        <v>0</v>
      </c>
      <c r="H111" s="444">
        <f>'[7]stock-fab'!K92</f>
        <v>0</v>
      </c>
      <c r="I111" s="418">
        <f>'[7]stock-fab'!L92</f>
        <v>0</v>
      </c>
      <c r="J111" s="556">
        <f>'[7]stock-fab'!M92</f>
        <v>0</v>
      </c>
      <c r="K111" s="444">
        <f>'[7]stock-fab'!N92</f>
        <v>0</v>
      </c>
      <c r="L111" s="418">
        <f>'[7]stock-fab'!O92</f>
        <v>0</v>
      </c>
      <c r="M111" s="556">
        <f>'[7]stock-fab'!P92</f>
        <v>0</v>
      </c>
      <c r="N111" s="444">
        <f>'[7]stock-fab'!Q92</f>
        <v>5</v>
      </c>
      <c r="O111" s="418">
        <f>'[7]stock-fab'!R92</f>
        <v>0</v>
      </c>
      <c r="P111" s="556">
        <f>'[7]stock-fab'!S92</f>
        <v>0</v>
      </c>
      <c r="Q111" s="444">
        <f>'[7]stock-fab'!T92</f>
        <v>0</v>
      </c>
      <c r="R111" s="418">
        <f>'[7]stock-fab'!U92</f>
        <v>0</v>
      </c>
      <c r="S111" s="556">
        <f>'[7]stock-fab'!V92</f>
        <v>0</v>
      </c>
      <c r="T111" s="444">
        <f>'[7]stock-fab'!W92</f>
        <v>0</v>
      </c>
      <c r="U111" s="418">
        <f>'[7]stock-fab'!X92</f>
        <v>0</v>
      </c>
      <c r="V111" s="556">
        <f>'[7]stock-fab'!Y92</f>
        <v>0</v>
      </c>
      <c r="W111" s="444">
        <f>'[7]stock-fab'!Z92</f>
        <v>179.2</v>
      </c>
      <c r="X111" s="418">
        <f>'[7]stock-fab'!AA92</f>
        <v>189.8</v>
      </c>
      <c r="Y111" s="556">
        <f>'[7]stock-fab'!AB92</f>
        <v>227</v>
      </c>
      <c r="Z111" s="444">
        <f>'[7]stock-fab'!AC92</f>
        <v>41</v>
      </c>
      <c r="AA111" s="418">
        <f>'[7]stock-fab'!AD92</f>
        <v>58</v>
      </c>
      <c r="AB111" s="556">
        <f>'[7]stock-fab'!AE92</f>
        <v>87</v>
      </c>
      <c r="AC111" s="444">
        <f>'[7]stock-fab'!AF92</f>
        <v>164.68</v>
      </c>
      <c r="AD111" s="418">
        <f>'[7]stock-fab'!AG92</f>
        <v>211.22</v>
      </c>
      <c r="AE111" s="556">
        <f>'[7]stock-fab'!AH92</f>
        <v>165.69</v>
      </c>
      <c r="AF111" s="444">
        <f>'[7]stock-fab'!AI92</f>
        <v>0</v>
      </c>
      <c r="AG111" s="418">
        <f>'[7]stock-fab'!AJ92</f>
        <v>0</v>
      </c>
      <c r="AH111" s="556">
        <f>'[7]stock-fab'!AK92</f>
        <v>0</v>
      </c>
    </row>
    <row r="112" spans="1:34" ht="12.75">
      <c r="A112" s="417" t="s">
        <v>178</v>
      </c>
      <c r="B112" s="418">
        <f>'[7]stock-fab'!E93</f>
        <v>0</v>
      </c>
      <c r="C112" s="418">
        <f>'[7]stock-fab'!F93</f>
        <v>0</v>
      </c>
      <c r="D112" s="556">
        <f>'[7]stock-fab'!G93</f>
        <v>0</v>
      </c>
      <c r="E112" s="444">
        <f>'[7]stock-fab'!H93</f>
        <v>0</v>
      </c>
      <c r="F112" s="418">
        <f>'[7]stock-fab'!I93</f>
        <v>0</v>
      </c>
      <c r="G112" s="556">
        <f>'[7]stock-fab'!J93</f>
        <v>0</v>
      </c>
      <c r="H112" s="444">
        <f>'[7]stock-fab'!K93</f>
        <v>0</v>
      </c>
      <c r="I112" s="418">
        <f>'[7]stock-fab'!L93</f>
        <v>0</v>
      </c>
      <c r="J112" s="556">
        <f>'[7]stock-fab'!M93</f>
        <v>0</v>
      </c>
      <c r="K112" s="444">
        <f>'[7]stock-fab'!N93</f>
        <v>0</v>
      </c>
      <c r="L112" s="418">
        <f>'[7]stock-fab'!O93</f>
        <v>0</v>
      </c>
      <c r="M112" s="556">
        <f>'[7]stock-fab'!P93</f>
        <v>0</v>
      </c>
      <c r="N112" s="444">
        <f>'[7]stock-fab'!Q93</f>
        <v>1.6</v>
      </c>
      <c r="O112" s="418">
        <f>'[7]stock-fab'!R93</f>
        <v>3.1</v>
      </c>
      <c r="P112" s="556">
        <f>'[7]stock-fab'!S93</f>
        <v>6.25</v>
      </c>
      <c r="Q112" s="444">
        <f>'[7]stock-fab'!T93</f>
        <v>0</v>
      </c>
      <c r="R112" s="418">
        <f>'[7]stock-fab'!U93</f>
        <v>0</v>
      </c>
      <c r="S112" s="556">
        <f>'[7]stock-fab'!V93</f>
        <v>0</v>
      </c>
      <c r="T112" s="444">
        <f>'[7]stock-fab'!W93</f>
        <v>0</v>
      </c>
      <c r="U112" s="418">
        <f>'[7]stock-fab'!X93</f>
        <v>0</v>
      </c>
      <c r="V112" s="556">
        <f>'[7]stock-fab'!Y93</f>
        <v>0</v>
      </c>
      <c r="W112" s="444">
        <f>'[7]stock-fab'!Z93</f>
        <v>51</v>
      </c>
      <c r="X112" s="418">
        <f>'[7]stock-fab'!AA93</f>
        <v>0</v>
      </c>
      <c r="Y112" s="556">
        <f>'[7]stock-fab'!AB93</f>
        <v>0</v>
      </c>
      <c r="Z112" s="444">
        <f>'[7]stock-fab'!AC93</f>
        <v>29.6</v>
      </c>
      <c r="AA112" s="418">
        <f>'[7]stock-fab'!AD93</f>
        <v>0</v>
      </c>
      <c r="AB112" s="556">
        <f>'[7]stock-fab'!AE93</f>
        <v>0</v>
      </c>
      <c r="AC112" s="444">
        <f>'[7]stock-fab'!AF93</f>
        <v>34.8</v>
      </c>
      <c r="AD112" s="418">
        <f>'[7]stock-fab'!AG93</f>
        <v>0</v>
      </c>
      <c r="AE112" s="556">
        <f>'[7]stock-fab'!AH93</f>
        <v>0</v>
      </c>
      <c r="AF112" s="444">
        <f>'[7]stock-fab'!AI93</f>
        <v>0</v>
      </c>
      <c r="AG112" s="418">
        <f>'[7]stock-fab'!AJ93</f>
        <v>0</v>
      </c>
      <c r="AH112" s="556">
        <f>'[7]stock-fab'!AK93</f>
        <v>0</v>
      </c>
    </row>
    <row r="113" spans="1:34" ht="12.75">
      <c r="A113" s="421" t="s">
        <v>74</v>
      </c>
      <c r="B113" s="422">
        <f aca="true" t="shared" si="32" ref="B113:AH113">SUM(B110:B112)</f>
        <v>0</v>
      </c>
      <c r="C113" s="422">
        <f t="shared" si="32"/>
        <v>0</v>
      </c>
      <c r="D113" s="558">
        <f t="shared" si="32"/>
        <v>0</v>
      </c>
      <c r="E113" s="446">
        <f t="shared" si="32"/>
        <v>0</v>
      </c>
      <c r="F113" s="422">
        <f t="shared" si="32"/>
        <v>0</v>
      </c>
      <c r="G113" s="558">
        <f t="shared" si="32"/>
        <v>0</v>
      </c>
      <c r="H113" s="446">
        <f t="shared" si="32"/>
        <v>17</v>
      </c>
      <c r="I113" s="422">
        <f t="shared" si="32"/>
        <v>0</v>
      </c>
      <c r="J113" s="558">
        <f t="shared" si="32"/>
        <v>0</v>
      </c>
      <c r="K113" s="446">
        <f aca="true" t="shared" si="33" ref="K113:P113">SUM(K110:K112)</f>
        <v>0</v>
      </c>
      <c r="L113" s="422">
        <f t="shared" si="33"/>
        <v>0</v>
      </c>
      <c r="M113" s="558">
        <f t="shared" si="33"/>
        <v>0</v>
      </c>
      <c r="N113" s="446">
        <f t="shared" si="33"/>
        <v>6.6</v>
      </c>
      <c r="O113" s="422">
        <f t="shared" si="33"/>
        <v>3.1</v>
      </c>
      <c r="P113" s="558">
        <f t="shared" si="33"/>
        <v>6.25</v>
      </c>
      <c r="Q113" s="446">
        <f t="shared" si="32"/>
        <v>0</v>
      </c>
      <c r="R113" s="422">
        <f t="shared" si="32"/>
        <v>0</v>
      </c>
      <c r="S113" s="558">
        <f t="shared" si="32"/>
        <v>0</v>
      </c>
      <c r="T113" s="446">
        <f t="shared" si="32"/>
        <v>0</v>
      </c>
      <c r="U113" s="422">
        <f t="shared" si="32"/>
        <v>0</v>
      </c>
      <c r="V113" s="558">
        <f t="shared" si="32"/>
        <v>0</v>
      </c>
      <c r="W113" s="446">
        <f t="shared" si="32"/>
        <v>294.2</v>
      </c>
      <c r="X113" s="422">
        <f t="shared" si="32"/>
        <v>267.4</v>
      </c>
      <c r="Y113" s="558">
        <f t="shared" si="32"/>
        <v>367.7</v>
      </c>
      <c r="Z113" s="446">
        <f t="shared" si="32"/>
        <v>146.7</v>
      </c>
      <c r="AA113" s="422">
        <f t="shared" si="32"/>
        <v>132.5</v>
      </c>
      <c r="AB113" s="558">
        <f t="shared" si="32"/>
        <v>168.7</v>
      </c>
      <c r="AC113" s="446">
        <f t="shared" si="32"/>
        <v>340.78000000000003</v>
      </c>
      <c r="AD113" s="422">
        <f t="shared" si="32"/>
        <v>367.91999999999996</v>
      </c>
      <c r="AE113" s="558">
        <f t="shared" si="32"/>
        <v>299.09000000000003</v>
      </c>
      <c r="AF113" s="446">
        <f t="shared" si="32"/>
        <v>0</v>
      </c>
      <c r="AG113" s="422">
        <f t="shared" si="32"/>
        <v>0</v>
      </c>
      <c r="AH113" s="558">
        <f t="shared" si="32"/>
        <v>0</v>
      </c>
    </row>
    <row r="114" spans="1:34" ht="12.75">
      <c r="A114" s="483" t="s">
        <v>179</v>
      </c>
      <c r="B114" s="416"/>
      <c r="C114" s="416"/>
      <c r="D114" s="555"/>
      <c r="E114" s="443"/>
      <c r="F114" s="416"/>
      <c r="G114" s="555"/>
      <c r="H114" s="443"/>
      <c r="I114" s="416"/>
      <c r="J114" s="555"/>
      <c r="K114" s="443"/>
      <c r="L114" s="416"/>
      <c r="M114" s="555"/>
      <c r="N114" s="443"/>
      <c r="O114" s="416"/>
      <c r="P114" s="555"/>
      <c r="Q114" s="443"/>
      <c r="R114" s="416"/>
      <c r="S114" s="555"/>
      <c r="T114" s="443"/>
      <c r="U114" s="416"/>
      <c r="V114" s="555"/>
      <c r="W114" s="443"/>
      <c r="X114" s="416"/>
      <c r="Y114" s="555"/>
      <c r="Z114" s="443"/>
      <c r="AA114" s="416"/>
      <c r="AB114" s="555"/>
      <c r="AC114" s="443"/>
      <c r="AD114" s="416"/>
      <c r="AE114" s="555"/>
      <c r="AF114" s="443"/>
      <c r="AG114" s="416"/>
      <c r="AH114" s="555"/>
    </row>
    <row r="115" spans="1:34" ht="12.75">
      <c r="A115" s="417" t="s">
        <v>180</v>
      </c>
      <c r="B115" s="418">
        <f>'[7]stock-fab'!E95</f>
        <v>74.6</v>
      </c>
      <c r="C115" s="418">
        <f>'[7]stock-fab'!F95</f>
        <v>61.8</v>
      </c>
      <c r="D115" s="556">
        <f>'[7]stock-fab'!G95</f>
        <v>47.7</v>
      </c>
      <c r="E115" s="444">
        <f>'[7]stock-fab'!H95</f>
        <v>0</v>
      </c>
      <c r="F115" s="418">
        <f>'[7]stock-fab'!I95</f>
        <v>0</v>
      </c>
      <c r="G115" s="556">
        <f>'[7]stock-fab'!J95</f>
        <v>0</v>
      </c>
      <c r="H115" s="444">
        <f>'[7]stock-fab'!K95</f>
        <v>129.9</v>
      </c>
      <c r="I115" s="418">
        <f>'[7]stock-fab'!L95</f>
        <v>108.5</v>
      </c>
      <c r="J115" s="556">
        <f>'[7]stock-fab'!M95</f>
        <v>1.9</v>
      </c>
      <c r="K115" s="444">
        <f>'[7]stock-fab'!N95</f>
        <v>0</v>
      </c>
      <c r="L115" s="418">
        <f>'[7]stock-fab'!O95</f>
        <v>0</v>
      </c>
      <c r="M115" s="556">
        <f>'[7]stock-fab'!P95</f>
        <v>0</v>
      </c>
      <c r="N115" s="444">
        <f>'[7]stock-fab'!Q95</f>
        <v>250.7</v>
      </c>
      <c r="O115" s="418">
        <f>'[7]stock-fab'!R95</f>
        <v>128.2</v>
      </c>
      <c r="P115" s="556">
        <f>'[7]stock-fab'!S95</f>
        <v>8.2</v>
      </c>
      <c r="Q115" s="444">
        <f>'[7]stock-fab'!T95</f>
        <v>64.2</v>
      </c>
      <c r="R115" s="418">
        <f>'[7]stock-fab'!U95</f>
        <v>37</v>
      </c>
      <c r="S115" s="556">
        <f>'[7]stock-fab'!V95</f>
        <v>0</v>
      </c>
      <c r="T115" s="444">
        <f>'[7]stock-fab'!W95</f>
        <v>153.9</v>
      </c>
      <c r="U115" s="418">
        <f>'[7]stock-fab'!X95</f>
        <v>63.9</v>
      </c>
      <c r="V115" s="556">
        <f>'[7]stock-fab'!Y95</f>
        <v>0</v>
      </c>
      <c r="W115" s="444">
        <f>'[7]stock-fab'!Z95</f>
        <v>315.3</v>
      </c>
      <c r="X115" s="418">
        <f>'[7]stock-fab'!AA95</f>
        <v>146</v>
      </c>
      <c r="Y115" s="556">
        <f>'[7]stock-fab'!AB95</f>
        <v>317.6</v>
      </c>
      <c r="Z115" s="444">
        <f>'[7]stock-fab'!AC95</f>
        <v>210.4</v>
      </c>
      <c r="AA115" s="418">
        <f>'[7]stock-fab'!AD95</f>
        <v>155.4</v>
      </c>
      <c r="AB115" s="556">
        <f>'[7]stock-fab'!AE95</f>
        <v>117.9</v>
      </c>
      <c r="AC115" s="444">
        <f>'[7]stock-fab'!AF95</f>
        <v>525.6</v>
      </c>
      <c r="AD115" s="418">
        <f>'[7]stock-fab'!AG95</f>
        <v>381.1</v>
      </c>
      <c r="AE115" s="556">
        <f>'[7]stock-fab'!AH95</f>
        <v>131.8</v>
      </c>
      <c r="AF115" s="444">
        <f>'[7]stock-fab'!AI95</f>
        <v>6.5</v>
      </c>
      <c r="AG115" s="418">
        <f>'[7]stock-fab'!AJ95</f>
        <v>0</v>
      </c>
      <c r="AH115" s="556">
        <f>'[7]stock-fab'!AK95</f>
        <v>0</v>
      </c>
    </row>
    <row r="116" spans="1:34" ht="12.75">
      <c r="A116" s="417" t="s">
        <v>181</v>
      </c>
      <c r="B116" s="418">
        <f>'[7]stock-fab'!E96</f>
        <v>0</v>
      </c>
      <c r="C116" s="418">
        <f>'[7]stock-fab'!F96</f>
        <v>0</v>
      </c>
      <c r="D116" s="556">
        <f>'[7]stock-fab'!G96</f>
        <v>0</v>
      </c>
      <c r="E116" s="444">
        <f>'[7]stock-fab'!H96</f>
        <v>0</v>
      </c>
      <c r="F116" s="418">
        <f>'[7]stock-fab'!I96</f>
        <v>0</v>
      </c>
      <c r="G116" s="556">
        <f>'[7]stock-fab'!J96</f>
        <v>0</v>
      </c>
      <c r="H116" s="444">
        <f>'[7]stock-fab'!K96</f>
        <v>0</v>
      </c>
      <c r="I116" s="418">
        <f>'[7]stock-fab'!L96</f>
        <v>0</v>
      </c>
      <c r="J116" s="556">
        <f>'[7]stock-fab'!M96</f>
        <v>0</v>
      </c>
      <c r="K116" s="444">
        <f>'[7]stock-fab'!N96</f>
        <v>0</v>
      </c>
      <c r="L116" s="418">
        <f>'[7]stock-fab'!O96</f>
        <v>0</v>
      </c>
      <c r="M116" s="556">
        <f>'[7]stock-fab'!P96</f>
        <v>0</v>
      </c>
      <c r="N116" s="444">
        <f>'[7]stock-fab'!Q96</f>
        <v>0</v>
      </c>
      <c r="O116" s="418">
        <f>'[7]stock-fab'!R96</f>
        <v>0</v>
      </c>
      <c r="P116" s="556">
        <f>'[7]stock-fab'!S96</f>
        <v>0</v>
      </c>
      <c r="Q116" s="444">
        <f>'[7]stock-fab'!T96</f>
        <v>0</v>
      </c>
      <c r="R116" s="418">
        <f>'[7]stock-fab'!U96</f>
        <v>0</v>
      </c>
      <c r="S116" s="556">
        <f>'[7]stock-fab'!V96</f>
        <v>0</v>
      </c>
      <c r="T116" s="444">
        <f>'[7]stock-fab'!W96</f>
        <v>0</v>
      </c>
      <c r="U116" s="418">
        <f>'[7]stock-fab'!X96</f>
        <v>0</v>
      </c>
      <c r="V116" s="556">
        <f>'[7]stock-fab'!Y96</f>
        <v>0</v>
      </c>
      <c r="W116" s="444">
        <f>'[7]stock-fab'!Z96</f>
        <v>0</v>
      </c>
      <c r="X116" s="418">
        <f>'[7]stock-fab'!AA96</f>
        <v>0</v>
      </c>
      <c r="Y116" s="556">
        <f>'[7]stock-fab'!AB96</f>
        <v>0</v>
      </c>
      <c r="Z116" s="444">
        <f>'[7]stock-fab'!AC96</f>
        <v>0</v>
      </c>
      <c r="AA116" s="418">
        <f>'[7]stock-fab'!AD96</f>
        <v>0</v>
      </c>
      <c r="AB116" s="556">
        <f>'[7]stock-fab'!AE96</f>
        <v>0</v>
      </c>
      <c r="AC116" s="444">
        <f>'[7]stock-fab'!AF96</f>
        <v>0</v>
      </c>
      <c r="AD116" s="418">
        <f>'[7]stock-fab'!AG96</f>
        <v>0</v>
      </c>
      <c r="AE116" s="556">
        <f>'[7]stock-fab'!AH96</f>
        <v>0</v>
      </c>
      <c r="AF116" s="444">
        <f>'[7]stock-fab'!AI96</f>
        <v>0</v>
      </c>
      <c r="AG116" s="418">
        <f>'[7]stock-fab'!AJ96</f>
        <v>0</v>
      </c>
      <c r="AH116" s="556">
        <f>'[7]stock-fab'!AK96</f>
        <v>0</v>
      </c>
    </row>
    <row r="117" spans="1:34" ht="12.75">
      <c r="A117" s="417" t="s">
        <v>182</v>
      </c>
      <c r="B117" s="418">
        <f>'[7]stock-fab'!E97</f>
        <v>16.9</v>
      </c>
      <c r="C117" s="418">
        <f>'[7]stock-fab'!F97</f>
        <v>0</v>
      </c>
      <c r="D117" s="556">
        <f>'[7]stock-fab'!G97</f>
        <v>0</v>
      </c>
      <c r="E117" s="444">
        <f>'[7]stock-fab'!H97</f>
        <v>0</v>
      </c>
      <c r="F117" s="418">
        <f>'[7]stock-fab'!I97</f>
        <v>0</v>
      </c>
      <c r="G117" s="556">
        <f>'[7]stock-fab'!J97</f>
        <v>0</v>
      </c>
      <c r="H117" s="444">
        <f>'[7]stock-fab'!K97</f>
        <v>0</v>
      </c>
      <c r="I117" s="418">
        <f>'[7]stock-fab'!L97</f>
        <v>0</v>
      </c>
      <c r="J117" s="556">
        <f>'[7]stock-fab'!M97</f>
        <v>0</v>
      </c>
      <c r="K117" s="444">
        <f>'[7]stock-fab'!N97</f>
        <v>0</v>
      </c>
      <c r="L117" s="418">
        <f>'[7]stock-fab'!O97</f>
        <v>0</v>
      </c>
      <c r="M117" s="556">
        <f>'[7]stock-fab'!P97</f>
        <v>0</v>
      </c>
      <c r="N117" s="444">
        <f>'[7]stock-fab'!Q97</f>
        <v>0</v>
      </c>
      <c r="O117" s="418">
        <f>'[7]stock-fab'!R97</f>
        <v>38.6</v>
      </c>
      <c r="P117" s="556">
        <f>'[7]stock-fab'!S97</f>
        <v>29.1</v>
      </c>
      <c r="Q117" s="444">
        <f>'[7]stock-fab'!T97</f>
        <v>0</v>
      </c>
      <c r="R117" s="418">
        <f>'[7]stock-fab'!U97</f>
        <v>0</v>
      </c>
      <c r="S117" s="556">
        <f>'[7]stock-fab'!V97</f>
        <v>0</v>
      </c>
      <c r="T117" s="444">
        <f>'[7]stock-fab'!W97</f>
        <v>0</v>
      </c>
      <c r="U117" s="418">
        <f>'[7]stock-fab'!X97</f>
        <v>0</v>
      </c>
      <c r="V117" s="556">
        <f>'[7]stock-fab'!Y97</f>
        <v>0</v>
      </c>
      <c r="W117" s="444">
        <f>'[7]stock-fab'!Z97</f>
        <v>171</v>
      </c>
      <c r="X117" s="418">
        <f>'[7]stock-fab'!AA97</f>
        <v>272.8</v>
      </c>
      <c r="Y117" s="556">
        <f>'[7]stock-fab'!AB97</f>
        <v>187.41</v>
      </c>
      <c r="Z117" s="444">
        <f>'[7]stock-fab'!AC97</f>
        <v>150.3</v>
      </c>
      <c r="AA117" s="418">
        <f>'[7]stock-fab'!AD97</f>
        <v>255.9</v>
      </c>
      <c r="AB117" s="556">
        <f>'[7]stock-fab'!AE97</f>
        <v>238.5</v>
      </c>
      <c r="AC117" s="444">
        <f>'[7]stock-fab'!AF97</f>
        <v>921.2</v>
      </c>
      <c r="AD117" s="418">
        <f>'[7]stock-fab'!AG97</f>
        <v>749.2</v>
      </c>
      <c r="AE117" s="556">
        <f>'[7]stock-fab'!AH97</f>
        <v>924.77</v>
      </c>
      <c r="AF117" s="444">
        <f>'[7]stock-fab'!AI97</f>
        <v>0</v>
      </c>
      <c r="AG117" s="418">
        <f>'[7]stock-fab'!AJ97</f>
        <v>0</v>
      </c>
      <c r="AH117" s="556">
        <f>'[7]stock-fab'!AK97</f>
        <v>0</v>
      </c>
    </row>
    <row r="118" spans="1:34" ht="12.75">
      <c r="A118" s="417" t="s">
        <v>183</v>
      </c>
      <c r="B118" s="418">
        <f>'[7]stock-fab'!E98</f>
        <v>0</v>
      </c>
      <c r="C118" s="418">
        <f>'[7]stock-fab'!F98</f>
        <v>0</v>
      </c>
      <c r="D118" s="556">
        <f>'[7]stock-fab'!G98</f>
        <v>0</v>
      </c>
      <c r="E118" s="444">
        <f>'[7]stock-fab'!H98</f>
        <v>0</v>
      </c>
      <c r="F118" s="418">
        <f>'[7]stock-fab'!I98</f>
        <v>0</v>
      </c>
      <c r="G118" s="556">
        <f>'[7]stock-fab'!J98</f>
        <v>0</v>
      </c>
      <c r="H118" s="444">
        <f>'[7]stock-fab'!K98</f>
        <v>18.2</v>
      </c>
      <c r="I118" s="418">
        <f>'[7]stock-fab'!L98</f>
        <v>7.7</v>
      </c>
      <c r="J118" s="556">
        <f>'[7]stock-fab'!M98</f>
        <v>0</v>
      </c>
      <c r="K118" s="444">
        <f>'[7]stock-fab'!N98</f>
        <v>0</v>
      </c>
      <c r="L118" s="418">
        <f>'[7]stock-fab'!O98</f>
        <v>0</v>
      </c>
      <c r="M118" s="556">
        <f>'[7]stock-fab'!P98</f>
        <v>0</v>
      </c>
      <c r="N118" s="444">
        <f>'[7]stock-fab'!Q98</f>
        <v>28.2</v>
      </c>
      <c r="O118" s="418">
        <f>'[7]stock-fab'!R98</f>
        <v>0</v>
      </c>
      <c r="P118" s="556">
        <f>'[7]stock-fab'!S98</f>
        <v>0</v>
      </c>
      <c r="Q118" s="444">
        <f>'[7]stock-fab'!T98</f>
        <v>0</v>
      </c>
      <c r="R118" s="418">
        <f>'[7]stock-fab'!U98</f>
        <v>0</v>
      </c>
      <c r="S118" s="556">
        <f>'[7]stock-fab'!V98</f>
        <v>0</v>
      </c>
      <c r="T118" s="444">
        <f>'[7]stock-fab'!W98</f>
        <v>0</v>
      </c>
      <c r="U118" s="418">
        <f>'[7]stock-fab'!X98</f>
        <v>0</v>
      </c>
      <c r="V118" s="556">
        <f>'[7]stock-fab'!Y98</f>
        <v>0</v>
      </c>
      <c r="W118" s="444">
        <f>'[7]stock-fab'!Z98</f>
        <v>105.95</v>
      </c>
      <c r="X118" s="418">
        <f>'[7]stock-fab'!AA98</f>
        <v>63.29</v>
      </c>
      <c r="Y118" s="556">
        <f>'[7]stock-fab'!AB98</f>
        <v>2.9</v>
      </c>
      <c r="Z118" s="444">
        <f>'[7]stock-fab'!AC98</f>
        <v>64.1</v>
      </c>
      <c r="AA118" s="418">
        <f>'[7]stock-fab'!AD98</f>
        <v>52</v>
      </c>
      <c r="AB118" s="556">
        <f>'[7]stock-fab'!AE98</f>
        <v>32.99</v>
      </c>
      <c r="AC118" s="444">
        <f>'[7]stock-fab'!AF98</f>
        <v>175.22</v>
      </c>
      <c r="AD118" s="418">
        <f>'[7]stock-fab'!AG98</f>
        <v>89.7</v>
      </c>
      <c r="AE118" s="556">
        <f>'[7]stock-fab'!AH98</f>
        <v>63.19</v>
      </c>
      <c r="AF118" s="444">
        <f>'[7]stock-fab'!AI98</f>
        <v>0</v>
      </c>
      <c r="AG118" s="418">
        <f>'[7]stock-fab'!AJ98</f>
        <v>0</v>
      </c>
      <c r="AH118" s="556">
        <f>'[7]stock-fab'!AK98</f>
        <v>0</v>
      </c>
    </row>
    <row r="119" spans="1:34" ht="12.75">
      <c r="A119" s="417" t="s">
        <v>184</v>
      </c>
      <c r="B119" s="418">
        <f>'[7]stock-fab'!E99</f>
        <v>0</v>
      </c>
      <c r="C119" s="418">
        <f>'[7]stock-fab'!F99</f>
        <v>0</v>
      </c>
      <c r="D119" s="556">
        <f>'[7]stock-fab'!G99</f>
        <v>0</v>
      </c>
      <c r="E119" s="444">
        <f>'[7]stock-fab'!H99</f>
        <v>0</v>
      </c>
      <c r="F119" s="418">
        <f>'[7]stock-fab'!I99</f>
        <v>0</v>
      </c>
      <c r="G119" s="556">
        <f>'[7]stock-fab'!J99</f>
        <v>0</v>
      </c>
      <c r="H119" s="444">
        <f>'[7]stock-fab'!K99</f>
        <v>230.53</v>
      </c>
      <c r="I119" s="418">
        <f>'[7]stock-fab'!L99</f>
        <v>158.7</v>
      </c>
      <c r="J119" s="556">
        <f>'[7]stock-fab'!M99</f>
        <v>17.21</v>
      </c>
      <c r="K119" s="444">
        <f>'[7]stock-fab'!N99</f>
        <v>0</v>
      </c>
      <c r="L119" s="418">
        <f>'[7]stock-fab'!O99</f>
        <v>0</v>
      </c>
      <c r="M119" s="556">
        <f>'[7]stock-fab'!P99</f>
        <v>0</v>
      </c>
      <c r="N119" s="444">
        <f>'[7]stock-fab'!Q99</f>
        <v>0</v>
      </c>
      <c r="O119" s="418">
        <f>'[7]stock-fab'!R99</f>
        <v>0</v>
      </c>
      <c r="P119" s="556">
        <f>'[7]stock-fab'!S99</f>
        <v>0</v>
      </c>
      <c r="Q119" s="444">
        <f>'[7]stock-fab'!T99</f>
        <v>17.26</v>
      </c>
      <c r="R119" s="418">
        <f>'[7]stock-fab'!U99</f>
        <v>13.93</v>
      </c>
      <c r="S119" s="556">
        <f>'[7]stock-fab'!V99</f>
        <v>21.51</v>
      </c>
      <c r="T119" s="444">
        <f>'[7]stock-fab'!W99</f>
        <v>0</v>
      </c>
      <c r="U119" s="418">
        <f>'[7]stock-fab'!X99</f>
        <v>0</v>
      </c>
      <c r="V119" s="556">
        <f>'[7]stock-fab'!Y99</f>
        <v>0</v>
      </c>
      <c r="W119" s="444">
        <f>'[7]stock-fab'!Z99</f>
        <v>273.37</v>
      </c>
      <c r="X119" s="418">
        <f>'[7]stock-fab'!AA99</f>
        <v>199.72</v>
      </c>
      <c r="Y119" s="556">
        <f>'[7]stock-fab'!AB99</f>
        <v>301.18</v>
      </c>
      <c r="Z119" s="444">
        <f>'[7]stock-fab'!AC99</f>
        <v>144.14</v>
      </c>
      <c r="AA119" s="418">
        <f>'[7]stock-fab'!AD99</f>
        <v>134.47</v>
      </c>
      <c r="AB119" s="556">
        <f>'[7]stock-fab'!AE99</f>
        <v>203.31</v>
      </c>
      <c r="AC119" s="444">
        <f>'[7]stock-fab'!AF99</f>
        <v>423.93</v>
      </c>
      <c r="AD119" s="418">
        <f>'[7]stock-fab'!AG99</f>
        <v>762.37</v>
      </c>
      <c r="AE119" s="556">
        <f>'[7]stock-fab'!AH99</f>
        <v>400.64</v>
      </c>
      <c r="AF119" s="444">
        <f>'[7]stock-fab'!AI99</f>
        <v>0</v>
      </c>
      <c r="AG119" s="418">
        <f>'[7]stock-fab'!AJ99</f>
        <v>0</v>
      </c>
      <c r="AH119" s="556">
        <f>'[7]stock-fab'!AK99</f>
        <v>0</v>
      </c>
    </row>
    <row r="120" spans="1:34" ht="12.75">
      <c r="A120" s="417" t="s">
        <v>185</v>
      </c>
      <c r="B120" s="418">
        <f>'[7]stock-fab'!E100</f>
        <v>0</v>
      </c>
      <c r="C120" s="418">
        <f>'[7]stock-fab'!F100</f>
        <v>0</v>
      </c>
      <c r="D120" s="556">
        <f>'[7]stock-fab'!G100</f>
        <v>0</v>
      </c>
      <c r="E120" s="444">
        <f>'[7]stock-fab'!H100</f>
        <v>0.8</v>
      </c>
      <c r="F120" s="418">
        <f>'[7]stock-fab'!I100</f>
        <v>0.6</v>
      </c>
      <c r="G120" s="556">
        <f>'[7]stock-fab'!J100</f>
        <v>3.2</v>
      </c>
      <c r="H120" s="444">
        <f>'[7]stock-fab'!K100</f>
        <v>0</v>
      </c>
      <c r="I120" s="418">
        <f>'[7]stock-fab'!L100</f>
        <v>0</v>
      </c>
      <c r="J120" s="556">
        <f>'[7]stock-fab'!M100</f>
        <v>0</v>
      </c>
      <c r="K120" s="444">
        <f>'[7]stock-fab'!N100</f>
        <v>0</v>
      </c>
      <c r="L120" s="418">
        <f>'[7]stock-fab'!O100</f>
        <v>0</v>
      </c>
      <c r="M120" s="556">
        <f>'[7]stock-fab'!P100</f>
        <v>0</v>
      </c>
      <c r="N120" s="444">
        <f>'[7]stock-fab'!Q100</f>
        <v>0</v>
      </c>
      <c r="O120" s="418">
        <f>'[7]stock-fab'!R100</f>
        <v>0</v>
      </c>
      <c r="P120" s="556">
        <f>'[7]stock-fab'!S100</f>
        <v>0</v>
      </c>
      <c r="Q120" s="444">
        <f>'[7]stock-fab'!T100</f>
        <v>0</v>
      </c>
      <c r="R120" s="418">
        <f>'[7]stock-fab'!U100</f>
        <v>0</v>
      </c>
      <c r="S120" s="556">
        <f>'[7]stock-fab'!V100</f>
        <v>0</v>
      </c>
      <c r="T120" s="444">
        <f>'[7]stock-fab'!W100</f>
        <v>0</v>
      </c>
      <c r="U120" s="418">
        <f>'[7]stock-fab'!X100</f>
        <v>0</v>
      </c>
      <c r="V120" s="556">
        <f>'[7]stock-fab'!Y100</f>
        <v>0</v>
      </c>
      <c r="W120" s="444">
        <f>'[7]stock-fab'!Z100</f>
        <v>5.8</v>
      </c>
      <c r="X120" s="418">
        <f>'[7]stock-fab'!AA100</f>
        <v>30.1</v>
      </c>
      <c r="Y120" s="556">
        <f>'[7]stock-fab'!AB100</f>
        <v>12.3</v>
      </c>
      <c r="Z120" s="444">
        <f>'[7]stock-fab'!AC100</f>
        <v>22.5</v>
      </c>
      <c r="AA120" s="418">
        <f>'[7]stock-fab'!AD100</f>
        <v>2</v>
      </c>
      <c r="AB120" s="556">
        <f>'[7]stock-fab'!AE100</f>
        <v>8.1</v>
      </c>
      <c r="AC120" s="444">
        <f>'[7]stock-fab'!AF100</f>
        <v>10.6</v>
      </c>
      <c r="AD120" s="418">
        <f>'[7]stock-fab'!AG100</f>
        <v>22.8</v>
      </c>
      <c r="AE120" s="556">
        <f>'[7]stock-fab'!AH100</f>
        <v>14.2</v>
      </c>
      <c r="AF120" s="444">
        <f>'[7]stock-fab'!AI100</f>
        <v>0</v>
      </c>
      <c r="AG120" s="418">
        <f>'[7]stock-fab'!AJ100</f>
        <v>0</v>
      </c>
      <c r="AH120" s="556">
        <f>'[7]stock-fab'!AK100</f>
        <v>0</v>
      </c>
    </row>
    <row r="121" spans="1:34" ht="12.75">
      <c r="A121" s="417" t="s">
        <v>186</v>
      </c>
      <c r="B121" s="418">
        <f>'[7]stock-fab'!E101</f>
        <v>0</v>
      </c>
      <c r="C121" s="418">
        <f>'[7]stock-fab'!F101</f>
        <v>0</v>
      </c>
      <c r="D121" s="556">
        <f>'[7]stock-fab'!G101</f>
        <v>0</v>
      </c>
      <c r="E121" s="444">
        <f>'[7]stock-fab'!H101</f>
        <v>0</v>
      </c>
      <c r="F121" s="418">
        <f>'[7]stock-fab'!I101</f>
        <v>0</v>
      </c>
      <c r="G121" s="556">
        <f>'[7]stock-fab'!J101</f>
        <v>0</v>
      </c>
      <c r="H121" s="444">
        <f>'[7]stock-fab'!K101</f>
        <v>0</v>
      </c>
      <c r="I121" s="418">
        <f>'[7]stock-fab'!L101</f>
        <v>0</v>
      </c>
      <c r="J121" s="556">
        <f>'[7]stock-fab'!M101</f>
        <v>0</v>
      </c>
      <c r="K121" s="444">
        <f>'[7]stock-fab'!N101</f>
        <v>0</v>
      </c>
      <c r="L121" s="418">
        <f>'[7]stock-fab'!O101</f>
        <v>0</v>
      </c>
      <c r="M121" s="556">
        <f>'[7]stock-fab'!P101</f>
        <v>0</v>
      </c>
      <c r="N121" s="444">
        <f>'[7]stock-fab'!Q101</f>
        <v>0</v>
      </c>
      <c r="O121" s="418">
        <f>'[7]stock-fab'!R101</f>
        <v>0</v>
      </c>
      <c r="P121" s="556">
        <f>'[7]stock-fab'!S101</f>
        <v>0</v>
      </c>
      <c r="Q121" s="444">
        <f>'[7]stock-fab'!T101</f>
        <v>0</v>
      </c>
      <c r="R121" s="418">
        <f>'[7]stock-fab'!U101</f>
        <v>0</v>
      </c>
      <c r="S121" s="556">
        <f>'[7]stock-fab'!V101</f>
        <v>0</v>
      </c>
      <c r="T121" s="444">
        <f>'[7]stock-fab'!W101</f>
        <v>0</v>
      </c>
      <c r="U121" s="418">
        <f>'[7]stock-fab'!X101</f>
        <v>0</v>
      </c>
      <c r="V121" s="556">
        <f>'[7]stock-fab'!Y101</f>
        <v>0</v>
      </c>
      <c r="W121" s="444">
        <f>'[7]stock-fab'!Z101</f>
        <v>0</v>
      </c>
      <c r="X121" s="418">
        <f>'[7]stock-fab'!AA101</f>
        <v>0</v>
      </c>
      <c r="Y121" s="556">
        <f>'[7]stock-fab'!AB101</f>
        <v>0</v>
      </c>
      <c r="Z121" s="444">
        <f>'[7]stock-fab'!AC101</f>
        <v>0</v>
      </c>
      <c r="AA121" s="418">
        <f>'[7]stock-fab'!AD101</f>
        <v>0</v>
      </c>
      <c r="AB121" s="556">
        <f>'[7]stock-fab'!AE101</f>
        <v>0</v>
      </c>
      <c r="AC121" s="444">
        <f>'[7]stock-fab'!AF101</f>
        <v>0</v>
      </c>
      <c r="AD121" s="418">
        <f>'[7]stock-fab'!AG101</f>
        <v>0</v>
      </c>
      <c r="AE121" s="556">
        <f>'[7]stock-fab'!AH101</f>
        <v>0</v>
      </c>
      <c r="AF121" s="444">
        <f>'[7]stock-fab'!AI101</f>
        <v>0</v>
      </c>
      <c r="AG121" s="418">
        <f>'[7]stock-fab'!AJ101</f>
        <v>0</v>
      </c>
      <c r="AH121" s="556">
        <f>'[7]stock-fab'!AK101</f>
        <v>0</v>
      </c>
    </row>
    <row r="122" spans="1:34" ht="12.75">
      <c r="A122" s="417" t="s">
        <v>187</v>
      </c>
      <c r="B122" s="418">
        <f>'[7]stock-fab'!E102</f>
        <v>0</v>
      </c>
      <c r="C122" s="418">
        <f>'[7]stock-fab'!F102</f>
        <v>0</v>
      </c>
      <c r="D122" s="556">
        <f>'[7]stock-fab'!G102</f>
        <v>0</v>
      </c>
      <c r="E122" s="444">
        <f>'[7]stock-fab'!H102</f>
        <v>0</v>
      </c>
      <c r="F122" s="418">
        <f>'[7]stock-fab'!I102</f>
        <v>0</v>
      </c>
      <c r="G122" s="556">
        <f>'[7]stock-fab'!J102</f>
        <v>0</v>
      </c>
      <c r="H122" s="444">
        <f>'[7]stock-fab'!K102</f>
        <v>0</v>
      </c>
      <c r="I122" s="418">
        <f>'[7]stock-fab'!L102</f>
        <v>0</v>
      </c>
      <c r="J122" s="556">
        <f>'[7]stock-fab'!M102</f>
        <v>0</v>
      </c>
      <c r="K122" s="444">
        <f>'[7]stock-fab'!N102</f>
        <v>0</v>
      </c>
      <c r="L122" s="418">
        <f>'[7]stock-fab'!O102</f>
        <v>0</v>
      </c>
      <c r="M122" s="556">
        <f>'[7]stock-fab'!P102</f>
        <v>0</v>
      </c>
      <c r="N122" s="444">
        <f>'[7]stock-fab'!Q102</f>
        <v>0</v>
      </c>
      <c r="O122" s="418">
        <f>'[7]stock-fab'!R102</f>
        <v>0</v>
      </c>
      <c r="P122" s="556">
        <f>'[7]stock-fab'!S102</f>
        <v>0</v>
      </c>
      <c r="Q122" s="444">
        <f>'[7]stock-fab'!T102</f>
        <v>0</v>
      </c>
      <c r="R122" s="418">
        <f>'[7]stock-fab'!U102</f>
        <v>0</v>
      </c>
      <c r="S122" s="556">
        <f>'[7]stock-fab'!V102</f>
        <v>0</v>
      </c>
      <c r="T122" s="444">
        <f>'[7]stock-fab'!W102</f>
        <v>0</v>
      </c>
      <c r="U122" s="418">
        <f>'[7]stock-fab'!X102</f>
        <v>0</v>
      </c>
      <c r="V122" s="556">
        <f>'[7]stock-fab'!Y102</f>
        <v>0</v>
      </c>
      <c r="W122" s="444">
        <f>'[7]stock-fab'!Z102</f>
        <v>187.24</v>
      </c>
      <c r="X122" s="418">
        <f>'[7]stock-fab'!AA102</f>
        <v>166.34</v>
      </c>
      <c r="Y122" s="556">
        <f>'[7]stock-fab'!AB102</f>
        <v>201.58</v>
      </c>
      <c r="Z122" s="444">
        <f>'[7]stock-fab'!AC102</f>
        <v>15.7</v>
      </c>
      <c r="AA122" s="418">
        <f>'[7]stock-fab'!AD102</f>
        <v>47.8</v>
      </c>
      <c r="AB122" s="556">
        <f>'[7]stock-fab'!AE102</f>
        <v>33.61</v>
      </c>
      <c r="AC122" s="444">
        <f>'[7]stock-fab'!AF102</f>
        <v>159.11</v>
      </c>
      <c r="AD122" s="418">
        <f>'[7]stock-fab'!AG102</f>
        <v>88.3</v>
      </c>
      <c r="AE122" s="556">
        <f>'[7]stock-fab'!AH102</f>
        <v>77.31</v>
      </c>
      <c r="AF122" s="444">
        <f>'[7]stock-fab'!AI102</f>
        <v>0</v>
      </c>
      <c r="AG122" s="418">
        <f>'[7]stock-fab'!AJ102</f>
        <v>0</v>
      </c>
      <c r="AH122" s="556">
        <f>'[7]stock-fab'!AK102</f>
        <v>0</v>
      </c>
    </row>
    <row r="123" spans="1:34" ht="12.75">
      <c r="A123" s="421" t="s">
        <v>74</v>
      </c>
      <c r="B123" s="422">
        <f aca="true" t="shared" si="34" ref="B123:AH123">SUM(B115:B122)</f>
        <v>91.5</v>
      </c>
      <c r="C123" s="422">
        <f t="shared" si="34"/>
        <v>61.8</v>
      </c>
      <c r="D123" s="558">
        <f t="shared" si="34"/>
        <v>47.7</v>
      </c>
      <c r="E123" s="446">
        <f t="shared" si="34"/>
        <v>0.8</v>
      </c>
      <c r="F123" s="422">
        <f t="shared" si="34"/>
        <v>0.6</v>
      </c>
      <c r="G123" s="558">
        <f t="shared" si="34"/>
        <v>3.2</v>
      </c>
      <c r="H123" s="446">
        <f t="shared" si="34"/>
        <v>378.63</v>
      </c>
      <c r="I123" s="422">
        <f t="shared" si="34"/>
        <v>274.9</v>
      </c>
      <c r="J123" s="558">
        <f t="shared" si="34"/>
        <v>19.11</v>
      </c>
      <c r="K123" s="446">
        <f aca="true" t="shared" si="35" ref="K123:P123">SUM(K115:K122)</f>
        <v>0</v>
      </c>
      <c r="L123" s="422">
        <f t="shared" si="35"/>
        <v>0</v>
      </c>
      <c r="M123" s="558">
        <f t="shared" si="35"/>
        <v>0</v>
      </c>
      <c r="N123" s="446">
        <f t="shared" si="35"/>
        <v>278.9</v>
      </c>
      <c r="O123" s="422">
        <f t="shared" si="35"/>
        <v>166.79999999999998</v>
      </c>
      <c r="P123" s="558">
        <f t="shared" si="35"/>
        <v>37.3</v>
      </c>
      <c r="Q123" s="446">
        <f t="shared" si="34"/>
        <v>81.46000000000001</v>
      </c>
      <c r="R123" s="422">
        <f t="shared" si="34"/>
        <v>50.93</v>
      </c>
      <c r="S123" s="558">
        <f t="shared" si="34"/>
        <v>21.51</v>
      </c>
      <c r="T123" s="446">
        <f t="shared" si="34"/>
        <v>153.9</v>
      </c>
      <c r="U123" s="422">
        <f t="shared" si="34"/>
        <v>63.9</v>
      </c>
      <c r="V123" s="558">
        <f t="shared" si="34"/>
        <v>0</v>
      </c>
      <c r="W123" s="446">
        <f t="shared" si="34"/>
        <v>1058.6599999999999</v>
      </c>
      <c r="X123" s="422">
        <f t="shared" si="34"/>
        <v>878.2500000000001</v>
      </c>
      <c r="Y123" s="558">
        <f t="shared" si="34"/>
        <v>1022.9699999999999</v>
      </c>
      <c r="Z123" s="446">
        <f t="shared" si="34"/>
        <v>607.1400000000001</v>
      </c>
      <c r="AA123" s="422">
        <f t="shared" si="34"/>
        <v>647.5699999999999</v>
      </c>
      <c r="AB123" s="558">
        <f t="shared" si="34"/>
        <v>634.4100000000001</v>
      </c>
      <c r="AC123" s="446">
        <f t="shared" si="34"/>
        <v>2215.6600000000003</v>
      </c>
      <c r="AD123" s="422">
        <f t="shared" si="34"/>
        <v>2093.4700000000003</v>
      </c>
      <c r="AE123" s="558">
        <f t="shared" si="34"/>
        <v>1611.91</v>
      </c>
      <c r="AF123" s="446">
        <f t="shared" si="34"/>
        <v>6.5</v>
      </c>
      <c r="AG123" s="422">
        <f t="shared" si="34"/>
        <v>0</v>
      </c>
      <c r="AH123" s="558">
        <f t="shared" si="34"/>
        <v>0</v>
      </c>
    </row>
    <row r="124" spans="1:34" ht="12.75">
      <c r="A124" s="483" t="s">
        <v>188</v>
      </c>
      <c r="B124" s="416"/>
      <c r="C124" s="416"/>
      <c r="D124" s="555"/>
      <c r="E124" s="443"/>
      <c r="F124" s="416"/>
      <c r="G124" s="555"/>
      <c r="H124" s="443"/>
      <c r="I124" s="416"/>
      <c r="J124" s="555"/>
      <c r="K124" s="443"/>
      <c r="L124" s="416"/>
      <c r="M124" s="555"/>
      <c r="N124" s="443"/>
      <c r="O124" s="416"/>
      <c r="P124" s="555"/>
      <c r="Q124" s="443"/>
      <c r="R124" s="416"/>
      <c r="S124" s="555"/>
      <c r="T124" s="443"/>
      <c r="U124" s="416"/>
      <c r="V124" s="555"/>
      <c r="W124" s="443"/>
      <c r="X124" s="416"/>
      <c r="Y124" s="555"/>
      <c r="Z124" s="443"/>
      <c r="AA124" s="416"/>
      <c r="AB124" s="555"/>
      <c r="AC124" s="443"/>
      <c r="AD124" s="416"/>
      <c r="AE124" s="555"/>
      <c r="AF124" s="443"/>
      <c r="AG124" s="416"/>
      <c r="AH124" s="555"/>
    </row>
    <row r="125" spans="1:34" ht="12.75">
      <c r="A125" s="417" t="s">
        <v>189</v>
      </c>
      <c r="B125" s="418">
        <f>'[7]stock-fab'!E104</f>
        <v>18.05</v>
      </c>
      <c r="C125" s="418">
        <f>'[7]stock-fab'!F104</f>
        <v>23.5</v>
      </c>
      <c r="D125" s="556">
        <f>'[7]stock-fab'!G104</f>
        <v>9.77</v>
      </c>
      <c r="E125" s="444">
        <f>'[7]stock-fab'!H104</f>
        <v>0</v>
      </c>
      <c r="F125" s="418">
        <f>'[7]stock-fab'!I104</f>
        <v>0</v>
      </c>
      <c r="G125" s="556">
        <f>'[7]stock-fab'!J104</f>
        <v>0</v>
      </c>
      <c r="H125" s="444">
        <f>'[7]stock-fab'!K104</f>
        <v>13.11</v>
      </c>
      <c r="I125" s="418">
        <f>'[7]stock-fab'!L104</f>
        <v>0.7</v>
      </c>
      <c r="J125" s="556">
        <f>'[7]stock-fab'!M104</f>
        <v>37.74</v>
      </c>
      <c r="K125" s="444">
        <f>'[7]stock-fab'!N104</f>
        <v>0</v>
      </c>
      <c r="L125" s="418">
        <f>'[7]stock-fab'!O104</f>
        <v>0</v>
      </c>
      <c r="M125" s="556">
        <f>'[7]stock-fab'!P104</f>
        <v>0</v>
      </c>
      <c r="N125" s="444">
        <f>'[7]stock-fab'!Q104</f>
        <v>143.66</v>
      </c>
      <c r="O125" s="418">
        <f>'[7]stock-fab'!R104</f>
        <v>53.7</v>
      </c>
      <c r="P125" s="556">
        <f>'[7]stock-fab'!S104</f>
        <v>12.86</v>
      </c>
      <c r="Q125" s="444">
        <f>'[7]stock-fab'!T104</f>
        <v>30.84</v>
      </c>
      <c r="R125" s="418">
        <f>'[7]stock-fab'!U104</f>
        <v>8.6</v>
      </c>
      <c r="S125" s="556">
        <f>'[7]stock-fab'!V104</f>
        <v>3.14</v>
      </c>
      <c r="T125" s="444">
        <f>'[7]stock-fab'!W104</f>
        <v>0</v>
      </c>
      <c r="U125" s="418">
        <f>'[7]stock-fab'!X104</f>
        <v>0</v>
      </c>
      <c r="V125" s="556">
        <f>'[7]stock-fab'!Y104</f>
        <v>0</v>
      </c>
      <c r="W125" s="444">
        <f>'[7]stock-fab'!Z104</f>
        <v>219.77</v>
      </c>
      <c r="X125" s="418">
        <f>'[7]stock-fab'!AA104</f>
        <v>474.05</v>
      </c>
      <c r="Y125" s="556">
        <f>'[7]stock-fab'!AB104</f>
        <v>264.72</v>
      </c>
      <c r="Z125" s="444">
        <f>'[7]stock-fab'!AC104</f>
        <v>288.87</v>
      </c>
      <c r="AA125" s="418">
        <f>'[7]stock-fab'!AD104</f>
        <v>471.56</v>
      </c>
      <c r="AB125" s="556">
        <f>'[7]stock-fab'!AE104</f>
        <v>407.12</v>
      </c>
      <c r="AC125" s="444">
        <f>'[7]stock-fab'!AF104</f>
        <v>354.69</v>
      </c>
      <c r="AD125" s="418">
        <f>'[7]stock-fab'!AG104</f>
        <v>320.67</v>
      </c>
      <c r="AE125" s="556">
        <f>'[7]stock-fab'!AH104</f>
        <v>346.96</v>
      </c>
      <c r="AF125" s="444">
        <f>'[7]stock-fab'!AI104</f>
        <v>0</v>
      </c>
      <c r="AG125" s="418">
        <f>'[7]stock-fab'!AJ104</f>
        <v>0</v>
      </c>
      <c r="AH125" s="556">
        <f>'[7]stock-fab'!AK104</f>
        <v>0</v>
      </c>
    </row>
    <row r="126" spans="1:34" ht="12.75">
      <c r="A126" s="417" t="s">
        <v>190</v>
      </c>
      <c r="B126" s="418">
        <f>'[7]stock-fab'!E105</f>
        <v>0.5</v>
      </c>
      <c r="C126" s="418">
        <f>'[7]stock-fab'!F105</f>
        <v>0</v>
      </c>
      <c r="D126" s="556">
        <f>'[7]stock-fab'!G105</f>
        <v>0</v>
      </c>
      <c r="E126" s="444">
        <f>'[7]stock-fab'!H105</f>
        <v>0</v>
      </c>
      <c r="F126" s="418">
        <f>'[7]stock-fab'!I105</f>
        <v>0</v>
      </c>
      <c r="G126" s="556">
        <f>'[7]stock-fab'!J105</f>
        <v>0</v>
      </c>
      <c r="H126" s="444">
        <f>'[7]stock-fab'!K105</f>
        <v>0</v>
      </c>
      <c r="I126" s="418">
        <f>'[7]stock-fab'!L105</f>
        <v>0</v>
      </c>
      <c r="J126" s="556">
        <f>'[7]stock-fab'!M105</f>
        <v>0</v>
      </c>
      <c r="K126" s="444">
        <f>'[7]stock-fab'!N105</f>
        <v>28.3</v>
      </c>
      <c r="L126" s="418">
        <f>'[7]stock-fab'!O105</f>
        <v>0</v>
      </c>
      <c r="M126" s="556">
        <f>'[7]stock-fab'!P105</f>
        <v>0</v>
      </c>
      <c r="N126" s="444">
        <f>'[7]stock-fab'!Q105</f>
        <v>0</v>
      </c>
      <c r="O126" s="418">
        <f>'[7]stock-fab'!R105</f>
        <v>0</v>
      </c>
      <c r="P126" s="556">
        <f>'[7]stock-fab'!S105</f>
        <v>0</v>
      </c>
      <c r="Q126" s="444">
        <f>'[7]stock-fab'!T105</f>
        <v>25.71</v>
      </c>
      <c r="R126" s="418">
        <f>'[7]stock-fab'!U105</f>
        <v>34.33</v>
      </c>
      <c r="S126" s="556">
        <f>'[7]stock-fab'!V105</f>
        <v>57.55</v>
      </c>
      <c r="T126" s="444">
        <f>'[7]stock-fab'!W105</f>
        <v>0</v>
      </c>
      <c r="U126" s="418">
        <f>'[7]stock-fab'!X105</f>
        <v>0</v>
      </c>
      <c r="V126" s="556">
        <f>'[7]stock-fab'!Y105</f>
        <v>0</v>
      </c>
      <c r="W126" s="444">
        <f>'[7]stock-fab'!Z105</f>
        <v>176.77</v>
      </c>
      <c r="X126" s="418">
        <f>'[7]stock-fab'!AA105</f>
        <v>162.8</v>
      </c>
      <c r="Y126" s="556">
        <f>'[7]stock-fab'!AB105</f>
        <v>193.26</v>
      </c>
      <c r="Z126" s="444">
        <f>'[7]stock-fab'!AC105</f>
        <v>149.55</v>
      </c>
      <c r="AA126" s="418">
        <f>'[7]stock-fab'!AD105</f>
        <v>110.51</v>
      </c>
      <c r="AB126" s="556">
        <f>'[7]stock-fab'!AE105</f>
        <v>186.12</v>
      </c>
      <c r="AC126" s="444">
        <f>'[7]stock-fab'!AF105</f>
        <v>335.86</v>
      </c>
      <c r="AD126" s="418">
        <f>'[7]stock-fab'!AG105</f>
        <v>215.03</v>
      </c>
      <c r="AE126" s="556">
        <f>'[7]stock-fab'!AH105</f>
        <v>189.14</v>
      </c>
      <c r="AF126" s="444">
        <f>'[7]stock-fab'!AI105</f>
        <v>0</v>
      </c>
      <c r="AG126" s="418">
        <f>'[7]stock-fab'!AJ105</f>
        <v>18.9</v>
      </c>
      <c r="AH126" s="556">
        <f>'[7]stock-fab'!AK105</f>
        <v>11.18</v>
      </c>
    </row>
    <row r="127" spans="1:34" ht="12.75">
      <c r="A127" s="417" t="s">
        <v>191</v>
      </c>
      <c r="B127" s="418">
        <f>'[7]stock-fab'!E106</f>
        <v>0</v>
      </c>
      <c r="C127" s="418">
        <f>'[7]stock-fab'!F106</f>
        <v>0</v>
      </c>
      <c r="D127" s="556">
        <f>'[7]stock-fab'!G106</f>
        <v>0</v>
      </c>
      <c r="E127" s="444">
        <f>'[7]stock-fab'!H106</f>
        <v>0</v>
      </c>
      <c r="F127" s="418">
        <f>'[7]stock-fab'!I106</f>
        <v>0</v>
      </c>
      <c r="G127" s="556">
        <f>'[7]stock-fab'!J106</f>
        <v>125.2</v>
      </c>
      <c r="H127" s="444">
        <f>'[7]stock-fab'!K106</f>
        <v>0</v>
      </c>
      <c r="I127" s="418">
        <f>'[7]stock-fab'!L106</f>
        <v>0</v>
      </c>
      <c r="J127" s="556">
        <f>'[7]stock-fab'!M106</f>
        <v>0</v>
      </c>
      <c r="K127" s="444">
        <f>'[7]stock-fab'!N106</f>
        <v>0</v>
      </c>
      <c r="L127" s="418">
        <f>'[7]stock-fab'!O106</f>
        <v>0</v>
      </c>
      <c r="M127" s="556">
        <f>'[7]stock-fab'!P106</f>
        <v>0</v>
      </c>
      <c r="N127" s="444">
        <f>'[7]stock-fab'!Q106</f>
        <v>0</v>
      </c>
      <c r="O127" s="418">
        <f>'[7]stock-fab'!R106</f>
        <v>0</v>
      </c>
      <c r="P127" s="556">
        <f>'[7]stock-fab'!S106</f>
        <v>0</v>
      </c>
      <c r="Q127" s="444">
        <f>'[7]stock-fab'!T106</f>
        <v>0</v>
      </c>
      <c r="R127" s="418">
        <f>'[7]stock-fab'!U106</f>
        <v>0</v>
      </c>
      <c r="S127" s="556">
        <f>'[7]stock-fab'!V106</f>
        <v>0</v>
      </c>
      <c r="T127" s="444">
        <f>'[7]stock-fab'!W106</f>
        <v>0</v>
      </c>
      <c r="U127" s="418">
        <f>'[7]stock-fab'!X106</f>
        <v>0</v>
      </c>
      <c r="V127" s="556">
        <f>'[7]stock-fab'!Y106</f>
        <v>0</v>
      </c>
      <c r="W127" s="444">
        <f>'[7]stock-fab'!Z106</f>
        <v>74.3</v>
      </c>
      <c r="X127" s="418">
        <f>'[7]stock-fab'!AA106</f>
        <v>40.1</v>
      </c>
      <c r="Y127" s="556">
        <f>'[7]stock-fab'!AB106</f>
        <v>125.4</v>
      </c>
      <c r="Z127" s="444">
        <f>'[7]stock-fab'!AC106</f>
        <v>36.6</v>
      </c>
      <c r="AA127" s="418">
        <f>'[7]stock-fab'!AD106</f>
        <v>47.9</v>
      </c>
      <c r="AB127" s="556">
        <f>'[7]stock-fab'!AE106</f>
        <v>107.5</v>
      </c>
      <c r="AC127" s="444">
        <f>'[7]stock-fab'!AF106</f>
        <v>106</v>
      </c>
      <c r="AD127" s="418">
        <f>'[7]stock-fab'!AG106</f>
        <v>118.5</v>
      </c>
      <c r="AE127" s="556">
        <f>'[7]stock-fab'!AH106</f>
        <v>113.04</v>
      </c>
      <c r="AF127" s="444">
        <f>'[7]stock-fab'!AI106</f>
        <v>0</v>
      </c>
      <c r="AG127" s="418">
        <f>'[7]stock-fab'!AJ106</f>
        <v>0</v>
      </c>
      <c r="AH127" s="556">
        <f>'[7]stock-fab'!AK106</f>
        <v>0</v>
      </c>
    </row>
    <row r="128" spans="1:34" ht="12.75">
      <c r="A128" s="417" t="s">
        <v>192</v>
      </c>
      <c r="B128" s="418">
        <f>'[7]stock-fab'!E107</f>
        <v>0</v>
      </c>
      <c r="C128" s="418">
        <f>'[7]stock-fab'!F107</f>
        <v>0</v>
      </c>
      <c r="D128" s="556">
        <f>'[7]stock-fab'!G107</f>
        <v>0</v>
      </c>
      <c r="E128" s="444">
        <f>'[7]stock-fab'!H107</f>
        <v>0</v>
      </c>
      <c r="F128" s="418">
        <f>'[7]stock-fab'!I107</f>
        <v>0</v>
      </c>
      <c r="G128" s="556">
        <f>'[7]stock-fab'!J107</f>
        <v>0</v>
      </c>
      <c r="H128" s="444">
        <f>'[7]stock-fab'!K107</f>
        <v>0</v>
      </c>
      <c r="I128" s="418">
        <f>'[7]stock-fab'!L107</f>
        <v>166.8</v>
      </c>
      <c r="J128" s="556">
        <f>'[7]stock-fab'!M107</f>
        <v>163.3</v>
      </c>
      <c r="K128" s="444">
        <f>'[7]stock-fab'!N107</f>
        <v>0</v>
      </c>
      <c r="L128" s="418">
        <f>'[7]stock-fab'!O107</f>
        <v>0</v>
      </c>
      <c r="M128" s="556">
        <f>'[7]stock-fab'!P107</f>
        <v>0</v>
      </c>
      <c r="N128" s="444">
        <f>'[7]stock-fab'!Q107</f>
        <v>90.04</v>
      </c>
      <c r="O128" s="418">
        <f>'[7]stock-fab'!R107</f>
        <v>86.38</v>
      </c>
      <c r="P128" s="556">
        <f>'[7]stock-fab'!S107</f>
        <v>0</v>
      </c>
      <c r="Q128" s="444">
        <f>'[7]stock-fab'!T107</f>
        <v>0</v>
      </c>
      <c r="R128" s="418">
        <f>'[7]stock-fab'!U107</f>
        <v>5.2</v>
      </c>
      <c r="S128" s="556">
        <f>'[7]stock-fab'!V107</f>
        <v>77.3</v>
      </c>
      <c r="T128" s="444">
        <f>'[7]stock-fab'!W107</f>
        <v>0</v>
      </c>
      <c r="U128" s="418">
        <f>'[7]stock-fab'!X107</f>
        <v>0</v>
      </c>
      <c r="V128" s="556">
        <f>'[7]stock-fab'!Y107</f>
        <v>0</v>
      </c>
      <c r="W128" s="444">
        <f>'[7]stock-fab'!Z107</f>
        <v>315.23</v>
      </c>
      <c r="X128" s="418">
        <f>'[7]stock-fab'!AA107</f>
        <v>440.55</v>
      </c>
      <c r="Y128" s="556">
        <f>'[7]stock-fab'!AB107</f>
        <v>339.42</v>
      </c>
      <c r="Z128" s="444">
        <f>'[7]stock-fab'!AC107</f>
        <v>272.68</v>
      </c>
      <c r="AA128" s="418">
        <f>'[7]stock-fab'!AD107</f>
        <v>354.55</v>
      </c>
      <c r="AB128" s="556">
        <f>'[7]stock-fab'!AE107</f>
        <v>203.88</v>
      </c>
      <c r="AC128" s="444">
        <f>'[7]stock-fab'!AF107</f>
        <v>251.68</v>
      </c>
      <c r="AD128" s="418">
        <f>'[7]stock-fab'!AG107</f>
        <v>238.83</v>
      </c>
      <c r="AE128" s="556">
        <f>'[7]stock-fab'!AH107</f>
        <v>382.79</v>
      </c>
      <c r="AF128" s="444">
        <f>'[7]stock-fab'!AI107</f>
        <v>0</v>
      </c>
      <c r="AG128" s="418">
        <f>'[7]stock-fab'!AJ107</f>
        <v>0</v>
      </c>
      <c r="AH128" s="556">
        <f>'[7]stock-fab'!AK107</f>
        <v>0</v>
      </c>
    </row>
    <row r="129" spans="1:34" ht="12.75">
      <c r="A129" s="421" t="s">
        <v>74</v>
      </c>
      <c r="B129" s="422">
        <f aca="true" t="shared" si="36" ref="B129:AH129">SUM(B125:B128)</f>
        <v>18.55</v>
      </c>
      <c r="C129" s="422">
        <f t="shared" si="36"/>
        <v>23.5</v>
      </c>
      <c r="D129" s="558">
        <f t="shared" si="36"/>
        <v>9.77</v>
      </c>
      <c r="E129" s="446">
        <f t="shared" si="36"/>
        <v>0</v>
      </c>
      <c r="F129" s="422">
        <f t="shared" si="36"/>
        <v>0</v>
      </c>
      <c r="G129" s="558">
        <f t="shared" si="36"/>
        <v>125.2</v>
      </c>
      <c r="H129" s="446">
        <f t="shared" si="36"/>
        <v>13.11</v>
      </c>
      <c r="I129" s="422">
        <f t="shared" si="36"/>
        <v>167.5</v>
      </c>
      <c r="J129" s="558">
        <f t="shared" si="36"/>
        <v>201.04000000000002</v>
      </c>
      <c r="K129" s="446">
        <f aca="true" t="shared" si="37" ref="K129:P129">SUM(K125:K128)</f>
        <v>28.3</v>
      </c>
      <c r="L129" s="422">
        <f t="shared" si="37"/>
        <v>0</v>
      </c>
      <c r="M129" s="558">
        <f t="shared" si="37"/>
        <v>0</v>
      </c>
      <c r="N129" s="446">
        <f t="shared" si="37"/>
        <v>233.7</v>
      </c>
      <c r="O129" s="422">
        <f t="shared" si="37"/>
        <v>140.07999999999998</v>
      </c>
      <c r="P129" s="558">
        <f t="shared" si="37"/>
        <v>12.86</v>
      </c>
      <c r="Q129" s="446">
        <f t="shared" si="36"/>
        <v>56.55</v>
      </c>
      <c r="R129" s="422">
        <f t="shared" si="36"/>
        <v>48.13</v>
      </c>
      <c r="S129" s="558">
        <f t="shared" si="36"/>
        <v>137.99</v>
      </c>
      <c r="T129" s="446">
        <f t="shared" si="36"/>
        <v>0</v>
      </c>
      <c r="U129" s="422">
        <f t="shared" si="36"/>
        <v>0</v>
      </c>
      <c r="V129" s="558">
        <f t="shared" si="36"/>
        <v>0</v>
      </c>
      <c r="W129" s="446">
        <f t="shared" si="36"/>
        <v>786.07</v>
      </c>
      <c r="X129" s="422">
        <f t="shared" si="36"/>
        <v>1117.5</v>
      </c>
      <c r="Y129" s="558">
        <f t="shared" si="36"/>
        <v>922.8</v>
      </c>
      <c r="Z129" s="446">
        <f t="shared" si="36"/>
        <v>747.7</v>
      </c>
      <c r="AA129" s="422">
        <f t="shared" si="36"/>
        <v>984.52</v>
      </c>
      <c r="AB129" s="558">
        <f t="shared" si="36"/>
        <v>904.62</v>
      </c>
      <c r="AC129" s="446">
        <f t="shared" si="36"/>
        <v>1048.23</v>
      </c>
      <c r="AD129" s="422">
        <f t="shared" si="36"/>
        <v>893.0300000000001</v>
      </c>
      <c r="AE129" s="558">
        <f t="shared" si="36"/>
        <v>1031.9299999999998</v>
      </c>
      <c r="AF129" s="446">
        <f t="shared" si="36"/>
        <v>0</v>
      </c>
      <c r="AG129" s="422">
        <f t="shared" si="36"/>
        <v>18.9</v>
      </c>
      <c r="AH129" s="558">
        <f t="shared" si="36"/>
        <v>11.18</v>
      </c>
    </row>
    <row r="130" spans="1:34" ht="12.75">
      <c r="A130" s="483" t="s">
        <v>193</v>
      </c>
      <c r="B130" s="416"/>
      <c r="C130" s="416"/>
      <c r="D130" s="555"/>
      <c r="E130" s="443"/>
      <c r="F130" s="416"/>
      <c r="G130" s="555"/>
      <c r="H130" s="443"/>
      <c r="I130" s="416"/>
      <c r="J130" s="555"/>
      <c r="K130" s="443"/>
      <c r="L130" s="416"/>
      <c r="M130" s="555"/>
      <c r="N130" s="443"/>
      <c r="O130" s="416"/>
      <c r="P130" s="555"/>
      <c r="Q130" s="443"/>
      <c r="R130" s="416"/>
      <c r="S130" s="555"/>
      <c r="T130" s="443"/>
      <c r="U130" s="416"/>
      <c r="V130" s="555"/>
      <c r="W130" s="443"/>
      <c r="X130" s="416"/>
      <c r="Y130" s="555"/>
      <c r="Z130" s="443"/>
      <c r="AA130" s="416"/>
      <c r="AB130" s="555"/>
      <c r="AC130" s="443"/>
      <c r="AD130" s="416"/>
      <c r="AE130" s="555"/>
      <c r="AF130" s="443"/>
      <c r="AG130" s="416"/>
      <c r="AH130" s="555"/>
    </row>
    <row r="131" spans="1:34" ht="12.75">
      <c r="A131" s="417" t="s">
        <v>194</v>
      </c>
      <c r="B131" s="418">
        <f>'[7]stock-fab'!E109</f>
        <v>0</v>
      </c>
      <c r="C131" s="418">
        <f>'[7]stock-fab'!F109</f>
        <v>0</v>
      </c>
      <c r="D131" s="556">
        <f>'[7]stock-fab'!G109</f>
        <v>0</v>
      </c>
      <c r="E131" s="444">
        <f>'[7]stock-fab'!H109</f>
        <v>0</v>
      </c>
      <c r="F131" s="418">
        <f>'[7]stock-fab'!I109</f>
        <v>0</v>
      </c>
      <c r="G131" s="556">
        <f>'[7]stock-fab'!J109</f>
        <v>0</v>
      </c>
      <c r="H131" s="444">
        <f>'[7]stock-fab'!K109</f>
        <v>0</v>
      </c>
      <c r="I131" s="418">
        <f>'[7]stock-fab'!L109</f>
        <v>0</v>
      </c>
      <c r="J131" s="556">
        <f>'[7]stock-fab'!M109</f>
        <v>0</v>
      </c>
      <c r="K131" s="444">
        <f>'[7]stock-fab'!N109</f>
        <v>0</v>
      </c>
      <c r="L131" s="418">
        <f>'[7]stock-fab'!O109</f>
        <v>0</v>
      </c>
      <c r="M131" s="556">
        <f>'[7]stock-fab'!P109</f>
        <v>0</v>
      </c>
      <c r="N131" s="444">
        <f>'[7]stock-fab'!Q109</f>
        <v>90</v>
      </c>
      <c r="O131" s="418">
        <f>'[7]stock-fab'!R109</f>
        <v>83</v>
      </c>
      <c r="P131" s="556">
        <f>'[7]stock-fab'!S109</f>
        <v>51</v>
      </c>
      <c r="Q131" s="444">
        <f>'[7]stock-fab'!T109</f>
        <v>0</v>
      </c>
      <c r="R131" s="418">
        <f>'[7]stock-fab'!U109</f>
        <v>0</v>
      </c>
      <c r="S131" s="556">
        <f>'[7]stock-fab'!V109</f>
        <v>0</v>
      </c>
      <c r="T131" s="444">
        <f>'[7]stock-fab'!W109</f>
        <v>0</v>
      </c>
      <c r="U131" s="418">
        <f>'[7]stock-fab'!X109</f>
        <v>0</v>
      </c>
      <c r="V131" s="556">
        <f>'[7]stock-fab'!Y109</f>
        <v>0</v>
      </c>
      <c r="W131" s="444">
        <f>'[7]stock-fab'!Z109</f>
        <v>0</v>
      </c>
      <c r="X131" s="418">
        <f>'[7]stock-fab'!AA109</f>
        <v>0</v>
      </c>
      <c r="Y131" s="556">
        <f>'[7]stock-fab'!AB109</f>
        <v>0</v>
      </c>
      <c r="Z131" s="444">
        <f>'[7]stock-fab'!AC109</f>
        <v>0</v>
      </c>
      <c r="AA131" s="418">
        <f>'[7]stock-fab'!AD109</f>
        <v>0</v>
      </c>
      <c r="AB131" s="556">
        <f>'[7]stock-fab'!AE109</f>
        <v>0</v>
      </c>
      <c r="AC131" s="444">
        <f>'[7]stock-fab'!AF109</f>
        <v>0</v>
      </c>
      <c r="AD131" s="418">
        <f>'[7]stock-fab'!AG109</f>
        <v>0</v>
      </c>
      <c r="AE131" s="556">
        <f>'[7]stock-fab'!AH109</f>
        <v>0</v>
      </c>
      <c r="AF131" s="444">
        <f>'[7]stock-fab'!AI109</f>
        <v>0</v>
      </c>
      <c r="AG131" s="418">
        <f>'[7]stock-fab'!AJ109</f>
        <v>0</v>
      </c>
      <c r="AH131" s="556">
        <f>'[7]stock-fab'!AK109</f>
        <v>0</v>
      </c>
    </row>
    <row r="132" spans="1:34" ht="12.75">
      <c r="A132" s="417" t="s">
        <v>195</v>
      </c>
      <c r="B132" s="418">
        <f>'[7]stock-fab'!E110</f>
        <v>0</v>
      </c>
      <c r="C132" s="418">
        <f>'[7]stock-fab'!F110</f>
        <v>0</v>
      </c>
      <c r="D132" s="556">
        <f>'[7]stock-fab'!G110</f>
        <v>0</v>
      </c>
      <c r="E132" s="444">
        <f>'[7]stock-fab'!H110</f>
        <v>0</v>
      </c>
      <c r="F132" s="418">
        <f>'[7]stock-fab'!I110</f>
        <v>0</v>
      </c>
      <c r="G132" s="556">
        <f>'[7]stock-fab'!J110</f>
        <v>0</v>
      </c>
      <c r="H132" s="444">
        <f>'[7]stock-fab'!K110</f>
        <v>0</v>
      </c>
      <c r="I132" s="418">
        <f>'[7]stock-fab'!L110</f>
        <v>0</v>
      </c>
      <c r="J132" s="556">
        <f>'[7]stock-fab'!M110</f>
        <v>0</v>
      </c>
      <c r="K132" s="444">
        <f>'[7]stock-fab'!N110</f>
        <v>0</v>
      </c>
      <c r="L132" s="418">
        <f>'[7]stock-fab'!O110</f>
        <v>0</v>
      </c>
      <c r="M132" s="556">
        <f>'[7]stock-fab'!P110</f>
        <v>0</v>
      </c>
      <c r="N132" s="444">
        <f>'[7]stock-fab'!Q110</f>
        <v>18.1</v>
      </c>
      <c r="O132" s="418">
        <f>'[7]stock-fab'!R110</f>
        <v>17.2</v>
      </c>
      <c r="P132" s="556">
        <f>'[7]stock-fab'!S110</f>
        <v>0</v>
      </c>
      <c r="Q132" s="444">
        <f>'[7]stock-fab'!T110</f>
        <v>0</v>
      </c>
      <c r="R132" s="418">
        <f>'[7]stock-fab'!U110</f>
        <v>0</v>
      </c>
      <c r="S132" s="556">
        <f>'[7]stock-fab'!V110</f>
        <v>0</v>
      </c>
      <c r="T132" s="444">
        <f>'[7]stock-fab'!W110</f>
        <v>0</v>
      </c>
      <c r="U132" s="418">
        <f>'[7]stock-fab'!X110</f>
        <v>0</v>
      </c>
      <c r="V132" s="556">
        <f>'[7]stock-fab'!Y110</f>
        <v>0</v>
      </c>
      <c r="W132" s="444">
        <f>'[7]stock-fab'!Z110</f>
        <v>45.2</v>
      </c>
      <c r="X132" s="418">
        <f>'[7]stock-fab'!AA110</f>
        <v>45.92</v>
      </c>
      <c r="Y132" s="556">
        <f>'[7]stock-fab'!AB110</f>
        <v>0</v>
      </c>
      <c r="Z132" s="444">
        <f>'[7]stock-fab'!AC110</f>
        <v>68.9</v>
      </c>
      <c r="AA132" s="418">
        <f>'[7]stock-fab'!AD110</f>
        <v>57.48</v>
      </c>
      <c r="AB132" s="556">
        <f>'[7]stock-fab'!AE110</f>
        <v>0</v>
      </c>
      <c r="AC132" s="444">
        <f>'[7]stock-fab'!AF110</f>
        <v>38.4</v>
      </c>
      <c r="AD132" s="418">
        <f>'[7]stock-fab'!AG110</f>
        <v>28.33</v>
      </c>
      <c r="AE132" s="556">
        <f>'[7]stock-fab'!AH110</f>
        <v>0</v>
      </c>
      <c r="AF132" s="444">
        <f>'[7]stock-fab'!AI110</f>
        <v>0</v>
      </c>
      <c r="AG132" s="418">
        <f>'[7]stock-fab'!AJ110</f>
        <v>0</v>
      </c>
      <c r="AH132" s="556">
        <f>'[7]stock-fab'!AK110</f>
        <v>0</v>
      </c>
    </row>
    <row r="133" spans="1:34" ht="12.75">
      <c r="A133" s="417" t="s">
        <v>196</v>
      </c>
      <c r="B133" s="418">
        <f>'[7]stock-fab'!E111</f>
        <v>0</v>
      </c>
      <c r="C133" s="418">
        <f>'[7]stock-fab'!F111</f>
        <v>0</v>
      </c>
      <c r="D133" s="556">
        <f>'[7]stock-fab'!G111</f>
        <v>0</v>
      </c>
      <c r="E133" s="444">
        <f>'[7]stock-fab'!H111</f>
        <v>0</v>
      </c>
      <c r="F133" s="418">
        <f>'[7]stock-fab'!I111</f>
        <v>0</v>
      </c>
      <c r="G133" s="556">
        <f>'[7]stock-fab'!J111</f>
        <v>0</v>
      </c>
      <c r="H133" s="444">
        <f>'[7]stock-fab'!K111</f>
        <v>0</v>
      </c>
      <c r="I133" s="418">
        <f>'[7]stock-fab'!L111</f>
        <v>0</v>
      </c>
      <c r="J133" s="556">
        <f>'[7]stock-fab'!M111</f>
        <v>0</v>
      </c>
      <c r="K133" s="444">
        <f>'[7]stock-fab'!N111</f>
        <v>0</v>
      </c>
      <c r="L133" s="418">
        <f>'[7]stock-fab'!O111</f>
        <v>0</v>
      </c>
      <c r="M133" s="556">
        <f>'[7]stock-fab'!P111</f>
        <v>0</v>
      </c>
      <c r="N133" s="444">
        <f>'[7]stock-fab'!Q111</f>
        <v>0</v>
      </c>
      <c r="O133" s="418">
        <f>'[7]stock-fab'!R111</f>
        <v>0</v>
      </c>
      <c r="P133" s="556">
        <f>'[7]stock-fab'!S111</f>
        <v>0</v>
      </c>
      <c r="Q133" s="444">
        <f>'[7]stock-fab'!T111</f>
        <v>0</v>
      </c>
      <c r="R133" s="418">
        <f>'[7]stock-fab'!U111</f>
        <v>0</v>
      </c>
      <c r="S133" s="556">
        <f>'[7]stock-fab'!V111</f>
        <v>0</v>
      </c>
      <c r="T133" s="444">
        <f>'[7]stock-fab'!W111</f>
        <v>0</v>
      </c>
      <c r="U133" s="418">
        <f>'[7]stock-fab'!X111</f>
        <v>0</v>
      </c>
      <c r="V133" s="556">
        <f>'[7]stock-fab'!Y111</f>
        <v>0</v>
      </c>
      <c r="W133" s="444">
        <f>'[7]stock-fab'!Z111</f>
        <v>0</v>
      </c>
      <c r="X133" s="418">
        <f>'[7]stock-fab'!AA111</f>
        <v>0</v>
      </c>
      <c r="Y133" s="556">
        <f>'[7]stock-fab'!AB111</f>
        <v>0</v>
      </c>
      <c r="Z133" s="444">
        <f>'[7]stock-fab'!AC111</f>
        <v>0</v>
      </c>
      <c r="AA133" s="418">
        <f>'[7]stock-fab'!AD111</f>
        <v>0</v>
      </c>
      <c r="AB133" s="556">
        <f>'[7]stock-fab'!AE111</f>
        <v>0</v>
      </c>
      <c r="AC133" s="444">
        <f>'[7]stock-fab'!AF111</f>
        <v>0</v>
      </c>
      <c r="AD133" s="418">
        <f>'[7]stock-fab'!AG111</f>
        <v>0</v>
      </c>
      <c r="AE133" s="556">
        <f>'[7]stock-fab'!AH111</f>
        <v>0</v>
      </c>
      <c r="AF133" s="444">
        <f>'[7]stock-fab'!AI111</f>
        <v>0</v>
      </c>
      <c r="AG133" s="418">
        <f>'[7]stock-fab'!AJ111</f>
        <v>0</v>
      </c>
      <c r="AH133" s="556">
        <f>'[7]stock-fab'!AK111</f>
        <v>0</v>
      </c>
    </row>
    <row r="134" spans="1:34" ht="12.75">
      <c r="A134" s="417" t="s">
        <v>197</v>
      </c>
      <c r="B134" s="418">
        <f>'[7]stock-fab'!E112</f>
        <v>0</v>
      </c>
      <c r="C134" s="418">
        <f>'[7]stock-fab'!F112</f>
        <v>0</v>
      </c>
      <c r="D134" s="556">
        <f>'[7]stock-fab'!G112</f>
        <v>0</v>
      </c>
      <c r="E134" s="444">
        <f>'[7]stock-fab'!H112</f>
        <v>0</v>
      </c>
      <c r="F134" s="418">
        <f>'[7]stock-fab'!I112</f>
        <v>0</v>
      </c>
      <c r="G134" s="556">
        <f>'[7]stock-fab'!J112</f>
        <v>0</v>
      </c>
      <c r="H134" s="444">
        <f>'[7]stock-fab'!K112</f>
        <v>0</v>
      </c>
      <c r="I134" s="418">
        <f>'[7]stock-fab'!L112</f>
        <v>0</v>
      </c>
      <c r="J134" s="556">
        <f>'[7]stock-fab'!M112</f>
        <v>0</v>
      </c>
      <c r="K134" s="444">
        <f>'[7]stock-fab'!N112</f>
        <v>0</v>
      </c>
      <c r="L134" s="418">
        <f>'[7]stock-fab'!O112</f>
        <v>0</v>
      </c>
      <c r="M134" s="556">
        <f>'[7]stock-fab'!P112</f>
        <v>0</v>
      </c>
      <c r="N134" s="444">
        <f>'[7]stock-fab'!Q112</f>
        <v>0</v>
      </c>
      <c r="O134" s="418">
        <f>'[7]stock-fab'!R112</f>
        <v>0</v>
      </c>
      <c r="P134" s="556">
        <f>'[7]stock-fab'!S112</f>
        <v>0</v>
      </c>
      <c r="Q134" s="444">
        <f>'[7]stock-fab'!T112</f>
        <v>0</v>
      </c>
      <c r="R134" s="418">
        <f>'[7]stock-fab'!U112</f>
        <v>0</v>
      </c>
      <c r="S134" s="556">
        <f>'[7]stock-fab'!V112</f>
        <v>0</v>
      </c>
      <c r="T134" s="444">
        <f>'[7]stock-fab'!W112</f>
        <v>0</v>
      </c>
      <c r="U134" s="418">
        <f>'[7]stock-fab'!X112</f>
        <v>0</v>
      </c>
      <c r="V134" s="556">
        <f>'[7]stock-fab'!Y112</f>
        <v>0</v>
      </c>
      <c r="W134" s="444">
        <f>'[7]stock-fab'!Z112</f>
        <v>0</v>
      </c>
      <c r="X134" s="418">
        <f>'[7]stock-fab'!AA112</f>
        <v>0</v>
      </c>
      <c r="Y134" s="556">
        <f>'[7]stock-fab'!AB112</f>
        <v>0</v>
      </c>
      <c r="Z134" s="444">
        <f>'[7]stock-fab'!AC112</f>
        <v>0</v>
      </c>
      <c r="AA134" s="418">
        <f>'[7]stock-fab'!AD112</f>
        <v>26.7</v>
      </c>
      <c r="AB134" s="556">
        <f>'[7]stock-fab'!AE112</f>
        <v>17</v>
      </c>
      <c r="AC134" s="444">
        <f>'[7]stock-fab'!AF112</f>
        <v>0</v>
      </c>
      <c r="AD134" s="418">
        <f>'[7]stock-fab'!AG112</f>
        <v>0</v>
      </c>
      <c r="AE134" s="556">
        <f>'[7]stock-fab'!AH112</f>
        <v>0</v>
      </c>
      <c r="AF134" s="444">
        <f>'[7]stock-fab'!AI112</f>
        <v>0</v>
      </c>
      <c r="AG134" s="418">
        <f>'[7]stock-fab'!AJ112</f>
        <v>0</v>
      </c>
      <c r="AH134" s="556">
        <f>'[7]stock-fab'!AK112</f>
        <v>0</v>
      </c>
    </row>
    <row r="135" spans="1:34" ht="12.75">
      <c r="A135" s="417" t="s">
        <v>198</v>
      </c>
      <c r="B135" s="418">
        <f>'[7]stock-fab'!E113</f>
        <v>0</v>
      </c>
      <c r="C135" s="418">
        <f>'[7]stock-fab'!F113</f>
        <v>0</v>
      </c>
      <c r="D135" s="556">
        <f>'[7]stock-fab'!G113</f>
        <v>0</v>
      </c>
      <c r="E135" s="444">
        <f>'[7]stock-fab'!H113</f>
        <v>0</v>
      </c>
      <c r="F135" s="418">
        <f>'[7]stock-fab'!I113</f>
        <v>0</v>
      </c>
      <c r="G135" s="556">
        <f>'[7]stock-fab'!J113</f>
        <v>0</v>
      </c>
      <c r="H135" s="444">
        <f>'[7]stock-fab'!K113</f>
        <v>0</v>
      </c>
      <c r="I135" s="418">
        <f>'[7]stock-fab'!L113</f>
        <v>0</v>
      </c>
      <c r="J135" s="556">
        <f>'[7]stock-fab'!M113</f>
        <v>0</v>
      </c>
      <c r="K135" s="444">
        <f>'[7]stock-fab'!N113</f>
        <v>0</v>
      </c>
      <c r="L135" s="418">
        <f>'[7]stock-fab'!O113</f>
        <v>0</v>
      </c>
      <c r="M135" s="556">
        <f>'[7]stock-fab'!P113</f>
        <v>0</v>
      </c>
      <c r="N135" s="444">
        <f>'[7]stock-fab'!Q113</f>
        <v>0</v>
      </c>
      <c r="O135" s="418">
        <f>'[7]stock-fab'!R113</f>
        <v>0</v>
      </c>
      <c r="P135" s="556">
        <f>'[7]stock-fab'!S113</f>
        <v>0</v>
      </c>
      <c r="Q135" s="444">
        <f>'[7]stock-fab'!T113</f>
        <v>0</v>
      </c>
      <c r="R135" s="418">
        <f>'[7]stock-fab'!U113</f>
        <v>0</v>
      </c>
      <c r="S135" s="556">
        <f>'[7]stock-fab'!V113</f>
        <v>0</v>
      </c>
      <c r="T135" s="444">
        <f>'[7]stock-fab'!W113</f>
        <v>0</v>
      </c>
      <c r="U135" s="418">
        <f>'[7]stock-fab'!X113</f>
        <v>0</v>
      </c>
      <c r="V135" s="556">
        <f>'[7]stock-fab'!Y113</f>
        <v>0</v>
      </c>
      <c r="W135" s="444">
        <f>'[7]stock-fab'!Z113</f>
        <v>0</v>
      </c>
      <c r="X135" s="418">
        <f>'[7]stock-fab'!AA113</f>
        <v>0</v>
      </c>
      <c r="Y135" s="556">
        <f>'[7]stock-fab'!AB113</f>
        <v>0</v>
      </c>
      <c r="Z135" s="444">
        <f>'[7]stock-fab'!AC113</f>
        <v>0</v>
      </c>
      <c r="AA135" s="418">
        <f>'[7]stock-fab'!AD113</f>
        <v>0</v>
      </c>
      <c r="AB135" s="556">
        <f>'[7]stock-fab'!AE113</f>
        <v>0</v>
      </c>
      <c r="AC135" s="444">
        <f>'[7]stock-fab'!AF113</f>
        <v>0</v>
      </c>
      <c r="AD135" s="418">
        <f>'[7]stock-fab'!AG113</f>
        <v>0</v>
      </c>
      <c r="AE135" s="556">
        <f>'[7]stock-fab'!AH113</f>
        <v>0</v>
      </c>
      <c r="AF135" s="444">
        <f>'[7]stock-fab'!AI113</f>
        <v>0</v>
      </c>
      <c r="AG135" s="418">
        <f>'[7]stock-fab'!AJ113</f>
        <v>0</v>
      </c>
      <c r="AH135" s="556">
        <f>'[7]stock-fab'!AK113</f>
        <v>0</v>
      </c>
    </row>
    <row r="136" spans="1:34" ht="12.75">
      <c r="A136" s="421" t="s">
        <v>74</v>
      </c>
      <c r="B136" s="422">
        <f aca="true" t="shared" si="38" ref="B136:AH136">SUM(B131:B135)</f>
        <v>0</v>
      </c>
      <c r="C136" s="422">
        <f t="shared" si="38"/>
        <v>0</v>
      </c>
      <c r="D136" s="558">
        <f t="shared" si="38"/>
        <v>0</v>
      </c>
      <c r="E136" s="446">
        <f t="shared" si="38"/>
        <v>0</v>
      </c>
      <c r="F136" s="422">
        <f t="shared" si="38"/>
        <v>0</v>
      </c>
      <c r="G136" s="558">
        <f t="shared" si="38"/>
        <v>0</v>
      </c>
      <c r="H136" s="446">
        <f t="shared" si="38"/>
        <v>0</v>
      </c>
      <c r="I136" s="422">
        <f t="shared" si="38"/>
        <v>0</v>
      </c>
      <c r="J136" s="558">
        <f t="shared" si="38"/>
        <v>0</v>
      </c>
      <c r="K136" s="446">
        <f aca="true" t="shared" si="39" ref="K136:P136">SUM(K131:K135)</f>
        <v>0</v>
      </c>
      <c r="L136" s="422">
        <f t="shared" si="39"/>
        <v>0</v>
      </c>
      <c r="M136" s="558">
        <f t="shared" si="39"/>
        <v>0</v>
      </c>
      <c r="N136" s="446">
        <f t="shared" si="39"/>
        <v>108.1</v>
      </c>
      <c r="O136" s="422">
        <f t="shared" si="39"/>
        <v>100.2</v>
      </c>
      <c r="P136" s="558">
        <f t="shared" si="39"/>
        <v>51</v>
      </c>
      <c r="Q136" s="446">
        <f t="shared" si="38"/>
        <v>0</v>
      </c>
      <c r="R136" s="422">
        <f t="shared" si="38"/>
        <v>0</v>
      </c>
      <c r="S136" s="558">
        <f t="shared" si="38"/>
        <v>0</v>
      </c>
      <c r="T136" s="446">
        <f t="shared" si="38"/>
        <v>0</v>
      </c>
      <c r="U136" s="422">
        <f t="shared" si="38"/>
        <v>0</v>
      </c>
      <c r="V136" s="558">
        <f t="shared" si="38"/>
        <v>0</v>
      </c>
      <c r="W136" s="446">
        <f t="shared" si="38"/>
        <v>45.2</v>
      </c>
      <c r="X136" s="422">
        <f t="shared" si="38"/>
        <v>45.92</v>
      </c>
      <c r="Y136" s="558">
        <f t="shared" si="38"/>
        <v>0</v>
      </c>
      <c r="Z136" s="446">
        <f t="shared" si="38"/>
        <v>68.9</v>
      </c>
      <c r="AA136" s="422">
        <f t="shared" si="38"/>
        <v>84.17999999999999</v>
      </c>
      <c r="AB136" s="558">
        <f t="shared" si="38"/>
        <v>17</v>
      </c>
      <c r="AC136" s="446">
        <f t="shared" si="38"/>
        <v>38.4</v>
      </c>
      <c r="AD136" s="422">
        <f t="shared" si="38"/>
        <v>28.33</v>
      </c>
      <c r="AE136" s="558">
        <f t="shared" si="38"/>
        <v>0</v>
      </c>
      <c r="AF136" s="446">
        <f t="shared" si="38"/>
        <v>0</v>
      </c>
      <c r="AG136" s="422">
        <f t="shared" si="38"/>
        <v>0</v>
      </c>
      <c r="AH136" s="558">
        <f t="shared" si="38"/>
        <v>0</v>
      </c>
    </row>
    <row r="137" spans="1:34" ht="12.75">
      <c r="A137" s="483" t="s">
        <v>199</v>
      </c>
      <c r="B137" s="416"/>
      <c r="C137" s="416"/>
      <c r="D137" s="555"/>
      <c r="E137" s="443"/>
      <c r="F137" s="416"/>
      <c r="G137" s="555"/>
      <c r="H137" s="443"/>
      <c r="I137" s="416"/>
      <c r="J137" s="555"/>
      <c r="K137" s="443"/>
      <c r="L137" s="416"/>
      <c r="M137" s="555"/>
      <c r="N137" s="443"/>
      <c r="O137" s="416"/>
      <c r="P137" s="555"/>
      <c r="Q137" s="443"/>
      <c r="R137" s="416"/>
      <c r="S137" s="555"/>
      <c r="T137" s="443"/>
      <c r="U137" s="416"/>
      <c r="V137" s="555"/>
      <c r="W137" s="443"/>
      <c r="X137" s="416"/>
      <c r="Y137" s="555"/>
      <c r="Z137" s="443"/>
      <c r="AA137" s="416"/>
      <c r="AB137" s="555"/>
      <c r="AC137" s="443"/>
      <c r="AD137" s="416"/>
      <c r="AE137" s="555"/>
      <c r="AF137" s="443"/>
      <c r="AG137" s="416"/>
      <c r="AH137" s="555"/>
    </row>
    <row r="138" spans="1:34" ht="12.75">
      <c r="A138" s="417" t="s">
        <v>200</v>
      </c>
      <c r="B138" s="418">
        <f>'[7]stock-fab'!E115</f>
        <v>0</v>
      </c>
      <c r="C138" s="418">
        <f>'[7]stock-fab'!F115</f>
        <v>0</v>
      </c>
      <c r="D138" s="556">
        <f>'[7]stock-fab'!G115</f>
        <v>0</v>
      </c>
      <c r="E138" s="444">
        <f>'[7]stock-fab'!H115</f>
        <v>1.7</v>
      </c>
      <c r="F138" s="418">
        <f>'[7]stock-fab'!I115</f>
        <v>3.46</v>
      </c>
      <c r="G138" s="556">
        <f>'[7]stock-fab'!J115</f>
        <v>8</v>
      </c>
      <c r="H138" s="444">
        <f>'[7]stock-fab'!K115</f>
        <v>0</v>
      </c>
      <c r="I138" s="418">
        <f>'[7]stock-fab'!L115</f>
        <v>0</v>
      </c>
      <c r="J138" s="556">
        <f>'[7]stock-fab'!M115</f>
        <v>0</v>
      </c>
      <c r="K138" s="444">
        <f>'[7]stock-fab'!N115</f>
        <v>0</v>
      </c>
      <c r="L138" s="418">
        <f>'[7]stock-fab'!O115</f>
        <v>0</v>
      </c>
      <c r="M138" s="556">
        <f>'[7]stock-fab'!P115</f>
        <v>0</v>
      </c>
      <c r="N138" s="444">
        <f>'[7]stock-fab'!Q115</f>
        <v>37.2</v>
      </c>
      <c r="O138" s="418">
        <f>'[7]stock-fab'!R115</f>
        <v>18.2</v>
      </c>
      <c r="P138" s="556">
        <f>'[7]stock-fab'!S115</f>
        <v>10.8</v>
      </c>
      <c r="Q138" s="444">
        <f>'[7]stock-fab'!T115</f>
        <v>0</v>
      </c>
      <c r="R138" s="418">
        <f>'[7]stock-fab'!U115</f>
        <v>0</v>
      </c>
      <c r="S138" s="556">
        <f>'[7]stock-fab'!V115</f>
        <v>0</v>
      </c>
      <c r="T138" s="444">
        <f>'[7]stock-fab'!W115</f>
        <v>0</v>
      </c>
      <c r="U138" s="418">
        <f>'[7]stock-fab'!X115</f>
        <v>0</v>
      </c>
      <c r="V138" s="556">
        <f>'[7]stock-fab'!Y115</f>
        <v>0</v>
      </c>
      <c r="W138" s="444">
        <f>'[7]stock-fab'!Z115</f>
        <v>28.7</v>
      </c>
      <c r="X138" s="418">
        <f>'[7]stock-fab'!AA115</f>
        <v>0</v>
      </c>
      <c r="Y138" s="556">
        <f>'[7]stock-fab'!AB115</f>
        <v>0</v>
      </c>
      <c r="Z138" s="444">
        <f>'[7]stock-fab'!AC115</f>
        <v>6.8</v>
      </c>
      <c r="AA138" s="418">
        <f>'[7]stock-fab'!AD115</f>
        <v>46.8</v>
      </c>
      <c r="AB138" s="556">
        <f>'[7]stock-fab'!AE115</f>
        <v>7.1</v>
      </c>
      <c r="AC138" s="444">
        <f>'[7]stock-fab'!AF115</f>
        <v>0</v>
      </c>
      <c r="AD138" s="418">
        <f>'[7]stock-fab'!AG115</f>
        <v>123</v>
      </c>
      <c r="AE138" s="556">
        <f>'[7]stock-fab'!AH115</f>
        <v>24.6</v>
      </c>
      <c r="AF138" s="444">
        <f>'[7]stock-fab'!AI115</f>
        <v>0</v>
      </c>
      <c r="AG138" s="418">
        <f>'[7]stock-fab'!AJ115</f>
        <v>0</v>
      </c>
      <c r="AH138" s="556">
        <f>'[7]stock-fab'!AK115</f>
        <v>0</v>
      </c>
    </row>
    <row r="139" spans="1:34" ht="12.75">
      <c r="A139" s="417" t="s">
        <v>201</v>
      </c>
      <c r="B139" s="418">
        <f>'[7]stock-fab'!E116</f>
        <v>0</v>
      </c>
      <c r="C139" s="418">
        <f>'[7]stock-fab'!F116</f>
        <v>0</v>
      </c>
      <c r="D139" s="556">
        <f>'[7]stock-fab'!G116</f>
        <v>0</v>
      </c>
      <c r="E139" s="444">
        <f>'[7]stock-fab'!H116</f>
        <v>0</v>
      </c>
      <c r="F139" s="418">
        <f>'[7]stock-fab'!I116</f>
        <v>0</v>
      </c>
      <c r="G139" s="556">
        <f>'[7]stock-fab'!J116</f>
        <v>0</v>
      </c>
      <c r="H139" s="444">
        <f>'[7]stock-fab'!K116</f>
        <v>0</v>
      </c>
      <c r="I139" s="418">
        <f>'[7]stock-fab'!L116</f>
        <v>0</v>
      </c>
      <c r="J139" s="556">
        <f>'[7]stock-fab'!M116</f>
        <v>0</v>
      </c>
      <c r="K139" s="444">
        <f>'[7]stock-fab'!N116</f>
        <v>0</v>
      </c>
      <c r="L139" s="418">
        <f>'[7]stock-fab'!O116</f>
        <v>0</v>
      </c>
      <c r="M139" s="556">
        <f>'[7]stock-fab'!P116</f>
        <v>0</v>
      </c>
      <c r="N139" s="444">
        <f>'[7]stock-fab'!Q116</f>
        <v>0</v>
      </c>
      <c r="O139" s="418">
        <f>'[7]stock-fab'!R116</f>
        <v>0</v>
      </c>
      <c r="P139" s="556">
        <f>'[7]stock-fab'!S116</f>
        <v>0</v>
      </c>
      <c r="Q139" s="444">
        <f>'[7]stock-fab'!T116</f>
        <v>0</v>
      </c>
      <c r="R139" s="418">
        <f>'[7]stock-fab'!U116</f>
        <v>0</v>
      </c>
      <c r="S139" s="556">
        <f>'[7]stock-fab'!V116</f>
        <v>0</v>
      </c>
      <c r="T139" s="444">
        <f>'[7]stock-fab'!W116</f>
        <v>0</v>
      </c>
      <c r="U139" s="418">
        <f>'[7]stock-fab'!X116</f>
        <v>0</v>
      </c>
      <c r="V139" s="556">
        <f>'[7]stock-fab'!Y116</f>
        <v>0</v>
      </c>
      <c r="W139" s="444">
        <f>'[7]stock-fab'!Z116</f>
        <v>0</v>
      </c>
      <c r="X139" s="418">
        <f>'[7]stock-fab'!AA116</f>
        <v>0</v>
      </c>
      <c r="Y139" s="556">
        <f>'[7]stock-fab'!AB116</f>
        <v>0</v>
      </c>
      <c r="Z139" s="444">
        <f>'[7]stock-fab'!AC116</f>
        <v>0</v>
      </c>
      <c r="AA139" s="418">
        <f>'[7]stock-fab'!AD116</f>
        <v>0</v>
      </c>
      <c r="AB139" s="556">
        <f>'[7]stock-fab'!AE116</f>
        <v>0</v>
      </c>
      <c r="AC139" s="444">
        <f>'[7]stock-fab'!AF116</f>
        <v>0</v>
      </c>
      <c r="AD139" s="418">
        <f>'[7]stock-fab'!AG116</f>
        <v>0</v>
      </c>
      <c r="AE139" s="556">
        <f>'[7]stock-fab'!AH116</f>
        <v>0</v>
      </c>
      <c r="AF139" s="444">
        <f>'[7]stock-fab'!AI116</f>
        <v>0</v>
      </c>
      <c r="AG139" s="418">
        <f>'[7]stock-fab'!AJ116</f>
        <v>0</v>
      </c>
      <c r="AH139" s="556">
        <f>'[7]stock-fab'!AK116</f>
        <v>0</v>
      </c>
    </row>
    <row r="140" spans="1:34" ht="12.75">
      <c r="A140" s="417" t="s">
        <v>202</v>
      </c>
      <c r="B140" s="418">
        <f>'[7]stock-fab'!E117</f>
        <v>0</v>
      </c>
      <c r="C140" s="418">
        <f>'[7]stock-fab'!F117</f>
        <v>0</v>
      </c>
      <c r="D140" s="556">
        <f>'[7]stock-fab'!G117</f>
        <v>0</v>
      </c>
      <c r="E140" s="444">
        <f>'[7]stock-fab'!H117</f>
        <v>0</v>
      </c>
      <c r="F140" s="418">
        <f>'[7]stock-fab'!I117</f>
        <v>0</v>
      </c>
      <c r="G140" s="556">
        <f>'[7]stock-fab'!J117</f>
        <v>0</v>
      </c>
      <c r="H140" s="444">
        <f>'[7]stock-fab'!K117</f>
        <v>0</v>
      </c>
      <c r="I140" s="418">
        <f>'[7]stock-fab'!L117</f>
        <v>0</v>
      </c>
      <c r="J140" s="556">
        <f>'[7]stock-fab'!M117</f>
        <v>0</v>
      </c>
      <c r="K140" s="444">
        <f>'[7]stock-fab'!N117</f>
        <v>0</v>
      </c>
      <c r="L140" s="418">
        <f>'[7]stock-fab'!O117</f>
        <v>0</v>
      </c>
      <c r="M140" s="556">
        <f>'[7]stock-fab'!P117</f>
        <v>0</v>
      </c>
      <c r="N140" s="444">
        <f>'[7]stock-fab'!Q117</f>
        <v>0</v>
      </c>
      <c r="O140" s="418">
        <f>'[7]stock-fab'!R117</f>
        <v>0</v>
      </c>
      <c r="P140" s="556">
        <f>'[7]stock-fab'!S117</f>
        <v>0</v>
      </c>
      <c r="Q140" s="444">
        <f>'[7]stock-fab'!T117</f>
        <v>0</v>
      </c>
      <c r="R140" s="418">
        <f>'[7]stock-fab'!U117</f>
        <v>0</v>
      </c>
      <c r="S140" s="556">
        <f>'[7]stock-fab'!V117</f>
        <v>0</v>
      </c>
      <c r="T140" s="444">
        <f>'[7]stock-fab'!W117</f>
        <v>0</v>
      </c>
      <c r="U140" s="418">
        <f>'[7]stock-fab'!X117</f>
        <v>0</v>
      </c>
      <c r="V140" s="556">
        <f>'[7]stock-fab'!Y117</f>
        <v>0</v>
      </c>
      <c r="W140" s="444">
        <f>'[7]stock-fab'!Z117</f>
        <v>0</v>
      </c>
      <c r="X140" s="418">
        <f>'[7]stock-fab'!AA117</f>
        <v>0</v>
      </c>
      <c r="Y140" s="556">
        <f>'[7]stock-fab'!AB117</f>
        <v>0</v>
      </c>
      <c r="Z140" s="444">
        <f>'[7]stock-fab'!AC117</f>
        <v>0</v>
      </c>
      <c r="AA140" s="418">
        <f>'[7]stock-fab'!AD117</f>
        <v>0</v>
      </c>
      <c r="AB140" s="556">
        <f>'[7]stock-fab'!AE117</f>
        <v>0</v>
      </c>
      <c r="AC140" s="444">
        <f>'[7]stock-fab'!AF117</f>
        <v>0</v>
      </c>
      <c r="AD140" s="418">
        <f>'[7]stock-fab'!AG117</f>
        <v>0</v>
      </c>
      <c r="AE140" s="556">
        <f>'[7]stock-fab'!AH117</f>
        <v>0</v>
      </c>
      <c r="AF140" s="444">
        <f>'[7]stock-fab'!AI117</f>
        <v>0</v>
      </c>
      <c r="AG140" s="418">
        <f>'[7]stock-fab'!AJ117</f>
        <v>0</v>
      </c>
      <c r="AH140" s="556">
        <f>'[7]stock-fab'!AK117</f>
        <v>0</v>
      </c>
    </row>
    <row r="141" spans="1:34" ht="12.75">
      <c r="A141" s="417" t="s">
        <v>203</v>
      </c>
      <c r="B141" s="418">
        <f>'[7]stock-fab'!E118</f>
        <v>0</v>
      </c>
      <c r="C141" s="418">
        <f>'[7]stock-fab'!F118</f>
        <v>0</v>
      </c>
      <c r="D141" s="556">
        <f>'[7]stock-fab'!G118</f>
        <v>0</v>
      </c>
      <c r="E141" s="444">
        <f>'[7]stock-fab'!H118</f>
        <v>0</v>
      </c>
      <c r="F141" s="418">
        <f>'[7]stock-fab'!I118</f>
        <v>0</v>
      </c>
      <c r="G141" s="556">
        <f>'[7]stock-fab'!J118</f>
        <v>0</v>
      </c>
      <c r="H141" s="444">
        <f>'[7]stock-fab'!K118</f>
        <v>0</v>
      </c>
      <c r="I141" s="418">
        <f>'[7]stock-fab'!L118</f>
        <v>0</v>
      </c>
      <c r="J141" s="556">
        <f>'[7]stock-fab'!M118</f>
        <v>0</v>
      </c>
      <c r="K141" s="444">
        <f>'[7]stock-fab'!N118</f>
        <v>0</v>
      </c>
      <c r="L141" s="418">
        <f>'[7]stock-fab'!O118</f>
        <v>0</v>
      </c>
      <c r="M141" s="556">
        <f>'[7]stock-fab'!P118</f>
        <v>0</v>
      </c>
      <c r="N141" s="444">
        <f>'[7]stock-fab'!Q118</f>
        <v>0</v>
      </c>
      <c r="O141" s="418">
        <f>'[7]stock-fab'!R118</f>
        <v>0</v>
      </c>
      <c r="P141" s="556">
        <f>'[7]stock-fab'!S118</f>
        <v>0</v>
      </c>
      <c r="Q141" s="444">
        <f>'[7]stock-fab'!T118</f>
        <v>0</v>
      </c>
      <c r="R141" s="418">
        <f>'[7]stock-fab'!U118</f>
        <v>0</v>
      </c>
      <c r="S141" s="556">
        <f>'[7]stock-fab'!V118</f>
        <v>0</v>
      </c>
      <c r="T141" s="444">
        <f>'[7]stock-fab'!W118</f>
        <v>0</v>
      </c>
      <c r="U141" s="418">
        <f>'[7]stock-fab'!X118</f>
        <v>0</v>
      </c>
      <c r="V141" s="556">
        <f>'[7]stock-fab'!Y118</f>
        <v>0</v>
      </c>
      <c r="W141" s="444">
        <f>'[7]stock-fab'!Z118</f>
        <v>0</v>
      </c>
      <c r="X141" s="418">
        <f>'[7]stock-fab'!AA118</f>
        <v>0</v>
      </c>
      <c r="Y141" s="556">
        <f>'[7]stock-fab'!AB118</f>
        <v>0</v>
      </c>
      <c r="Z141" s="444">
        <f>'[7]stock-fab'!AC118</f>
        <v>0</v>
      </c>
      <c r="AA141" s="418">
        <f>'[7]stock-fab'!AD118</f>
        <v>0</v>
      </c>
      <c r="AB141" s="556">
        <f>'[7]stock-fab'!AE118</f>
        <v>0</v>
      </c>
      <c r="AC141" s="444">
        <f>'[7]stock-fab'!AF118</f>
        <v>0</v>
      </c>
      <c r="AD141" s="418">
        <f>'[7]stock-fab'!AG118</f>
        <v>0</v>
      </c>
      <c r="AE141" s="556">
        <f>'[7]stock-fab'!AH118</f>
        <v>0</v>
      </c>
      <c r="AF141" s="444">
        <f>'[7]stock-fab'!AI118</f>
        <v>0</v>
      </c>
      <c r="AG141" s="418">
        <f>'[7]stock-fab'!AJ118</f>
        <v>0</v>
      </c>
      <c r="AH141" s="556">
        <f>'[7]stock-fab'!AK118</f>
        <v>0</v>
      </c>
    </row>
    <row r="142" spans="1:34" ht="12.75">
      <c r="A142" s="417" t="s">
        <v>204</v>
      </c>
      <c r="B142" s="418">
        <f>'[7]stock-fab'!E119</f>
        <v>0</v>
      </c>
      <c r="C142" s="418">
        <f>'[7]stock-fab'!F119</f>
        <v>0</v>
      </c>
      <c r="D142" s="556">
        <f>'[7]stock-fab'!G119</f>
        <v>0</v>
      </c>
      <c r="E142" s="444">
        <f>'[7]stock-fab'!H119</f>
        <v>0</v>
      </c>
      <c r="F142" s="418">
        <f>'[7]stock-fab'!I119</f>
        <v>0</v>
      </c>
      <c r="G142" s="556">
        <f>'[7]stock-fab'!J119</f>
        <v>0</v>
      </c>
      <c r="H142" s="444">
        <f>'[7]stock-fab'!K119</f>
        <v>0</v>
      </c>
      <c r="I142" s="418">
        <f>'[7]stock-fab'!L119</f>
        <v>0</v>
      </c>
      <c r="J142" s="556">
        <f>'[7]stock-fab'!M119</f>
        <v>0</v>
      </c>
      <c r="K142" s="444">
        <f>'[7]stock-fab'!N119</f>
        <v>0</v>
      </c>
      <c r="L142" s="418">
        <f>'[7]stock-fab'!O119</f>
        <v>0</v>
      </c>
      <c r="M142" s="556">
        <f>'[7]stock-fab'!P119</f>
        <v>0</v>
      </c>
      <c r="N142" s="444">
        <f>'[7]stock-fab'!Q119</f>
        <v>0</v>
      </c>
      <c r="O142" s="418">
        <f>'[7]stock-fab'!R119</f>
        <v>0</v>
      </c>
      <c r="P142" s="556">
        <f>'[7]stock-fab'!S119</f>
        <v>0</v>
      </c>
      <c r="Q142" s="444">
        <f>'[7]stock-fab'!T119</f>
        <v>0</v>
      </c>
      <c r="R142" s="418">
        <f>'[7]stock-fab'!U119</f>
        <v>0</v>
      </c>
      <c r="S142" s="556">
        <f>'[7]stock-fab'!V119</f>
        <v>0</v>
      </c>
      <c r="T142" s="444">
        <f>'[7]stock-fab'!W119</f>
        <v>0</v>
      </c>
      <c r="U142" s="418">
        <f>'[7]stock-fab'!X119</f>
        <v>0</v>
      </c>
      <c r="V142" s="556">
        <f>'[7]stock-fab'!Y119</f>
        <v>0</v>
      </c>
      <c r="W142" s="444">
        <f>'[7]stock-fab'!Z119</f>
        <v>0</v>
      </c>
      <c r="X142" s="418">
        <f>'[7]stock-fab'!AA119</f>
        <v>0</v>
      </c>
      <c r="Y142" s="556">
        <f>'[7]stock-fab'!AB119</f>
        <v>0</v>
      </c>
      <c r="Z142" s="444">
        <f>'[7]stock-fab'!AC119</f>
        <v>0</v>
      </c>
      <c r="AA142" s="418">
        <f>'[7]stock-fab'!AD119</f>
        <v>0</v>
      </c>
      <c r="AB142" s="556">
        <f>'[7]stock-fab'!AE119</f>
        <v>0</v>
      </c>
      <c r="AC142" s="444">
        <f>'[7]stock-fab'!AF119</f>
        <v>0</v>
      </c>
      <c r="AD142" s="418">
        <f>'[7]stock-fab'!AG119</f>
        <v>0</v>
      </c>
      <c r="AE142" s="556">
        <f>'[7]stock-fab'!AH119</f>
        <v>0</v>
      </c>
      <c r="AF142" s="444">
        <f>'[7]stock-fab'!AI119</f>
        <v>0</v>
      </c>
      <c r="AG142" s="418">
        <f>'[7]stock-fab'!AJ119</f>
        <v>0</v>
      </c>
      <c r="AH142" s="556">
        <f>'[7]stock-fab'!AK119</f>
        <v>0</v>
      </c>
    </row>
    <row r="143" spans="1:34" ht="12.75">
      <c r="A143" s="417" t="s">
        <v>205</v>
      </c>
      <c r="B143" s="418">
        <f>'[7]stock-fab'!E120</f>
        <v>0</v>
      </c>
      <c r="C143" s="418">
        <f>'[7]stock-fab'!F120</f>
        <v>0</v>
      </c>
      <c r="D143" s="556">
        <f>'[7]stock-fab'!G120</f>
        <v>0</v>
      </c>
      <c r="E143" s="444">
        <f>'[7]stock-fab'!H120</f>
        <v>0</v>
      </c>
      <c r="F143" s="418">
        <f>'[7]stock-fab'!I120</f>
        <v>0</v>
      </c>
      <c r="G143" s="556">
        <f>'[7]stock-fab'!J120</f>
        <v>0</v>
      </c>
      <c r="H143" s="444">
        <f>'[7]stock-fab'!K120</f>
        <v>10</v>
      </c>
      <c r="I143" s="418">
        <f>'[7]stock-fab'!L120</f>
        <v>20</v>
      </c>
      <c r="J143" s="556">
        <f>'[7]stock-fab'!M120</f>
        <v>27</v>
      </c>
      <c r="K143" s="444">
        <f>'[7]stock-fab'!N120</f>
        <v>0</v>
      </c>
      <c r="L143" s="418">
        <f>'[7]stock-fab'!O120</f>
        <v>0</v>
      </c>
      <c r="M143" s="556">
        <f>'[7]stock-fab'!P120</f>
        <v>0</v>
      </c>
      <c r="N143" s="444">
        <f>'[7]stock-fab'!Q120</f>
        <v>33.2</v>
      </c>
      <c r="O143" s="418">
        <f>'[7]stock-fab'!R120</f>
        <v>50.5</v>
      </c>
      <c r="P143" s="556">
        <f>'[7]stock-fab'!S120</f>
        <v>4.3</v>
      </c>
      <c r="Q143" s="444">
        <f>'[7]stock-fab'!T120</f>
        <v>0</v>
      </c>
      <c r="R143" s="418">
        <f>'[7]stock-fab'!U120</f>
        <v>0</v>
      </c>
      <c r="S143" s="556">
        <f>'[7]stock-fab'!V120</f>
        <v>0</v>
      </c>
      <c r="T143" s="444">
        <f>'[7]stock-fab'!W120</f>
        <v>0</v>
      </c>
      <c r="U143" s="418">
        <f>'[7]stock-fab'!X120</f>
        <v>0</v>
      </c>
      <c r="V143" s="556">
        <f>'[7]stock-fab'!Y120</f>
        <v>0</v>
      </c>
      <c r="W143" s="444">
        <f>'[7]stock-fab'!Z120</f>
        <v>46</v>
      </c>
      <c r="X143" s="418">
        <f>'[7]stock-fab'!AA120</f>
        <v>45</v>
      </c>
      <c r="Y143" s="556">
        <f>'[7]stock-fab'!AB120</f>
        <v>64.1</v>
      </c>
      <c r="Z143" s="444">
        <f>'[7]stock-fab'!AC120</f>
        <v>82.8</v>
      </c>
      <c r="AA143" s="418">
        <f>'[7]stock-fab'!AD120</f>
        <v>33.5</v>
      </c>
      <c r="AB143" s="556">
        <f>'[7]stock-fab'!AE120</f>
        <v>36.2</v>
      </c>
      <c r="AC143" s="444">
        <f>'[7]stock-fab'!AF120</f>
        <v>201.9</v>
      </c>
      <c r="AD143" s="418">
        <f>'[7]stock-fab'!AG120</f>
        <v>165.1</v>
      </c>
      <c r="AE143" s="556">
        <f>'[7]stock-fab'!AH120</f>
        <v>168.5</v>
      </c>
      <c r="AF143" s="444">
        <f>'[7]stock-fab'!AI120</f>
        <v>0</v>
      </c>
      <c r="AG143" s="418">
        <f>'[7]stock-fab'!AJ120</f>
        <v>0</v>
      </c>
      <c r="AH143" s="556">
        <f>'[7]stock-fab'!AK120</f>
        <v>0</v>
      </c>
    </row>
    <row r="144" spans="1:34" ht="12.75">
      <c r="A144" s="421" t="s">
        <v>74</v>
      </c>
      <c r="B144" s="422">
        <f aca="true" t="shared" si="40" ref="B144:AH144">SUM(B138:B143)</f>
        <v>0</v>
      </c>
      <c r="C144" s="422">
        <f t="shared" si="40"/>
        <v>0</v>
      </c>
      <c r="D144" s="558">
        <f t="shared" si="40"/>
        <v>0</v>
      </c>
      <c r="E144" s="446">
        <f t="shared" si="40"/>
        <v>1.7</v>
      </c>
      <c r="F144" s="422">
        <f t="shared" si="40"/>
        <v>3.46</v>
      </c>
      <c r="G144" s="558">
        <f t="shared" si="40"/>
        <v>8</v>
      </c>
      <c r="H144" s="446">
        <f t="shared" si="40"/>
        <v>10</v>
      </c>
      <c r="I144" s="422">
        <f t="shared" si="40"/>
        <v>20</v>
      </c>
      <c r="J144" s="558">
        <f t="shared" si="40"/>
        <v>27</v>
      </c>
      <c r="K144" s="446">
        <f aca="true" t="shared" si="41" ref="K144:P144">SUM(K138:K143)</f>
        <v>0</v>
      </c>
      <c r="L144" s="422">
        <f t="shared" si="41"/>
        <v>0</v>
      </c>
      <c r="M144" s="558">
        <f t="shared" si="41"/>
        <v>0</v>
      </c>
      <c r="N144" s="446">
        <f t="shared" si="41"/>
        <v>70.4</v>
      </c>
      <c r="O144" s="422">
        <f t="shared" si="41"/>
        <v>68.7</v>
      </c>
      <c r="P144" s="558">
        <f t="shared" si="41"/>
        <v>15.100000000000001</v>
      </c>
      <c r="Q144" s="446">
        <f t="shared" si="40"/>
        <v>0</v>
      </c>
      <c r="R144" s="422">
        <f t="shared" si="40"/>
        <v>0</v>
      </c>
      <c r="S144" s="558">
        <f t="shared" si="40"/>
        <v>0</v>
      </c>
      <c r="T144" s="446">
        <f t="shared" si="40"/>
        <v>0</v>
      </c>
      <c r="U144" s="422">
        <f t="shared" si="40"/>
        <v>0</v>
      </c>
      <c r="V144" s="558">
        <f t="shared" si="40"/>
        <v>0</v>
      </c>
      <c r="W144" s="446">
        <f t="shared" si="40"/>
        <v>74.7</v>
      </c>
      <c r="X144" s="422">
        <f t="shared" si="40"/>
        <v>45</v>
      </c>
      <c r="Y144" s="558">
        <f t="shared" si="40"/>
        <v>64.1</v>
      </c>
      <c r="Z144" s="446">
        <f t="shared" si="40"/>
        <v>89.6</v>
      </c>
      <c r="AA144" s="422">
        <f t="shared" si="40"/>
        <v>80.3</v>
      </c>
      <c r="AB144" s="558">
        <f t="shared" si="40"/>
        <v>43.300000000000004</v>
      </c>
      <c r="AC144" s="446">
        <f t="shared" si="40"/>
        <v>201.9</v>
      </c>
      <c r="AD144" s="422">
        <f t="shared" si="40"/>
        <v>288.1</v>
      </c>
      <c r="AE144" s="558">
        <f t="shared" si="40"/>
        <v>193.1</v>
      </c>
      <c r="AF144" s="446">
        <f t="shared" si="40"/>
        <v>0</v>
      </c>
      <c r="AG144" s="422">
        <f t="shared" si="40"/>
        <v>0</v>
      </c>
      <c r="AH144" s="558">
        <f t="shared" si="40"/>
        <v>0</v>
      </c>
    </row>
    <row r="145" spans="1:34" ht="12.75">
      <c r="A145" s="484" t="s">
        <v>206</v>
      </c>
      <c r="B145" s="427"/>
      <c r="C145" s="427"/>
      <c r="D145" s="561"/>
      <c r="E145" s="449"/>
      <c r="F145" s="427"/>
      <c r="G145" s="561"/>
      <c r="H145" s="449"/>
      <c r="I145" s="427"/>
      <c r="J145" s="561"/>
      <c r="K145" s="449"/>
      <c r="L145" s="427"/>
      <c r="M145" s="561"/>
      <c r="N145" s="449"/>
      <c r="O145" s="427"/>
      <c r="P145" s="561"/>
      <c r="Q145" s="449"/>
      <c r="R145" s="427"/>
      <c r="S145" s="561"/>
      <c r="T145" s="449"/>
      <c r="U145" s="427"/>
      <c r="V145" s="561"/>
      <c r="W145" s="449"/>
      <c r="X145" s="427"/>
      <c r="Y145" s="561"/>
      <c r="Z145" s="449"/>
      <c r="AA145" s="427"/>
      <c r="AB145" s="561"/>
      <c r="AC145" s="449"/>
      <c r="AD145" s="427"/>
      <c r="AE145" s="561"/>
      <c r="AF145" s="449"/>
      <c r="AG145" s="427"/>
      <c r="AH145" s="561"/>
    </row>
    <row r="146" spans="1:34" ht="12.75">
      <c r="A146" s="417" t="s">
        <v>207</v>
      </c>
      <c r="B146" s="418">
        <f>'[7]stock-fab'!$E$124</f>
        <v>0</v>
      </c>
      <c r="C146" s="418">
        <f>'[7]stock-fab'!$E$124</f>
        <v>0</v>
      </c>
      <c r="D146" s="556">
        <f>'[7]stock-fab'!$E$124</f>
        <v>0</v>
      </c>
      <c r="E146" s="444">
        <f>'[7]stock-fab'!$E$124</f>
        <v>0</v>
      </c>
      <c r="F146" s="418">
        <f>'[7]stock-fab'!$E$124</f>
        <v>0</v>
      </c>
      <c r="G146" s="556">
        <f>'[7]stock-fab'!$E$124</f>
        <v>0</v>
      </c>
      <c r="H146" s="444">
        <f>'[7]stock-fab'!$E$124</f>
        <v>0</v>
      </c>
      <c r="I146" s="418">
        <f>'[7]stock-fab'!$E$124</f>
        <v>0</v>
      </c>
      <c r="J146" s="556">
        <f>'[7]stock-fab'!$E$124</f>
        <v>0</v>
      </c>
      <c r="K146" s="444">
        <f>'[7]stock-fab'!$E$124</f>
        <v>0</v>
      </c>
      <c r="L146" s="418">
        <f>'[7]stock-fab'!$E$124</f>
        <v>0</v>
      </c>
      <c r="M146" s="556">
        <f>'[7]stock-fab'!$E$124</f>
        <v>0</v>
      </c>
      <c r="N146" s="444">
        <f>'[7]stock-fab'!$E$124</f>
        <v>0</v>
      </c>
      <c r="O146" s="418">
        <f>'[7]stock-fab'!$E$124</f>
        <v>0</v>
      </c>
      <c r="P146" s="556">
        <f>'[7]stock-fab'!$E$124</f>
        <v>0</v>
      </c>
      <c r="Q146" s="444">
        <f>'[7]stock-fab'!$E$124</f>
        <v>0</v>
      </c>
      <c r="R146" s="418">
        <f>'[7]stock-fab'!$E$124</f>
        <v>0</v>
      </c>
      <c r="S146" s="556">
        <f>'[7]stock-fab'!$E$124</f>
        <v>0</v>
      </c>
      <c r="T146" s="444">
        <f>'[7]stock-fab'!$E$124</f>
        <v>0</v>
      </c>
      <c r="U146" s="418">
        <f>'[7]stock-fab'!$E$124</f>
        <v>0</v>
      </c>
      <c r="V146" s="556">
        <f>'[7]stock-fab'!$E$124</f>
        <v>0</v>
      </c>
      <c r="W146" s="444">
        <f>'[7]stock-fab'!$E$124</f>
        <v>0</v>
      </c>
      <c r="X146" s="418">
        <f>'[7]stock-fab'!$E$124</f>
        <v>0</v>
      </c>
      <c r="Y146" s="556">
        <f>'[7]stock-fab'!$E$124</f>
        <v>0</v>
      </c>
      <c r="Z146" s="444">
        <f>'[7]stock-fab'!$E$124</f>
        <v>0</v>
      </c>
      <c r="AA146" s="418">
        <f>'[7]stock-fab'!$E$124</f>
        <v>0</v>
      </c>
      <c r="AB146" s="556">
        <f>'[7]stock-fab'!$E$124</f>
        <v>0</v>
      </c>
      <c r="AC146" s="444">
        <f>'[7]stock-fab'!$E$124</f>
        <v>0</v>
      </c>
      <c r="AD146" s="418">
        <f>'[7]stock-fab'!$E$124</f>
        <v>0</v>
      </c>
      <c r="AE146" s="556">
        <f>'[7]stock-fab'!$E$124</f>
        <v>0</v>
      </c>
      <c r="AF146" s="444">
        <f>'[7]stock-fab'!$E$124</f>
        <v>0</v>
      </c>
      <c r="AG146" s="418">
        <f>'[7]stock-fab'!$E$124</f>
        <v>0</v>
      </c>
      <c r="AH146" s="556">
        <f>'[7]stock-fab'!$E$124</f>
        <v>0</v>
      </c>
    </row>
    <row r="147" spans="1:34" ht="12.75">
      <c r="A147" s="428" t="s">
        <v>208</v>
      </c>
      <c r="B147" s="429">
        <v>0</v>
      </c>
      <c r="C147" s="429">
        <v>0</v>
      </c>
      <c r="D147" s="562">
        <v>0</v>
      </c>
      <c r="E147" s="450">
        <v>0</v>
      </c>
      <c r="F147" s="429">
        <v>0</v>
      </c>
      <c r="G147" s="562">
        <v>0</v>
      </c>
      <c r="H147" s="450">
        <v>0</v>
      </c>
      <c r="I147" s="429">
        <v>0</v>
      </c>
      <c r="J147" s="562">
        <v>0</v>
      </c>
      <c r="K147" s="450">
        <v>0</v>
      </c>
      <c r="L147" s="429">
        <v>0</v>
      </c>
      <c r="M147" s="562">
        <v>0</v>
      </c>
      <c r="N147" s="450">
        <v>0</v>
      </c>
      <c r="O147" s="429">
        <v>0</v>
      </c>
      <c r="P147" s="562">
        <v>0</v>
      </c>
      <c r="Q147" s="450">
        <v>0</v>
      </c>
      <c r="R147" s="429">
        <v>0</v>
      </c>
      <c r="S147" s="562">
        <v>0</v>
      </c>
      <c r="T147" s="450">
        <v>0</v>
      </c>
      <c r="U147" s="429">
        <v>0</v>
      </c>
      <c r="V147" s="562">
        <v>0</v>
      </c>
      <c r="W147" s="450">
        <v>0</v>
      </c>
      <c r="X147" s="429">
        <v>0</v>
      </c>
      <c r="Y147" s="562">
        <v>0</v>
      </c>
      <c r="Z147" s="450">
        <v>0</v>
      </c>
      <c r="AA147" s="429">
        <v>0</v>
      </c>
      <c r="AB147" s="562">
        <v>0</v>
      </c>
      <c r="AC147" s="450">
        <v>0</v>
      </c>
      <c r="AD147" s="429">
        <v>0</v>
      </c>
      <c r="AE147" s="562">
        <v>0</v>
      </c>
      <c r="AF147" s="450">
        <v>0</v>
      </c>
      <c r="AG147" s="429">
        <v>0</v>
      </c>
      <c r="AH147" s="562">
        <v>0</v>
      </c>
    </row>
    <row r="148" spans="1:34" ht="12.75">
      <c r="A148" s="463" t="s">
        <v>209</v>
      </c>
      <c r="B148" s="464">
        <f aca="true" t="shared" si="42" ref="B148:AH148">B17+B23+B28+B32+B40+B45+B51+B55+B61+B65+B71+B78+B85+B91+B98+B108+B113+B123+B129+B136+B144+B147</f>
        <v>3190.66</v>
      </c>
      <c r="C148" s="465">
        <f t="shared" si="42"/>
        <v>5114.87</v>
      </c>
      <c r="D148" s="467">
        <f t="shared" si="42"/>
        <v>2325.9999999999995</v>
      </c>
      <c r="E148" s="466">
        <f t="shared" si="42"/>
        <v>878.5</v>
      </c>
      <c r="F148" s="465">
        <f t="shared" si="42"/>
        <v>220.07999999999998</v>
      </c>
      <c r="G148" s="467">
        <f t="shared" si="42"/>
        <v>601.53</v>
      </c>
      <c r="H148" s="466">
        <f t="shared" si="42"/>
        <v>3038.4599999999996</v>
      </c>
      <c r="I148" s="465">
        <f t="shared" si="42"/>
        <v>2470.97</v>
      </c>
      <c r="J148" s="467">
        <f t="shared" si="42"/>
        <v>2106.0299999999997</v>
      </c>
      <c r="K148" s="466">
        <f t="shared" si="42"/>
        <v>48.1</v>
      </c>
      <c r="L148" s="465">
        <f t="shared" si="42"/>
        <v>0</v>
      </c>
      <c r="M148" s="467">
        <f t="shared" si="42"/>
        <v>0</v>
      </c>
      <c r="N148" s="466">
        <f t="shared" si="42"/>
        <v>2386.87</v>
      </c>
      <c r="O148" s="465">
        <f t="shared" si="42"/>
        <v>4129.9</v>
      </c>
      <c r="P148" s="467">
        <f t="shared" si="42"/>
        <v>4275.91</v>
      </c>
      <c r="Q148" s="466">
        <f t="shared" si="42"/>
        <v>461.04</v>
      </c>
      <c r="R148" s="465">
        <f t="shared" si="42"/>
        <v>353.96</v>
      </c>
      <c r="S148" s="467">
        <f t="shared" si="42"/>
        <v>583.5999999999999</v>
      </c>
      <c r="T148" s="466">
        <f t="shared" si="42"/>
        <v>153.9</v>
      </c>
      <c r="U148" s="465">
        <f t="shared" si="42"/>
        <v>63.9</v>
      </c>
      <c r="V148" s="467">
        <f t="shared" si="42"/>
        <v>0</v>
      </c>
      <c r="W148" s="466">
        <f t="shared" si="42"/>
        <v>30090.380000000005</v>
      </c>
      <c r="X148" s="465">
        <f t="shared" si="42"/>
        <v>28332.9</v>
      </c>
      <c r="Y148" s="467">
        <f t="shared" si="42"/>
        <v>27025.28</v>
      </c>
      <c r="Z148" s="466">
        <f t="shared" si="42"/>
        <v>19031.75</v>
      </c>
      <c r="AA148" s="465">
        <f t="shared" si="42"/>
        <v>20226.6</v>
      </c>
      <c r="AB148" s="467">
        <f t="shared" si="42"/>
        <v>22045.959999999995</v>
      </c>
      <c r="AC148" s="466">
        <f t="shared" si="42"/>
        <v>42545.90000000001</v>
      </c>
      <c r="AD148" s="465">
        <f t="shared" si="42"/>
        <v>40127.28999999999</v>
      </c>
      <c r="AE148" s="467">
        <f t="shared" si="42"/>
        <v>34994.12</v>
      </c>
      <c r="AF148" s="466">
        <f t="shared" si="42"/>
        <v>205.3</v>
      </c>
      <c r="AG148" s="465">
        <f t="shared" si="42"/>
        <v>112.4</v>
      </c>
      <c r="AH148" s="467">
        <f t="shared" si="42"/>
        <v>188.97</v>
      </c>
    </row>
    <row r="149" spans="1:3" ht="12.75">
      <c r="A149" s="430" t="s">
        <v>19</v>
      </c>
      <c r="B149" s="430" t="s">
        <v>210</v>
      </c>
      <c r="C149" s="431"/>
    </row>
    <row r="150" spans="1:3" ht="12.75">
      <c r="A150" s="432"/>
      <c r="B150" s="433"/>
      <c r="C150" s="434"/>
    </row>
    <row r="151" spans="1:3" ht="12.75">
      <c r="A151" s="435"/>
      <c r="B151" s="435"/>
      <c r="C151" s="436"/>
    </row>
    <row r="159" spans="1:43" ht="15">
      <c r="A159" s="451" t="s">
        <v>222</v>
      </c>
      <c r="AB159" s="693" t="s">
        <v>242</v>
      </c>
      <c r="AC159" s="693"/>
      <c r="AD159" s="693"/>
      <c r="AE159" s="693"/>
      <c r="AF159" s="693"/>
      <c r="AG159" s="693"/>
      <c r="AH159" s="693"/>
      <c r="AI159" s="454"/>
      <c r="AJ159" s="454"/>
      <c r="AK159" s="454"/>
      <c r="AL159" s="454"/>
      <c r="AM159" s="454"/>
      <c r="AN159" s="454"/>
      <c r="AO159" s="454"/>
      <c r="AP159" s="454"/>
      <c r="AQ159" s="454"/>
    </row>
  </sheetData>
  <mergeCells count="16">
    <mergeCell ref="B3:M3"/>
    <mergeCell ref="K2:T2"/>
    <mergeCell ref="N3:V3"/>
    <mergeCell ref="W3:AH3"/>
    <mergeCell ref="N6:P6"/>
    <mergeCell ref="Q6:S6"/>
    <mergeCell ref="T6:V6"/>
    <mergeCell ref="B6:D6"/>
    <mergeCell ref="E6:G6"/>
    <mergeCell ref="H6:J6"/>
    <mergeCell ref="K6:M6"/>
    <mergeCell ref="AB159:AH159"/>
    <mergeCell ref="W6:Y6"/>
    <mergeCell ref="Z6:AB6"/>
    <mergeCell ref="AC6:AE6"/>
    <mergeCell ref="AF6:A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84"/>
  <sheetViews>
    <sheetView showGridLines="0" showZeros="0" workbookViewId="0" topLeftCell="A1">
      <selection activeCell="R27" sqref="R27"/>
    </sheetView>
  </sheetViews>
  <sheetFormatPr defaultColWidth="11.421875" defaultRowHeight="12.75"/>
  <cols>
    <col min="1" max="1" width="16.421875" style="96" bestFit="1" customWidth="1"/>
    <col min="2" max="16" width="7.7109375" style="96" customWidth="1"/>
    <col min="17" max="18" width="7.28125" style="61" customWidth="1"/>
    <col min="19" max="25" width="7.28125" style="227" customWidth="1"/>
    <col min="26" max="27" width="7.28125" style="338" customWidth="1"/>
    <col min="28" max="28" width="10.00390625" style="338" customWidth="1"/>
    <col min="29" max="30" width="7.28125" style="338" customWidth="1"/>
    <col min="31" max="51" width="11.421875" style="227" customWidth="1"/>
    <col min="52" max="16384" width="11.421875" style="61" customWidth="1"/>
  </cols>
  <sheetData>
    <row r="1" ht="12.75">
      <c r="A1" s="623">
        <f>'FAB  oléo'!$A$2</f>
        <v>41637.604866435184</v>
      </c>
    </row>
    <row r="2" spans="1:16" ht="33.75" customHeight="1">
      <c r="A2" s="695" t="str">
        <f>"Evolutions des fabricants d'aliments du bétail fin "&amp;TEXT(A1,"mmmm-aaaa")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</row>
    <row r="3" spans="2:19" ht="15" customHeight="1"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48"/>
      <c r="O3" s="648"/>
      <c r="P3" s="648"/>
      <c r="Q3" s="648"/>
      <c r="R3" s="648"/>
      <c r="S3" s="648"/>
    </row>
    <row r="4" spans="1:51" s="30" customFormat="1" ht="21.75" customHeight="1">
      <c r="A4" s="6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63"/>
      <c r="P4" s="63"/>
      <c r="Q4" s="62"/>
      <c r="R4" s="62"/>
      <c r="S4" s="258"/>
      <c r="T4" s="258"/>
      <c r="U4" s="258"/>
      <c r="V4" s="258"/>
      <c r="W4" s="258"/>
      <c r="X4" s="258"/>
      <c r="Y4" s="258"/>
      <c r="Z4" s="342"/>
      <c r="AA4" s="342"/>
      <c r="AB4" s="336"/>
      <c r="AC4" s="260" t="str">
        <f>'[5]FAB'!F6</f>
        <v>2012/13</v>
      </c>
      <c r="AD4" s="260" t="str">
        <f>'[5]FAB'!G6</f>
        <v>2013/14</v>
      </c>
      <c r="AE4" s="9"/>
      <c r="AF4" s="229" t="s">
        <v>61</v>
      </c>
      <c r="AG4" s="9"/>
      <c r="AH4" s="9"/>
      <c r="AI4" s="43"/>
      <c r="AJ4" s="43"/>
      <c r="AK4" s="43"/>
      <c r="AL4" s="43"/>
      <c r="AM4" s="43"/>
      <c r="AN4" s="47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s="31" customFormat="1" ht="20.25" customHeight="1">
      <c r="A5" s="697"/>
      <c r="B5" s="699" t="s">
        <v>226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 t="s">
        <v>257</v>
      </c>
      <c r="O5" s="699"/>
      <c r="P5" s="621"/>
      <c r="S5" s="9"/>
      <c r="T5" s="9"/>
      <c r="U5" s="9"/>
      <c r="V5" s="9"/>
      <c r="W5" s="9"/>
      <c r="X5" s="9"/>
      <c r="Y5" s="9"/>
      <c r="Z5" s="47"/>
      <c r="AA5" s="47"/>
      <c r="AB5" s="262" t="s">
        <v>63</v>
      </c>
      <c r="AC5" s="140">
        <f>'[5]FAB'!F7</f>
        <v>2473.95</v>
      </c>
      <c r="AD5" s="133">
        <f>'[5]FAB'!G7</f>
        <v>3417.29</v>
      </c>
      <c r="AE5" s="229"/>
      <c r="AF5" s="9"/>
      <c r="AG5" s="9"/>
      <c r="AH5" s="9"/>
      <c r="AI5" s="55"/>
      <c r="AJ5" s="55"/>
      <c r="AK5" s="43"/>
      <c r="AL5" s="43"/>
      <c r="AM5" s="41"/>
      <c r="AN5" s="53"/>
      <c r="AO5" s="4"/>
      <c r="AP5" s="4"/>
      <c r="AQ5" s="4"/>
      <c r="AR5" s="38"/>
      <c r="AS5" s="38"/>
      <c r="AT5" s="9"/>
      <c r="AU5" s="277"/>
      <c r="AV5" s="9"/>
      <c r="AW5" s="9"/>
      <c r="AX5" s="9"/>
      <c r="AY5" s="9"/>
    </row>
    <row r="6" spans="1:47" s="4" customFormat="1" ht="15" customHeight="1">
      <c r="A6" s="698"/>
      <c r="B6" s="468" t="s">
        <v>24</v>
      </c>
      <c r="C6" s="468" t="s">
        <v>20</v>
      </c>
      <c r="D6" s="468" t="s">
        <v>25</v>
      </c>
      <c r="E6" s="468" t="s">
        <v>26</v>
      </c>
      <c r="F6" s="468" t="s">
        <v>27</v>
      </c>
      <c r="G6" s="468" t="s">
        <v>28</v>
      </c>
      <c r="H6" s="468" t="s">
        <v>29</v>
      </c>
      <c r="I6" s="468" t="s">
        <v>30</v>
      </c>
      <c r="J6" s="468" t="s">
        <v>21</v>
      </c>
      <c r="K6" s="468" t="s">
        <v>31</v>
      </c>
      <c r="L6" s="468" t="s">
        <v>22</v>
      </c>
      <c r="M6" s="468" t="s">
        <v>23</v>
      </c>
      <c r="N6" s="667" t="str">
        <f>'[5]FAB'!F6</f>
        <v>2012/13</v>
      </c>
      <c r="O6" s="667" t="str">
        <f>'[5]FAB'!G6</f>
        <v>2013/14</v>
      </c>
      <c r="P6" s="468" t="s">
        <v>0</v>
      </c>
      <c r="Z6" s="53"/>
      <c r="AA6" s="53"/>
      <c r="AB6" s="262" t="s">
        <v>20</v>
      </c>
      <c r="AC6" s="335">
        <f>'[5]FAB'!F8</f>
        <v>5690.82</v>
      </c>
      <c r="AD6" s="268">
        <f>'[5]FAB'!G8</f>
        <v>5896.38</v>
      </c>
      <c r="AE6" s="133"/>
      <c r="AF6" s="149"/>
      <c r="AG6" s="9"/>
      <c r="AH6" s="9"/>
      <c r="AI6" s="55"/>
      <c r="AJ6" s="55"/>
      <c r="AK6" s="264"/>
      <c r="AL6" s="41"/>
      <c r="AM6" s="41"/>
      <c r="AN6" s="53"/>
      <c r="AR6" s="38"/>
      <c r="AS6" s="38"/>
      <c r="AU6" s="6"/>
    </row>
    <row r="7" spans="1:51" s="27" customFormat="1" ht="12.75" customHeight="1">
      <c r="A7" s="115" t="str">
        <f>'[1]Colza'!B9</f>
        <v>Centre</v>
      </c>
      <c r="B7" s="66">
        <f>'[1]Colza'!C9</f>
        <v>335.2</v>
      </c>
      <c r="C7" s="66">
        <f>'[1]Colza'!D9</f>
        <v>156.5</v>
      </c>
      <c r="D7" s="66">
        <f>'[1]Colza'!E9</f>
        <v>179.3</v>
      </c>
      <c r="E7" s="66">
        <f>'[1]Colza'!F9</f>
        <v>204.5</v>
      </c>
      <c r="F7" s="66">
        <f>'[1]Colza'!G9</f>
        <v>120.8</v>
      </c>
      <c r="G7" s="66">
        <f>'[1]Colza'!H9</f>
        <v>63.5</v>
      </c>
      <c r="H7" s="66">
        <f>'[1]Colza'!I9</f>
        <v>0</v>
      </c>
      <c r="I7" s="66">
        <f>'[1]Colza'!J9</f>
        <v>0</v>
      </c>
      <c r="J7" s="66">
        <f>'[1]Colza'!K9</f>
        <v>0</v>
      </c>
      <c r="K7" s="66">
        <f>'[1]Colza'!L9</f>
        <v>0</v>
      </c>
      <c r="L7" s="66">
        <f>'[1]Colza'!M9</f>
        <v>0</v>
      </c>
      <c r="M7" s="66">
        <f>'[1]Colza'!N9</f>
        <v>0</v>
      </c>
      <c r="N7" s="69">
        <f>'[1]Colza'!O9</f>
        <v>12</v>
      </c>
      <c r="O7" s="70">
        <f>'[1]Colza'!P9</f>
        <v>1059.8</v>
      </c>
      <c r="P7" s="101">
        <f>IF(N7&lt;&gt;0,(O7-N7)/N7,0)</f>
        <v>87.31666666666666</v>
      </c>
      <c r="S7" s="4"/>
      <c r="T7" s="4"/>
      <c r="U7" s="4"/>
      <c r="V7" s="4"/>
      <c r="W7" s="4"/>
      <c r="X7" s="4"/>
      <c r="Y7" s="4"/>
      <c r="Z7" s="53"/>
      <c r="AA7" s="53"/>
      <c r="AB7" s="262" t="s">
        <v>64</v>
      </c>
      <c r="AC7" s="140">
        <f>'[5]FAB'!F9</f>
        <v>5138.64</v>
      </c>
      <c r="AD7" s="268">
        <f>'[5]FAB'!G9</f>
        <v>5612.89</v>
      </c>
      <c r="AE7" s="149"/>
      <c r="AF7" s="132"/>
      <c r="AG7" s="9"/>
      <c r="AH7" s="9"/>
      <c r="AI7" s="54"/>
      <c r="AJ7" s="264"/>
      <c r="AK7" s="43"/>
      <c r="AL7" s="42"/>
      <c r="AM7" s="42"/>
      <c r="AN7" s="52"/>
      <c r="AO7" s="38"/>
      <c r="AP7" s="38"/>
      <c r="AQ7" s="38"/>
      <c r="AR7" s="38"/>
      <c r="AS7" s="9"/>
      <c r="AT7" s="9"/>
      <c r="AU7" s="9"/>
      <c r="AV7" s="9"/>
      <c r="AW7" s="9"/>
      <c r="AX7" s="9"/>
      <c r="AY7" s="9"/>
    </row>
    <row r="8" spans="1:51" s="27" customFormat="1" ht="12.75" customHeight="1">
      <c r="A8" s="116" t="str">
        <f>'[1]Colza'!B10</f>
        <v>Basse-Normandie</v>
      </c>
      <c r="B8" s="66">
        <f>'[1]Colza'!C10</f>
        <v>0</v>
      </c>
      <c r="C8" s="66">
        <f>'[1]Colza'!D10</f>
        <v>0</v>
      </c>
      <c r="D8" s="66">
        <f>'[1]Colza'!E10</f>
        <v>0</v>
      </c>
      <c r="E8" s="66">
        <f>'[1]Colza'!F10</f>
        <v>0</v>
      </c>
      <c r="F8" s="66">
        <f>'[1]Colza'!G10</f>
        <v>0</v>
      </c>
      <c r="G8" s="66">
        <f>'[1]Colza'!H10</f>
        <v>0</v>
      </c>
      <c r="H8" s="66">
        <f>'[1]Colza'!I10</f>
        <v>0</v>
      </c>
      <c r="I8" s="66">
        <f>'[1]Colza'!J10</f>
        <v>0</v>
      </c>
      <c r="J8" s="66">
        <f>'[1]Colza'!K10</f>
        <v>0</v>
      </c>
      <c r="K8" s="66">
        <f>'[1]Colza'!L10</f>
        <v>0</v>
      </c>
      <c r="L8" s="66">
        <f>'[1]Colza'!M10</f>
        <v>0</v>
      </c>
      <c r="M8" s="66">
        <f>'[1]Colza'!N10</f>
        <v>0</v>
      </c>
      <c r="N8" s="69">
        <f>'[1]Colza'!O10</f>
        <v>0</v>
      </c>
      <c r="O8" s="70">
        <f>'[1]Colza'!P10</f>
        <v>0</v>
      </c>
      <c r="P8" s="101">
        <f>IF(N8&lt;&gt;0,(O8-N8)/N8,0)</f>
        <v>0</v>
      </c>
      <c r="S8" s="4"/>
      <c r="T8" s="4"/>
      <c r="U8" s="4"/>
      <c r="V8" s="4"/>
      <c r="W8" s="4"/>
      <c r="X8" s="4"/>
      <c r="Y8" s="4"/>
      <c r="Z8" s="53"/>
      <c r="AA8" s="53"/>
      <c r="AB8" s="262" t="s">
        <v>65</v>
      </c>
      <c r="AC8" s="140">
        <f>'[5]FAB'!F10</f>
        <v>4901.27</v>
      </c>
      <c r="AD8" s="268">
        <f>'[5]FAB'!G10</f>
        <v>6797.43</v>
      </c>
      <c r="AE8" s="149"/>
      <c r="AF8" s="132"/>
      <c r="AG8" s="9"/>
      <c r="AH8" s="9"/>
      <c r="AI8" s="54"/>
      <c r="AJ8" s="264"/>
      <c r="AK8" s="43"/>
      <c r="AL8" s="42"/>
      <c r="AM8" s="42"/>
      <c r="AN8" s="52"/>
      <c r="AO8" s="38"/>
      <c r="AP8" s="38"/>
      <c r="AQ8" s="38"/>
      <c r="AR8" s="38"/>
      <c r="AS8" s="9"/>
      <c r="AT8" s="9"/>
      <c r="AU8" s="9"/>
      <c r="AV8" s="9"/>
      <c r="AW8" s="9"/>
      <c r="AX8" s="9"/>
      <c r="AY8" s="9"/>
    </row>
    <row r="9" spans="1:51" s="56" customFormat="1" ht="12.75" customHeight="1">
      <c r="A9" s="116" t="str">
        <f>'[1]Colza'!B11</f>
        <v>Bourgogne</v>
      </c>
      <c r="B9" s="72">
        <f>'[1]Colza'!C11</f>
        <v>0</v>
      </c>
      <c r="C9" s="72">
        <f>'[1]Colza'!D11</f>
        <v>0</v>
      </c>
      <c r="D9" s="72">
        <f>'[1]Colza'!E11</f>
        <v>0</v>
      </c>
      <c r="E9" s="72">
        <f>'[1]Colza'!F11</f>
        <v>0</v>
      </c>
      <c r="F9" s="72">
        <f>'[1]Colza'!G11</f>
        <v>0</v>
      </c>
      <c r="G9" s="72">
        <f>'[1]Colza'!H11</f>
        <v>0</v>
      </c>
      <c r="H9" s="72">
        <f>'[1]Colza'!I11</f>
        <v>0</v>
      </c>
      <c r="I9" s="72">
        <f>'[1]Colza'!J11</f>
        <v>0</v>
      </c>
      <c r="J9" s="72">
        <f>'[1]Colza'!K11</f>
        <v>0</v>
      </c>
      <c r="K9" s="72">
        <f>'[1]Colza'!L11</f>
        <v>0</v>
      </c>
      <c r="L9" s="72">
        <f>'[1]Colza'!M11</f>
        <v>0</v>
      </c>
      <c r="M9" s="72">
        <f>'[1]Colza'!N11</f>
        <v>0</v>
      </c>
      <c r="N9" s="75">
        <f>'[1]Colza'!O11</f>
        <v>101.8</v>
      </c>
      <c r="O9" s="76">
        <f>'[1]Colza'!P11</f>
        <v>0</v>
      </c>
      <c r="P9" s="101">
        <f aca="true" t="shared" si="0" ref="P9:P23">IF(N9&lt;&gt;0,(O9-N9)/N9,0)</f>
        <v>-1</v>
      </c>
      <c r="S9" s="52"/>
      <c r="T9" s="52"/>
      <c r="U9" s="52"/>
      <c r="V9" s="52"/>
      <c r="W9" s="52"/>
      <c r="X9" s="52"/>
      <c r="Y9" s="52"/>
      <c r="Z9" s="52"/>
      <c r="AA9" s="52"/>
      <c r="AB9" s="262" t="s">
        <v>66</v>
      </c>
      <c r="AC9" s="140">
        <f>'[5]FAB'!F11</f>
        <v>3552.85</v>
      </c>
      <c r="AD9" s="268">
        <f>'[5]FAB'!G11</f>
        <v>4621.04</v>
      </c>
      <c r="AE9" s="132"/>
      <c r="AF9" s="133"/>
      <c r="AG9" s="272"/>
      <c r="AH9" s="272"/>
      <c r="AI9" s="264"/>
      <c r="AJ9" s="264"/>
      <c r="AK9" s="269"/>
      <c r="AL9" s="42"/>
      <c r="AM9" s="29"/>
      <c r="AN9" s="29"/>
      <c r="AO9" s="29"/>
      <c r="AP9" s="29"/>
      <c r="AQ9" s="29"/>
      <c r="AR9" s="29"/>
      <c r="AS9" s="29"/>
      <c r="AT9" s="29"/>
      <c r="AU9" s="52"/>
      <c r="AV9" s="52"/>
      <c r="AW9" s="52"/>
      <c r="AX9" s="52"/>
      <c r="AY9" s="52"/>
    </row>
    <row r="10" spans="1:51" s="56" customFormat="1" ht="12.75" customHeight="1">
      <c r="A10" s="116" t="str">
        <f>'[1]Colza'!B12</f>
        <v>Nord-Pas-de-Calais</v>
      </c>
      <c r="B10" s="72">
        <f>'[1]Colza'!C12</f>
        <v>0</v>
      </c>
      <c r="C10" s="72">
        <f>'[1]Colza'!D12</f>
        <v>0</v>
      </c>
      <c r="D10" s="72">
        <f>'[1]Colza'!E12</f>
        <v>0</v>
      </c>
      <c r="E10" s="72">
        <f>'[1]Colza'!F12</f>
        <v>0</v>
      </c>
      <c r="F10" s="72">
        <f>'[1]Colza'!G12</f>
        <v>0</v>
      </c>
      <c r="G10" s="72">
        <f>'[1]Colza'!H12</f>
        <v>0</v>
      </c>
      <c r="H10" s="72">
        <f>'[1]Colza'!I12</f>
        <v>0</v>
      </c>
      <c r="I10" s="72">
        <f>'[1]Colza'!J12</f>
        <v>0</v>
      </c>
      <c r="J10" s="72">
        <f>'[1]Colza'!K12</f>
        <v>0</v>
      </c>
      <c r="K10" s="72">
        <f>'[1]Colza'!L12</f>
        <v>0</v>
      </c>
      <c r="L10" s="73">
        <f>'[1]Colza'!M12</f>
        <v>0</v>
      </c>
      <c r="M10" s="286">
        <f>'[1]Colza'!N12</f>
        <v>0</v>
      </c>
      <c r="N10" s="75">
        <f>'[1]Colza'!O12</f>
        <v>5.1</v>
      </c>
      <c r="O10" s="76">
        <f>'[1]Colza'!P12</f>
        <v>0</v>
      </c>
      <c r="P10" s="101">
        <f t="shared" si="0"/>
        <v>-1</v>
      </c>
      <c r="S10" s="52"/>
      <c r="T10" s="52"/>
      <c r="U10" s="52"/>
      <c r="V10" s="52"/>
      <c r="W10" s="52"/>
      <c r="X10" s="52"/>
      <c r="Y10" s="52"/>
      <c r="Z10" s="52"/>
      <c r="AA10" s="52"/>
      <c r="AB10" s="262" t="s">
        <v>67</v>
      </c>
      <c r="AC10" s="140">
        <f>'[5]FAB'!F12</f>
        <v>4190.03</v>
      </c>
      <c r="AD10" s="261">
        <f>'[5]FAB'!G12</f>
        <v>4673.22</v>
      </c>
      <c r="AE10" s="133"/>
      <c r="AF10" s="230"/>
      <c r="AG10" s="272"/>
      <c r="AH10" s="272"/>
      <c r="AI10" s="264"/>
      <c r="AJ10" s="264"/>
      <c r="AK10" s="269"/>
      <c r="AL10" s="42"/>
      <c r="AM10" s="29"/>
      <c r="AN10" s="29"/>
      <c r="AO10" s="29"/>
      <c r="AP10" s="29"/>
      <c r="AQ10" s="29"/>
      <c r="AR10" s="29"/>
      <c r="AS10" s="29"/>
      <c r="AT10" s="29"/>
      <c r="AU10" s="52"/>
      <c r="AV10" s="52"/>
      <c r="AW10" s="52"/>
      <c r="AX10" s="52"/>
      <c r="AY10" s="52"/>
    </row>
    <row r="11" spans="1:51" s="56" customFormat="1" ht="12.75" customHeight="1">
      <c r="A11" s="116" t="str">
        <f>'[1]Colza'!B13</f>
        <v>Lorraine</v>
      </c>
      <c r="B11" s="66">
        <f>'[1]Colza'!C13</f>
        <v>0</v>
      </c>
      <c r="C11" s="66">
        <f>'[1]Colza'!D13</f>
        <v>0</v>
      </c>
      <c r="D11" s="66">
        <f>'[1]Colza'!E13</f>
        <v>0</v>
      </c>
      <c r="E11" s="66">
        <f>'[1]Colza'!F13</f>
        <v>0</v>
      </c>
      <c r="F11" s="66">
        <f>'[1]Colza'!G13</f>
        <v>0</v>
      </c>
      <c r="G11" s="66">
        <f>'[1]Colza'!H13</f>
        <v>0</v>
      </c>
      <c r="H11" s="66">
        <f>'[1]Colza'!I13</f>
        <v>0</v>
      </c>
      <c r="I11" s="66">
        <f>'[1]Colza'!J13</f>
        <v>0</v>
      </c>
      <c r="J11" s="66">
        <f>'[1]Colza'!K13</f>
        <v>0</v>
      </c>
      <c r="K11" s="66">
        <f>'[1]Colza'!L13</f>
        <v>0</v>
      </c>
      <c r="L11" s="66">
        <f>'[1]Colza'!M13</f>
        <v>0</v>
      </c>
      <c r="M11" s="66">
        <f>'[1]Colza'!N13</f>
        <v>0</v>
      </c>
      <c r="N11" s="69">
        <f>'[1]Colza'!O13</f>
        <v>0</v>
      </c>
      <c r="O11" s="70">
        <f>'[1]Colza'!P13</f>
        <v>0</v>
      </c>
      <c r="P11" s="101">
        <f t="shared" si="0"/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262" t="s">
        <v>68</v>
      </c>
      <c r="AC11" s="140">
        <f>'[5]FAB'!F13</f>
        <v>4636.54</v>
      </c>
      <c r="AD11" s="339">
        <f>'[5]FAB'!G13</f>
        <v>0</v>
      </c>
      <c r="AE11" s="230"/>
      <c r="AF11" s="230"/>
      <c r="AG11" s="272"/>
      <c r="AH11" s="272"/>
      <c r="AI11" s="264"/>
      <c r="AJ11" s="264"/>
      <c r="AK11" s="269"/>
      <c r="AL11" s="42"/>
      <c r="AM11" s="29"/>
      <c r="AN11" s="29"/>
      <c r="AO11" s="29"/>
      <c r="AP11" s="29"/>
      <c r="AQ11" s="29"/>
      <c r="AR11" s="29"/>
      <c r="AS11" s="29"/>
      <c r="AT11" s="29"/>
      <c r="AU11" s="52"/>
      <c r="AV11" s="52"/>
      <c r="AW11" s="52"/>
      <c r="AX11" s="52"/>
      <c r="AY11" s="52"/>
    </row>
    <row r="12" spans="1:51" s="56" customFormat="1" ht="12.75" customHeight="1">
      <c r="A12" s="116" t="str">
        <f>'[1]Colza'!B15</f>
        <v>Franche-Comté</v>
      </c>
      <c r="B12" s="72">
        <f>'[1]Colza'!C15</f>
        <v>0</v>
      </c>
      <c r="C12" s="72">
        <f>'[1]Colza'!D15</f>
        <v>0</v>
      </c>
      <c r="D12" s="72">
        <f>'[1]Colza'!E15</f>
        <v>0</v>
      </c>
      <c r="E12" s="72">
        <f>'[1]Colza'!F15</f>
        <v>0</v>
      </c>
      <c r="F12" s="72">
        <f>'[1]Colza'!G15</f>
        <v>0</v>
      </c>
      <c r="G12" s="72">
        <f>'[1]Colza'!H15</f>
        <v>0</v>
      </c>
      <c r="H12" s="72">
        <f>'[1]Colza'!I15</f>
        <v>0</v>
      </c>
      <c r="I12" s="72">
        <f>'[1]Colza'!J15</f>
        <v>0</v>
      </c>
      <c r="J12" s="72">
        <f>'[1]Colza'!K15</f>
        <v>0</v>
      </c>
      <c r="K12" s="72">
        <f>'[1]Colza'!L15</f>
        <v>0</v>
      </c>
      <c r="L12" s="73">
        <f>'[1]Colza'!M15</f>
        <v>0</v>
      </c>
      <c r="M12" s="286">
        <f>'[1]Colza'!N15</f>
        <v>0</v>
      </c>
      <c r="N12" s="75">
        <f>'[1]Colza'!O15</f>
        <v>0</v>
      </c>
      <c r="O12" s="76">
        <f>'[1]Colza'!P15</f>
        <v>0</v>
      </c>
      <c r="P12" s="101"/>
      <c r="S12" s="52"/>
      <c r="T12" s="52"/>
      <c r="U12" s="52"/>
      <c r="V12" s="52"/>
      <c r="W12" s="52"/>
      <c r="X12" s="52"/>
      <c r="Y12" s="52"/>
      <c r="Z12" s="52"/>
      <c r="AA12" s="52"/>
      <c r="AB12" s="262" t="s">
        <v>69</v>
      </c>
      <c r="AC12" s="140">
        <f>'[5]FAB'!F14</f>
        <v>2460.67</v>
      </c>
      <c r="AD12" s="339">
        <f>'[5]FAB'!G14</f>
        <v>0</v>
      </c>
      <c r="AE12" s="230">
        <v>0</v>
      </c>
      <c r="AF12" s="230"/>
      <c r="AG12" s="272"/>
      <c r="AH12" s="272"/>
      <c r="AI12" s="264"/>
      <c r="AJ12" s="264"/>
      <c r="AK12" s="269"/>
      <c r="AL12" s="42"/>
      <c r="AM12" s="29"/>
      <c r="AN12" s="29"/>
      <c r="AO12" s="29"/>
      <c r="AP12" s="29"/>
      <c r="AQ12" s="29"/>
      <c r="AR12" s="29"/>
      <c r="AS12" s="29"/>
      <c r="AT12" s="29"/>
      <c r="AU12" s="52"/>
      <c r="AV12" s="52"/>
      <c r="AW12" s="52"/>
      <c r="AX12" s="52"/>
      <c r="AY12" s="52"/>
    </row>
    <row r="13" spans="1:51" s="56" customFormat="1" ht="12.75" customHeight="1">
      <c r="A13" s="166" t="str">
        <f>'[1]Colza'!B16</f>
        <v>Pays-de-la-Loire</v>
      </c>
      <c r="B13" s="587">
        <f>'[1]Colza'!C16</f>
        <v>736</v>
      </c>
      <c r="C13" s="587">
        <f>'[1]Colza'!D16</f>
        <v>600.3</v>
      </c>
      <c r="D13" s="587">
        <f>'[1]Colza'!E16</f>
        <v>737.3</v>
      </c>
      <c r="E13" s="587">
        <f>'[1]Colza'!F16</f>
        <v>1204.9</v>
      </c>
      <c r="F13" s="587">
        <f>'[1]Colza'!G16</f>
        <v>1048.2</v>
      </c>
      <c r="G13" s="587">
        <f>'[1]Colza'!H16</f>
        <v>802.9</v>
      </c>
      <c r="H13" s="587">
        <f>'[1]Colza'!I16</f>
        <v>0</v>
      </c>
      <c r="I13" s="587">
        <f>'[1]Colza'!J16</f>
        <v>0</v>
      </c>
      <c r="J13" s="587">
        <f>'[1]Colza'!K16</f>
        <v>0</v>
      </c>
      <c r="K13" s="587">
        <f>'[1]Colza'!L16</f>
        <v>0</v>
      </c>
      <c r="L13" s="587">
        <f>'[1]Colza'!M16</f>
        <v>0</v>
      </c>
      <c r="M13" s="587">
        <f>'[1]Colza'!N16</f>
        <v>0</v>
      </c>
      <c r="N13" s="588">
        <f>'[1]Colza'!O16</f>
        <v>4503.8</v>
      </c>
      <c r="O13" s="589">
        <f>'[1]Colza'!P16</f>
        <v>5129.6</v>
      </c>
      <c r="P13" s="174">
        <f t="shared" si="0"/>
        <v>0.13894933167547407</v>
      </c>
      <c r="S13" s="52"/>
      <c r="T13" s="52"/>
      <c r="U13" s="52"/>
      <c r="V13" s="52"/>
      <c r="W13" s="52"/>
      <c r="X13" s="52"/>
      <c r="Y13" s="52"/>
      <c r="Z13" s="52"/>
      <c r="AA13" s="52"/>
      <c r="AB13" s="262" t="s">
        <v>21</v>
      </c>
      <c r="AC13" s="140">
        <f>'[5]FAB'!F15</f>
        <v>2387.47</v>
      </c>
      <c r="AD13" s="339">
        <f>'[5]FAB'!G15</f>
        <v>0</v>
      </c>
      <c r="AE13" s="230">
        <v>0</v>
      </c>
      <c r="AF13" s="230"/>
      <c r="AG13" s="272"/>
      <c r="AH13" s="272"/>
      <c r="AI13" s="264"/>
      <c r="AJ13" s="264"/>
      <c r="AK13" s="271"/>
      <c r="AL13" s="42"/>
      <c r="AM13" s="42"/>
      <c r="AN13" s="42"/>
      <c r="AO13" s="42"/>
      <c r="AP13" s="42"/>
      <c r="AQ13" s="42"/>
      <c r="AR13" s="42"/>
      <c r="AS13" s="42"/>
      <c r="AT13" s="42"/>
      <c r="AU13" s="52"/>
      <c r="AV13" s="52"/>
      <c r="AW13" s="52"/>
      <c r="AX13" s="52"/>
      <c r="AY13" s="52"/>
    </row>
    <row r="14" spans="1:51" s="56" customFormat="1" ht="13.5" customHeight="1">
      <c r="A14" s="166" t="str">
        <f>'[1]Colza'!B17</f>
        <v>Bretagne</v>
      </c>
      <c r="B14" s="186">
        <f>'[1]Colza'!C17</f>
        <v>1545.2</v>
      </c>
      <c r="C14" s="186">
        <f>'[1]Colza'!D17</f>
        <v>4234.2</v>
      </c>
      <c r="D14" s="186">
        <f>'[1]Colza'!E17</f>
        <v>3521.8</v>
      </c>
      <c r="E14" s="186">
        <f>'[1]Colza'!F17</f>
        <v>3999.4</v>
      </c>
      <c r="F14" s="186">
        <f>'[1]Colza'!G17</f>
        <v>2533.3</v>
      </c>
      <c r="G14" s="186">
        <f>'[1]Colza'!H17</f>
        <v>2547.5</v>
      </c>
      <c r="H14" s="186">
        <f>'[1]Colza'!I17</f>
        <v>0</v>
      </c>
      <c r="I14" s="186">
        <f>'[1]Colza'!J17</f>
        <v>0</v>
      </c>
      <c r="J14" s="186">
        <f>'[1]Colza'!K17</f>
        <v>0</v>
      </c>
      <c r="K14" s="186">
        <f>'[1]Colza'!L17</f>
        <v>0</v>
      </c>
      <c r="L14" s="587">
        <f>'[1]Colza'!M17</f>
        <v>0</v>
      </c>
      <c r="M14" s="590">
        <f>'[1]Colza'!N17</f>
        <v>0</v>
      </c>
      <c r="N14" s="190">
        <f>'[1]Colza'!O17</f>
        <v>16133.3</v>
      </c>
      <c r="O14" s="191">
        <f>'[1]Colza'!P17</f>
        <v>18381.4</v>
      </c>
      <c r="P14" s="174">
        <f t="shared" si="0"/>
        <v>0.13934532922588697</v>
      </c>
      <c r="S14" s="52"/>
      <c r="T14" s="52"/>
      <c r="U14" s="52"/>
      <c r="V14" s="52"/>
      <c r="W14" s="52"/>
      <c r="X14" s="52"/>
      <c r="Y14" s="52"/>
      <c r="Z14" s="52"/>
      <c r="AA14" s="52"/>
      <c r="AB14" s="262" t="s">
        <v>70</v>
      </c>
      <c r="AC14" s="140">
        <f>'[5]FAB'!F16</f>
        <v>2379.76</v>
      </c>
      <c r="AD14" s="339">
        <f>'[5]FAB'!G16</f>
        <v>0</v>
      </c>
      <c r="AE14" s="230">
        <v>0</v>
      </c>
      <c r="AF14" s="230"/>
      <c r="AG14" s="272"/>
      <c r="AH14" s="272"/>
      <c r="AI14" s="264"/>
      <c r="AJ14" s="264"/>
      <c r="AK14" s="271"/>
      <c r="AL14" s="42"/>
      <c r="AM14" s="42"/>
      <c r="AN14" s="42"/>
      <c r="AO14" s="42"/>
      <c r="AP14" s="42"/>
      <c r="AQ14" s="42"/>
      <c r="AR14" s="42"/>
      <c r="AS14" s="42"/>
      <c r="AT14" s="42"/>
      <c r="AU14" s="52"/>
      <c r="AV14" s="52"/>
      <c r="AW14" s="52"/>
      <c r="AX14" s="52"/>
      <c r="AY14" s="52"/>
    </row>
    <row r="15" spans="1:51" s="24" customFormat="1" ht="13.5" customHeight="1">
      <c r="A15" s="166" t="str">
        <f>'[1]Colza'!B18</f>
        <v>Poitou-Charentes</v>
      </c>
      <c r="B15" s="188">
        <f>'[1]Colza'!C18</f>
        <v>661.9</v>
      </c>
      <c r="C15" s="188">
        <f>'[1]Colza'!D18</f>
        <v>737.3</v>
      </c>
      <c r="D15" s="188">
        <f>'[1]Colza'!E18</f>
        <v>774.9</v>
      </c>
      <c r="E15" s="188">
        <f>'[1]Colza'!F18</f>
        <v>886</v>
      </c>
      <c r="F15" s="188">
        <f>'[1]Colza'!G18</f>
        <v>764.22</v>
      </c>
      <c r="G15" s="188">
        <f>'[1]Colza'!H18</f>
        <v>680.25</v>
      </c>
      <c r="H15" s="188">
        <f>'[1]Colza'!I18</f>
        <v>0</v>
      </c>
      <c r="I15" s="188">
        <f>'[1]Colza'!J18</f>
        <v>0</v>
      </c>
      <c r="J15" s="188">
        <f>'[1]Colza'!K18</f>
        <v>0</v>
      </c>
      <c r="K15" s="188">
        <f>'[1]Colza'!L18</f>
        <v>0</v>
      </c>
      <c r="L15" s="153">
        <f>'[1]Colza'!M18</f>
        <v>0</v>
      </c>
      <c r="M15" s="218">
        <f>'[1]Colza'!N18</f>
        <v>0</v>
      </c>
      <c r="N15" s="225">
        <f>'[1]Colza'!O18</f>
        <v>3907.6</v>
      </c>
      <c r="O15" s="224">
        <f>'[1]Colza'!P18</f>
        <v>4504.57</v>
      </c>
      <c r="P15" s="174">
        <f t="shared" si="0"/>
        <v>0.1527715221619408</v>
      </c>
      <c r="S15" s="4"/>
      <c r="T15" s="4"/>
      <c r="U15" s="4"/>
      <c r="V15" s="4"/>
      <c r="W15" s="4"/>
      <c r="X15" s="4"/>
      <c r="Y15" s="4"/>
      <c r="Z15" s="53"/>
      <c r="AA15" s="53"/>
      <c r="AB15" s="262" t="s">
        <v>22</v>
      </c>
      <c r="AC15" s="140">
        <f>'[5]FAB'!F17</f>
        <v>2294.18</v>
      </c>
      <c r="AD15" s="339">
        <f>'[5]FAB'!G17</f>
        <v>0</v>
      </c>
      <c r="AE15" s="230">
        <v>0</v>
      </c>
      <c r="AF15" s="230"/>
      <c r="AG15" s="9"/>
      <c r="AH15" s="9"/>
      <c r="AI15" s="43"/>
      <c r="AJ15" s="43"/>
      <c r="AK15" s="43"/>
      <c r="AL15" s="41"/>
      <c r="AM15" s="41"/>
      <c r="AN15" s="41"/>
      <c r="AO15" s="41"/>
      <c r="AP15" s="41"/>
      <c r="AQ15" s="41"/>
      <c r="AR15" s="41"/>
      <c r="AS15" s="41"/>
      <c r="AT15" s="41"/>
      <c r="AU15" s="4"/>
      <c r="AV15" s="4"/>
      <c r="AW15" s="4"/>
      <c r="AX15" s="4"/>
      <c r="AY15" s="4"/>
    </row>
    <row r="16" spans="1:51" s="24" customFormat="1" ht="13.5" customHeight="1">
      <c r="A16" s="65" t="str">
        <f>'[1]Colza'!B19</f>
        <v>Aquitaine</v>
      </c>
      <c r="B16" s="60">
        <f>'[1]Colza'!C19</f>
        <v>16.35</v>
      </c>
      <c r="C16" s="60">
        <f>'[1]Colza'!D19</f>
        <v>14.63</v>
      </c>
      <c r="D16" s="60">
        <f>'[1]Colza'!E19</f>
        <v>243</v>
      </c>
      <c r="E16" s="60">
        <f>'[1]Colza'!F19</f>
        <v>319.13</v>
      </c>
      <c r="F16" s="60">
        <f>'[1]Colza'!G19</f>
        <v>23.59</v>
      </c>
      <c r="G16" s="60">
        <f>'[1]Colza'!H19</f>
        <v>431.32</v>
      </c>
      <c r="H16" s="60">
        <f>'[1]Colza'!I19</f>
        <v>0</v>
      </c>
      <c r="I16" s="60">
        <f>'[1]Colza'!J19</f>
        <v>0</v>
      </c>
      <c r="J16" s="60">
        <f>'[1]Colza'!K19</f>
        <v>0</v>
      </c>
      <c r="K16" s="60">
        <f>'[1]Colza'!L19</f>
        <v>0</v>
      </c>
      <c r="L16" s="77">
        <f>'[1]Colza'!M19</f>
        <v>0</v>
      </c>
      <c r="M16" s="90">
        <f>'[1]Colza'!N19</f>
        <v>0</v>
      </c>
      <c r="N16" s="79">
        <f>'[1]Colza'!O19</f>
        <v>145.41</v>
      </c>
      <c r="O16" s="80">
        <f>'[1]Colza'!P19</f>
        <v>1048.03</v>
      </c>
      <c r="P16" s="101">
        <f t="shared" si="0"/>
        <v>6.20741352039062</v>
      </c>
      <c r="S16" s="4"/>
      <c r="T16" s="4"/>
      <c r="U16" s="4"/>
      <c r="V16" s="4"/>
      <c r="W16" s="4"/>
      <c r="X16" s="4"/>
      <c r="Y16" s="4"/>
      <c r="Z16" s="53"/>
      <c r="AA16" s="53"/>
      <c r="AB16" s="262" t="s">
        <v>23</v>
      </c>
      <c r="AC16" s="140">
        <f>'[5]FAB'!F18</f>
        <v>2304.8</v>
      </c>
      <c r="AD16" s="261">
        <f>'[5]FAB'!G18</f>
        <v>0</v>
      </c>
      <c r="AE16" s="230">
        <v>0</v>
      </c>
      <c r="AF16" s="133"/>
      <c r="AG16" s="9"/>
      <c r="AH16" s="9"/>
      <c r="AI16" s="43"/>
      <c r="AJ16" s="43"/>
      <c r="AK16" s="43"/>
      <c r="AL16" s="41"/>
      <c r="AM16" s="41"/>
      <c r="AN16" s="41"/>
      <c r="AO16" s="41"/>
      <c r="AP16" s="41"/>
      <c r="AQ16" s="41"/>
      <c r="AR16" s="41"/>
      <c r="AS16" s="41"/>
      <c r="AT16" s="41"/>
      <c r="AU16" s="4"/>
      <c r="AV16" s="4"/>
      <c r="AW16" s="4"/>
      <c r="AX16" s="4"/>
      <c r="AY16" s="4"/>
    </row>
    <row r="17" spans="1:51" s="24" customFormat="1" ht="13.5" customHeight="1">
      <c r="A17" s="65" t="str">
        <f>'[1]Colza'!B20</f>
        <v>Midi-Pyrénées</v>
      </c>
      <c r="B17" s="60">
        <f>'[1]Colza'!C20</f>
        <v>0</v>
      </c>
      <c r="C17" s="60">
        <f>'[1]Colza'!D20</f>
        <v>0</v>
      </c>
      <c r="D17" s="60">
        <f>'[1]Colza'!E20</f>
        <v>0</v>
      </c>
      <c r="E17" s="60">
        <f>'[1]Colza'!F20</f>
        <v>0</v>
      </c>
      <c r="F17" s="60">
        <f>'[1]Colza'!G20</f>
        <v>0</v>
      </c>
      <c r="G17" s="60">
        <f>'[1]Colza'!H20</f>
        <v>0</v>
      </c>
      <c r="H17" s="60">
        <f>'[1]Colza'!I20</f>
        <v>0</v>
      </c>
      <c r="I17" s="60">
        <f>'[1]Colza'!J20</f>
        <v>0</v>
      </c>
      <c r="J17" s="60">
        <f>'[1]Colza'!K20</f>
        <v>0</v>
      </c>
      <c r="K17" s="60">
        <f>'[1]Colza'!L20</f>
        <v>0</v>
      </c>
      <c r="L17" s="77">
        <f>'[1]Colza'!M20</f>
        <v>0</v>
      </c>
      <c r="M17" s="90">
        <f>'[1]Colza'!N20</f>
        <v>0</v>
      </c>
      <c r="N17" s="79">
        <f>'[1]Colza'!O20</f>
        <v>7.4</v>
      </c>
      <c r="O17" s="80">
        <f>'[1]Colza'!P20</f>
        <v>0</v>
      </c>
      <c r="P17" s="101"/>
      <c r="S17" s="4"/>
      <c r="T17" s="4"/>
      <c r="U17" s="4"/>
      <c r="V17" s="4"/>
      <c r="W17" s="4"/>
      <c r="X17" s="4"/>
      <c r="Y17" s="4"/>
      <c r="Z17" s="53"/>
      <c r="AA17" s="53"/>
      <c r="AB17" s="262"/>
      <c r="AC17" s="140">
        <f>'[5]FAB'!F19</f>
        <v>25947.56</v>
      </c>
      <c r="AD17" s="140">
        <f>'[5]FAB'!G19</f>
        <v>31018.26</v>
      </c>
      <c r="AE17" s="230">
        <v>0</v>
      </c>
      <c r="AF17" s="133"/>
      <c r="AG17" s="9"/>
      <c r="AH17" s="9"/>
      <c r="AI17" s="43"/>
      <c r="AJ17" s="43"/>
      <c r="AK17" s="43"/>
      <c r="AL17" s="41"/>
      <c r="AM17" s="41"/>
      <c r="AN17" s="41"/>
      <c r="AO17" s="41"/>
      <c r="AP17" s="41"/>
      <c r="AQ17" s="41"/>
      <c r="AR17" s="41"/>
      <c r="AS17" s="41"/>
      <c r="AT17" s="41"/>
      <c r="AU17" s="4"/>
      <c r="AV17" s="4"/>
      <c r="AW17" s="4"/>
      <c r="AX17" s="4"/>
      <c r="AY17" s="4"/>
    </row>
    <row r="18" spans="1:51" s="24" customFormat="1" ht="13.5" customHeight="1">
      <c r="A18" s="65" t="str">
        <f>'[1]Colza'!B21</f>
        <v>Limousin</v>
      </c>
      <c r="B18" s="60">
        <f>'[1]Colza'!C21</f>
        <v>0</v>
      </c>
      <c r="C18" s="60">
        <f>'[1]Colza'!D21</f>
        <v>0</v>
      </c>
      <c r="D18" s="60">
        <f>'[1]Colza'!E21</f>
        <v>0</v>
      </c>
      <c r="E18" s="60">
        <f>'[1]Colza'!F21</f>
        <v>0</v>
      </c>
      <c r="F18" s="60">
        <f>'[1]Colza'!G21</f>
        <v>0</v>
      </c>
      <c r="G18" s="60">
        <f>'[1]Colza'!H21</f>
        <v>0</v>
      </c>
      <c r="H18" s="60">
        <f>'[1]Colza'!I21</f>
        <v>0</v>
      </c>
      <c r="I18" s="60">
        <f>'[1]Colza'!J21</f>
        <v>0</v>
      </c>
      <c r="J18" s="60">
        <f>'[1]Colza'!K21</f>
        <v>0</v>
      </c>
      <c r="K18" s="60">
        <f>'[1]Colza'!L21</f>
        <v>0</v>
      </c>
      <c r="L18" s="77">
        <f>'[1]Colza'!M21</f>
        <v>0</v>
      </c>
      <c r="M18" s="90">
        <f>'[1]Colza'!N21</f>
        <v>0</v>
      </c>
      <c r="N18" s="79">
        <f>'[1]Colza'!O21</f>
        <v>213.3</v>
      </c>
      <c r="O18" s="80">
        <f>'[1]Colza'!P21</f>
        <v>0</v>
      </c>
      <c r="P18" s="101">
        <f t="shared" si="0"/>
        <v>-1</v>
      </c>
      <c r="S18" s="4"/>
      <c r="T18" s="4"/>
      <c r="U18" s="4"/>
      <c r="V18" s="4"/>
      <c r="W18" s="4"/>
      <c r="X18" s="4"/>
      <c r="Y18" s="4"/>
      <c r="Z18" s="53"/>
      <c r="AA18" s="53"/>
      <c r="AB18" s="259"/>
      <c r="AC18" s="53"/>
      <c r="AD18" s="133"/>
      <c r="AE18" s="133"/>
      <c r="AF18" s="133"/>
      <c r="AG18" s="9"/>
      <c r="AH18" s="133"/>
      <c r="AI18" s="43"/>
      <c r="AJ18" s="43"/>
      <c r="AK18" s="43"/>
      <c r="AL18" s="41"/>
      <c r="AM18" s="41"/>
      <c r="AN18" s="41"/>
      <c r="AO18" s="41"/>
      <c r="AP18" s="41"/>
      <c r="AQ18" s="41"/>
      <c r="AR18" s="41"/>
      <c r="AS18" s="41"/>
      <c r="AT18" s="41"/>
      <c r="AU18" s="4"/>
      <c r="AV18" s="4"/>
      <c r="AW18" s="4"/>
      <c r="AX18" s="4"/>
      <c r="AY18" s="4"/>
    </row>
    <row r="19" spans="1:51" s="31" customFormat="1" ht="13.5" customHeight="1">
      <c r="A19" s="65" t="str">
        <f>'[1]Colza'!B22</f>
        <v>Rhône-Alpes</v>
      </c>
      <c r="B19" s="81">
        <f>'[1]Colza'!C22</f>
        <v>99.07</v>
      </c>
      <c r="C19" s="81">
        <f>'[1]Colza'!D22</f>
        <v>123.7</v>
      </c>
      <c r="D19" s="81">
        <f>'[1]Colza'!E22</f>
        <v>127</v>
      </c>
      <c r="E19" s="81">
        <f>'[1]Colza'!F22</f>
        <v>152.34</v>
      </c>
      <c r="F19" s="81">
        <f>'[1]Colza'!G22</f>
        <v>100</v>
      </c>
      <c r="G19" s="81">
        <f>'[1]Colza'!H22</f>
        <v>110.2</v>
      </c>
      <c r="H19" s="81">
        <f>'[1]Colza'!I22</f>
        <v>0</v>
      </c>
      <c r="I19" s="81">
        <f>'[1]Colza'!J22</f>
        <v>0</v>
      </c>
      <c r="J19" s="81">
        <f>'[1]Colza'!K22</f>
        <v>0</v>
      </c>
      <c r="K19" s="81">
        <f>'[1]Colza'!L22</f>
        <v>0</v>
      </c>
      <c r="L19" s="591">
        <f>'[1]Colza'!M22</f>
        <v>0</v>
      </c>
      <c r="M19" s="592">
        <f>'[1]Colza'!N22</f>
        <v>0</v>
      </c>
      <c r="N19" s="82">
        <f>'[1]Colza'!O22</f>
        <v>788</v>
      </c>
      <c r="O19" s="83">
        <f>'[1]Colza'!P22</f>
        <v>712.31</v>
      </c>
      <c r="P19" s="101">
        <f t="shared" si="0"/>
        <v>-0.09605329949238586</v>
      </c>
      <c r="Q19" s="126"/>
      <c r="S19" s="9"/>
      <c r="T19" s="9"/>
      <c r="U19" s="9"/>
      <c r="V19" s="9"/>
      <c r="W19" s="9"/>
      <c r="X19" s="9"/>
      <c r="Y19" s="9"/>
      <c r="Z19" s="47"/>
      <c r="AA19" s="47"/>
      <c r="AB19" s="259"/>
      <c r="AC19" s="47"/>
      <c r="AD19" s="47"/>
      <c r="AE19" s="9"/>
      <c r="AF19" s="9"/>
      <c r="AG19" s="43"/>
      <c r="AH19" s="43"/>
      <c r="AI19" s="43"/>
      <c r="AJ19" s="43"/>
      <c r="AK19" s="43"/>
      <c r="AL19" s="43"/>
      <c r="AM19" s="42"/>
      <c r="AN19" s="42"/>
      <c r="AO19" s="42"/>
      <c r="AP19" s="42"/>
      <c r="AQ19" s="42"/>
      <c r="AR19" s="42"/>
      <c r="AS19" s="42"/>
      <c r="AT19" s="43"/>
      <c r="AU19" s="9"/>
      <c r="AV19" s="9"/>
      <c r="AW19" s="9"/>
      <c r="AX19" s="9"/>
      <c r="AY19" s="9"/>
    </row>
    <row r="20" spans="1:51" s="31" customFormat="1" ht="13.5" customHeight="1">
      <c r="A20" s="65" t="str">
        <f>'[1]Colza'!B23</f>
        <v>Auvergne</v>
      </c>
      <c r="B20" s="81">
        <f>'[1]Colza'!C23</f>
        <v>23.57</v>
      </c>
      <c r="C20" s="81">
        <f>'[1]Colza'!D23</f>
        <v>29.75</v>
      </c>
      <c r="D20" s="81">
        <f>'[1]Colza'!E23</f>
        <v>29.59</v>
      </c>
      <c r="E20" s="81">
        <f>'[1]Colza'!F23</f>
        <v>31.16</v>
      </c>
      <c r="F20" s="81">
        <f>'[1]Colza'!G23</f>
        <v>30.93</v>
      </c>
      <c r="G20" s="81">
        <f>'[1]Colza'!H23</f>
        <v>37.55</v>
      </c>
      <c r="H20" s="81">
        <f>'[1]Colza'!I23</f>
        <v>0</v>
      </c>
      <c r="I20" s="81">
        <f>'[1]Colza'!J23</f>
        <v>0</v>
      </c>
      <c r="J20" s="81">
        <f>'[1]Colza'!K23</f>
        <v>0</v>
      </c>
      <c r="K20" s="81">
        <f>'[1]Colza'!L23</f>
        <v>0</v>
      </c>
      <c r="L20" s="591">
        <f>'[1]Colza'!M23</f>
        <v>0</v>
      </c>
      <c r="M20" s="592">
        <f>'[1]Colza'!N23</f>
        <v>0</v>
      </c>
      <c r="N20" s="82">
        <f>'[1]Colza'!O23</f>
        <v>129.85</v>
      </c>
      <c r="O20" s="83">
        <f>'[1]Colza'!P23</f>
        <v>182.55</v>
      </c>
      <c r="P20" s="101">
        <f t="shared" si="0"/>
        <v>0.40585290720061623</v>
      </c>
      <c r="S20" s="9"/>
      <c r="T20" s="9"/>
      <c r="U20" s="9"/>
      <c r="V20" s="9"/>
      <c r="W20" s="9"/>
      <c r="X20" s="9"/>
      <c r="Y20" s="9"/>
      <c r="Z20" s="47"/>
      <c r="AA20" s="47"/>
      <c r="AB20" s="259"/>
      <c r="AC20" s="47"/>
      <c r="AD20" s="47"/>
      <c r="AE20" s="404"/>
      <c r="AF20" s="43"/>
      <c r="AG20" s="43"/>
      <c r="AH20" s="43"/>
      <c r="AI20" s="43"/>
      <c r="AJ20" s="43"/>
      <c r="AK20" s="43"/>
      <c r="AL20" s="50"/>
      <c r="AM20" s="42"/>
      <c r="AN20" s="42"/>
      <c r="AO20" s="42"/>
      <c r="AP20" s="42"/>
      <c r="AQ20" s="42"/>
      <c r="AR20" s="42"/>
      <c r="AS20" s="42"/>
      <c r="AT20" s="42"/>
      <c r="AU20" s="9"/>
      <c r="AV20" s="9"/>
      <c r="AW20" s="9"/>
      <c r="AX20" s="9"/>
      <c r="AY20" s="9"/>
    </row>
    <row r="21" spans="1:51" s="31" customFormat="1" ht="13.5" customHeight="1">
      <c r="A21" s="65" t="str">
        <f>'[1]Colza'!B24</f>
        <v>Languedoc-Roussillon</v>
      </c>
      <c r="B21" s="81">
        <f>'[1]Colza'!C24</f>
        <v>0</v>
      </c>
      <c r="C21" s="81">
        <f>'[1]Colza'!D24</f>
        <v>0</v>
      </c>
      <c r="D21" s="81">
        <f>'[1]Colza'!E24</f>
        <v>0</v>
      </c>
      <c r="E21" s="81">
        <f>'[1]Colza'!F24</f>
        <v>0</v>
      </c>
      <c r="F21" s="81">
        <f>'[1]Colza'!G24</f>
        <v>0</v>
      </c>
      <c r="G21" s="81">
        <f>'[1]Colza'!H24</f>
        <v>0</v>
      </c>
      <c r="H21" s="81">
        <f>'[1]Colza'!I24</f>
        <v>0</v>
      </c>
      <c r="I21" s="81">
        <f>'[1]Colza'!J24</f>
        <v>0</v>
      </c>
      <c r="J21" s="81">
        <f>'[1]Colza'!K24</f>
        <v>0</v>
      </c>
      <c r="K21" s="81">
        <f>'[1]Colza'!L24</f>
        <v>0</v>
      </c>
      <c r="L21" s="591">
        <f>'[1]Colza'!M24</f>
        <v>0</v>
      </c>
      <c r="M21" s="592">
        <f>'[1]Colza'!N24</f>
        <v>0</v>
      </c>
      <c r="N21" s="82">
        <f>'[1]Colza'!O24</f>
        <v>0</v>
      </c>
      <c r="O21" s="83">
        <f>'[1]Colza'!P24</f>
        <v>0</v>
      </c>
      <c r="P21" s="101">
        <f t="shared" si="0"/>
        <v>0</v>
      </c>
      <c r="S21" s="9"/>
      <c r="T21" s="9"/>
      <c r="U21" s="9"/>
      <c r="V21" s="9"/>
      <c r="W21" s="9"/>
      <c r="X21" s="9"/>
      <c r="Y21" s="9"/>
      <c r="Z21" s="47"/>
      <c r="AA21" s="47"/>
      <c r="AB21" s="47"/>
      <c r="AC21" s="47"/>
      <c r="AD21" s="47"/>
      <c r="AE21" s="404"/>
      <c r="AF21" s="43"/>
      <c r="AG21" s="43"/>
      <c r="AH21" s="43"/>
      <c r="AI21" s="43"/>
      <c r="AJ21" s="43"/>
      <c r="AK21" s="43"/>
      <c r="AL21" s="50"/>
      <c r="AM21" s="42"/>
      <c r="AN21" s="42"/>
      <c r="AO21" s="42"/>
      <c r="AP21" s="42"/>
      <c r="AQ21" s="42"/>
      <c r="AR21" s="42"/>
      <c r="AS21" s="42"/>
      <c r="AT21" s="42"/>
      <c r="AU21" s="9"/>
      <c r="AV21" s="9"/>
      <c r="AW21" s="9"/>
      <c r="AX21" s="9"/>
      <c r="AY21" s="9"/>
    </row>
    <row r="22" spans="1:51" s="31" customFormat="1" ht="13.5" customHeight="1">
      <c r="A22" s="117" t="str">
        <f>'[1]Colza'!B25</f>
        <v>Provence-Alpes-Côte d'Azur</v>
      </c>
      <c r="B22" s="81">
        <f>'[1]Colza'!C25</f>
        <v>0</v>
      </c>
      <c r="C22" s="81">
        <f>'[1]Colza'!D25</f>
        <v>0</v>
      </c>
      <c r="D22" s="81">
        <f>'[1]Colza'!E25</f>
        <v>0</v>
      </c>
      <c r="E22" s="81">
        <f>'[1]Colza'!F25</f>
        <v>0</v>
      </c>
      <c r="F22" s="81">
        <f>'[1]Colza'!G25</f>
        <v>0</v>
      </c>
      <c r="G22" s="81">
        <f>'[1]Colza'!H25</f>
        <v>0</v>
      </c>
      <c r="H22" s="81">
        <f>'[1]Colza'!I25</f>
        <v>0</v>
      </c>
      <c r="I22" s="81">
        <f>'[1]Colza'!J25</f>
        <v>0</v>
      </c>
      <c r="J22" s="81">
        <f>'[1]Colza'!K25</f>
        <v>0</v>
      </c>
      <c r="K22" s="81">
        <f>'[1]Colza'!L25</f>
        <v>0</v>
      </c>
      <c r="L22" s="591">
        <f>'[1]Colza'!M25</f>
        <v>0</v>
      </c>
      <c r="M22" s="592">
        <f>'[1]Colza'!N25</f>
        <v>0</v>
      </c>
      <c r="N22" s="82">
        <f>'[1]Colza'!O25</f>
        <v>0</v>
      </c>
      <c r="O22" s="83">
        <f>'[1]Colza'!P25</f>
        <v>0</v>
      </c>
      <c r="P22" s="101"/>
      <c r="S22" s="9"/>
      <c r="T22" s="9"/>
      <c r="U22" s="9"/>
      <c r="V22" s="9"/>
      <c r="W22" s="9"/>
      <c r="X22" s="9"/>
      <c r="Y22" s="9"/>
      <c r="Z22" s="47"/>
      <c r="AA22" s="47"/>
      <c r="AB22" s="47"/>
      <c r="AC22" s="47"/>
      <c r="AD22" s="47"/>
      <c r="AE22" s="404">
        <v>0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2"/>
      <c r="AR22" s="42"/>
      <c r="AS22" s="43"/>
      <c r="AT22" s="43"/>
      <c r="AU22" s="277"/>
      <c r="AV22" s="277"/>
      <c r="AW22" s="277"/>
      <c r="AX22" s="277"/>
      <c r="AY22" s="277"/>
    </row>
    <row r="23" spans="1:51" s="24" customFormat="1" ht="12.75" customHeight="1">
      <c r="A23" s="473" t="s">
        <v>32</v>
      </c>
      <c r="B23" s="469">
        <f aca="true" t="shared" si="1" ref="B23:O23">SUM(B7:B22)</f>
        <v>3417.2900000000004</v>
      </c>
      <c r="C23" s="469">
        <f t="shared" si="1"/>
        <v>5896.38</v>
      </c>
      <c r="D23" s="469">
        <f t="shared" si="1"/>
        <v>5612.889999999999</v>
      </c>
      <c r="E23" s="469">
        <f t="shared" si="1"/>
        <v>6797.43</v>
      </c>
      <c r="F23" s="469">
        <f t="shared" si="1"/>
        <v>4621.040000000001</v>
      </c>
      <c r="G23" s="469">
        <f t="shared" si="1"/>
        <v>4673.22</v>
      </c>
      <c r="H23" s="469">
        <f t="shared" si="1"/>
        <v>0</v>
      </c>
      <c r="I23" s="469">
        <f t="shared" si="1"/>
        <v>0</v>
      </c>
      <c r="J23" s="469">
        <f t="shared" si="1"/>
        <v>0</v>
      </c>
      <c r="K23" s="469">
        <f t="shared" si="1"/>
        <v>0</v>
      </c>
      <c r="L23" s="469">
        <f t="shared" si="1"/>
        <v>0</v>
      </c>
      <c r="M23" s="469">
        <f t="shared" si="1"/>
        <v>0</v>
      </c>
      <c r="N23" s="469">
        <f t="shared" si="1"/>
        <v>25947.559999999998</v>
      </c>
      <c r="O23" s="469">
        <f t="shared" si="1"/>
        <v>31018.260000000002</v>
      </c>
      <c r="P23" s="471">
        <f t="shared" si="0"/>
        <v>0.1954210723474579</v>
      </c>
      <c r="S23" s="4"/>
      <c r="T23" s="4"/>
      <c r="U23" s="4"/>
      <c r="V23" s="4"/>
      <c r="W23" s="4"/>
      <c r="X23" s="4"/>
      <c r="Y23" s="4"/>
      <c r="Z23" s="53"/>
      <c r="AA23" s="53"/>
      <c r="AB23" s="47"/>
      <c r="AC23" s="47"/>
      <c r="AD23" s="47"/>
      <c r="AE23" s="9"/>
      <c r="AF23" s="55"/>
      <c r="AG23" s="55"/>
      <c r="AH23" s="55"/>
      <c r="AI23" s="43"/>
      <c r="AJ23" s="43"/>
      <c r="AK23" s="43"/>
      <c r="AL23" s="41"/>
      <c r="AM23" s="41"/>
      <c r="AN23" s="41"/>
      <c r="AO23" s="41"/>
      <c r="AP23" s="41"/>
      <c r="AQ23" s="42"/>
      <c r="AR23" s="42"/>
      <c r="AS23" s="41"/>
      <c r="AT23" s="41"/>
      <c r="AU23" s="6"/>
      <c r="AV23" s="6"/>
      <c r="AW23" s="6"/>
      <c r="AX23" s="6"/>
      <c r="AY23" s="6"/>
    </row>
    <row r="24" spans="1:46" s="9" customFormat="1" ht="12" customHeight="1">
      <c r="A24" s="124" t="s">
        <v>19</v>
      </c>
      <c r="B24" s="7"/>
      <c r="C24" s="696"/>
      <c r="D24" s="696"/>
      <c r="E24" s="696"/>
      <c r="F24" s="8">
        <f>SUM(E7:E22)</f>
        <v>6797.43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6"/>
      <c r="R24" s="6"/>
      <c r="S24" s="6"/>
      <c r="T24" s="6"/>
      <c r="U24" s="6"/>
      <c r="V24" s="6"/>
      <c r="W24" s="6"/>
      <c r="X24" s="6"/>
      <c r="Y24" s="26"/>
      <c r="Z24" s="341"/>
      <c r="AA24" s="341"/>
      <c r="AB24" s="341"/>
      <c r="AC24" s="341"/>
      <c r="AD24" s="263"/>
      <c r="AE24" s="26">
        <v>0</v>
      </c>
      <c r="AF24" s="263"/>
      <c r="AG24" s="263"/>
      <c r="AH24" s="263"/>
      <c r="AI24" s="43"/>
      <c r="AJ24" s="43"/>
      <c r="AK24" s="43"/>
      <c r="AL24" s="43"/>
      <c r="AM24" s="43"/>
      <c r="AN24" s="43"/>
      <c r="AO24" s="43"/>
      <c r="AP24" s="43"/>
      <c r="AQ24" s="42"/>
      <c r="AR24" s="42"/>
      <c r="AS24" s="43"/>
      <c r="AT24" s="43"/>
    </row>
    <row r="26" spans="5:9" ht="12.75">
      <c r="E26" s="63"/>
      <c r="I26" s="63"/>
    </row>
    <row r="28" spans="1:16" ht="21" customHeight="1">
      <c r="A28" s="697"/>
      <c r="B28" s="700" t="s">
        <v>52</v>
      </c>
      <c r="C28" s="700"/>
      <c r="D28" s="700"/>
      <c r="E28" s="700"/>
      <c r="F28" s="700"/>
      <c r="G28" s="700"/>
      <c r="H28" s="700"/>
      <c r="I28" s="700"/>
      <c r="J28" s="700"/>
      <c r="K28" s="700"/>
      <c r="L28" s="700"/>
      <c r="M28" s="700"/>
      <c r="N28" s="699" t="s">
        <v>257</v>
      </c>
      <c r="O28" s="699"/>
      <c r="P28" s="621"/>
    </row>
    <row r="29" spans="1:16" ht="12" customHeight="1">
      <c r="A29" s="698"/>
      <c r="B29" s="468" t="s">
        <v>24</v>
      </c>
      <c r="C29" s="470" t="s">
        <v>20</v>
      </c>
      <c r="D29" s="470" t="s">
        <v>25</v>
      </c>
      <c r="E29" s="470" t="s">
        <v>26</v>
      </c>
      <c r="F29" s="470" t="s">
        <v>27</v>
      </c>
      <c r="G29" s="470" t="s">
        <v>28</v>
      </c>
      <c r="H29" s="470" t="s">
        <v>29</v>
      </c>
      <c r="I29" s="470" t="s">
        <v>30</v>
      </c>
      <c r="J29" s="470" t="s">
        <v>21</v>
      </c>
      <c r="K29" s="470" t="s">
        <v>31</v>
      </c>
      <c r="L29" s="470" t="s">
        <v>22</v>
      </c>
      <c r="M29" s="470" t="s">
        <v>23</v>
      </c>
      <c r="N29" s="664" t="str">
        <f>N6</f>
        <v>2012/13</v>
      </c>
      <c r="O29" s="664" t="str">
        <f>O6</f>
        <v>2013/14</v>
      </c>
      <c r="P29" s="470" t="s">
        <v>0</v>
      </c>
    </row>
    <row r="30" spans="1:16" ht="12.75">
      <c r="A30" s="115" t="str">
        <f>'[8]Colza'!B9</f>
        <v>Centre</v>
      </c>
      <c r="B30" s="97">
        <f>'[8]Colza'!C9</f>
        <v>10.2</v>
      </c>
      <c r="C30" s="97">
        <f>'[8]Colza'!D9</f>
        <v>65.5</v>
      </c>
      <c r="D30" s="97">
        <f>'[8]Colza'!E9</f>
        <v>69.2</v>
      </c>
      <c r="E30" s="97">
        <f>'[8]Colza'!F9</f>
        <v>62.5</v>
      </c>
      <c r="F30" s="97">
        <f>'[8]Colza'!G9</f>
        <v>32.8</v>
      </c>
      <c r="G30" s="97">
        <f>'[8]Colza'!H9</f>
        <v>29.8</v>
      </c>
      <c r="H30" s="97">
        <f>'[8]Colza'!I9</f>
        <v>0</v>
      </c>
      <c r="I30" s="97">
        <f>'[8]Colza'!J9</f>
        <v>0</v>
      </c>
      <c r="J30" s="97">
        <f>'[8]Colza'!K9</f>
        <v>0</v>
      </c>
      <c r="K30" s="97">
        <f>'[8]Colza'!L9</f>
        <v>0</v>
      </c>
      <c r="L30" s="98">
        <f>'[8]Colza'!M9</f>
        <v>0</v>
      </c>
      <c r="M30" s="118">
        <f>'[8]Colza'!N9</f>
        <v>0</v>
      </c>
      <c r="N30" s="563">
        <f>'[8]Colza'!O9</f>
        <v>0</v>
      </c>
      <c r="O30" s="564">
        <f>'[8]Colza'!P9</f>
        <v>29.8</v>
      </c>
      <c r="P30" s="101">
        <f>IF(N30&lt;&gt;0,(O30-N30)/N30,0)</f>
        <v>0</v>
      </c>
    </row>
    <row r="31" spans="1:16" ht="12.75">
      <c r="A31" s="116" t="str">
        <f>'[8]Colza'!B10</f>
        <v>Basse-Normandie</v>
      </c>
      <c r="B31" s="97">
        <f>'[8]Colza'!C10</f>
        <v>0</v>
      </c>
      <c r="C31" s="97">
        <f>'[8]Colza'!D10</f>
        <v>0</v>
      </c>
      <c r="D31" s="97">
        <f>'[8]Colza'!E10</f>
        <v>0</v>
      </c>
      <c r="E31" s="97">
        <f>'[8]Colza'!F10</f>
        <v>0</v>
      </c>
      <c r="F31" s="97">
        <f>'[8]Colza'!G10</f>
        <v>0</v>
      </c>
      <c r="G31" s="97">
        <f>'[8]Colza'!H10</f>
        <v>0</v>
      </c>
      <c r="H31" s="97">
        <f>'[8]Colza'!I10</f>
        <v>0</v>
      </c>
      <c r="I31" s="97">
        <f>'[8]Colza'!J10</f>
        <v>0</v>
      </c>
      <c r="J31" s="97">
        <f>'[8]Colza'!K10</f>
        <v>0</v>
      </c>
      <c r="K31" s="97">
        <f>'[8]Colza'!L10</f>
        <v>0</v>
      </c>
      <c r="L31" s="97">
        <f>'[8]Colza'!M10</f>
        <v>0</v>
      </c>
      <c r="M31" s="97">
        <f>'[8]Colza'!N10</f>
        <v>0</v>
      </c>
      <c r="N31" s="99">
        <f>'[8]Colza'!O10</f>
        <v>0</v>
      </c>
      <c r="O31" s="100">
        <f>'[8]Colza'!P10</f>
        <v>0</v>
      </c>
      <c r="P31" s="101">
        <f>IF(N31&lt;&gt;0,(O31-N31)/N31,0)</f>
        <v>0</v>
      </c>
    </row>
    <row r="32" spans="1:16" ht="12.75">
      <c r="A32" s="116" t="str">
        <f>'[8]Colza'!B11</f>
        <v>Bourgogne</v>
      </c>
      <c r="B32" s="102">
        <f>'[8]Colza'!C11</f>
        <v>0</v>
      </c>
      <c r="C32" s="102">
        <f>'[8]Colza'!D11</f>
        <v>0</v>
      </c>
      <c r="D32" s="102">
        <f>'[8]Colza'!E11</f>
        <v>0</v>
      </c>
      <c r="E32" s="102">
        <f>'[8]Colza'!F11</f>
        <v>0</v>
      </c>
      <c r="F32" s="102">
        <f>'[8]Colza'!G11</f>
        <v>0</v>
      </c>
      <c r="G32" s="102">
        <f>'[8]Colza'!H11</f>
        <v>0</v>
      </c>
      <c r="H32" s="102">
        <f>'[8]Colza'!I11</f>
        <v>0</v>
      </c>
      <c r="I32" s="102">
        <f>'[8]Colza'!J11</f>
        <v>0</v>
      </c>
      <c r="J32" s="102">
        <f>'[8]Colza'!K11</f>
        <v>0</v>
      </c>
      <c r="K32" s="102">
        <f>'[8]Colza'!L11</f>
        <v>0</v>
      </c>
      <c r="L32" s="103">
        <f>'[8]Colza'!M11</f>
        <v>0</v>
      </c>
      <c r="M32" s="119">
        <f>'[8]Colza'!N11</f>
        <v>0</v>
      </c>
      <c r="N32" s="104">
        <f>'[8]Colza'!O11</f>
        <v>6.6</v>
      </c>
      <c r="O32" s="105">
        <f>'[8]Colza'!P11</f>
        <v>0</v>
      </c>
      <c r="P32" s="101">
        <f>IF(N32&lt;&gt;0,(O32-N32)/N32,0)</f>
        <v>-1</v>
      </c>
    </row>
    <row r="33" spans="1:16" ht="12.75">
      <c r="A33" s="116" t="str">
        <f>'[8]Colza'!B12</f>
        <v>Nord-Pas-de-Calais</v>
      </c>
      <c r="B33" s="97">
        <f>'[8]Colza'!C12</f>
        <v>0</v>
      </c>
      <c r="C33" s="97">
        <f>'[8]Colza'!D12</f>
        <v>0</v>
      </c>
      <c r="D33" s="97">
        <f>'[8]Colza'!E12</f>
        <v>0</v>
      </c>
      <c r="E33" s="97">
        <f>'[8]Colza'!F12</f>
        <v>0</v>
      </c>
      <c r="F33" s="97">
        <f>'[8]Colza'!G12</f>
        <v>0</v>
      </c>
      <c r="G33" s="97">
        <f>'[8]Colza'!H12</f>
        <v>0</v>
      </c>
      <c r="H33" s="97">
        <f>'[8]Colza'!I12</f>
        <v>0</v>
      </c>
      <c r="I33" s="97">
        <f>'[8]Colza'!J12</f>
        <v>0</v>
      </c>
      <c r="J33" s="97">
        <f>'[8]Colza'!K12</f>
        <v>0</v>
      </c>
      <c r="K33" s="97">
        <f>'[8]Colza'!L12</f>
        <v>0</v>
      </c>
      <c r="L33" s="97">
        <f>'[8]Colza'!M12</f>
        <v>0</v>
      </c>
      <c r="M33" s="97">
        <f>'[8]Colza'!N12</f>
        <v>0</v>
      </c>
      <c r="N33" s="99">
        <f>'[8]Colza'!O12</f>
        <v>0</v>
      </c>
      <c r="O33" s="100">
        <f>'[8]Colza'!P12</f>
        <v>0</v>
      </c>
      <c r="P33" s="101">
        <f>IF(N33&lt;&gt;0,(O33-N33)/N33,0)</f>
        <v>0</v>
      </c>
    </row>
    <row r="34" spans="1:16" ht="12.75">
      <c r="A34" s="116" t="str">
        <f>'[8]Colza'!B13</f>
        <v>Lorraine</v>
      </c>
      <c r="B34" s="102">
        <f>'[8]Colza'!C13</f>
        <v>0</v>
      </c>
      <c r="C34" s="102">
        <f>'[8]Colza'!D13</f>
        <v>0</v>
      </c>
      <c r="D34" s="102">
        <f>'[8]Colza'!E13</f>
        <v>0</v>
      </c>
      <c r="E34" s="102">
        <f>'[8]Colza'!F13</f>
        <v>0</v>
      </c>
      <c r="F34" s="102">
        <f>'[8]Colza'!G13</f>
        <v>0</v>
      </c>
      <c r="G34" s="102">
        <f>'[8]Colza'!H13</f>
        <v>0</v>
      </c>
      <c r="H34" s="102">
        <f>'[8]Colza'!I13</f>
        <v>0</v>
      </c>
      <c r="I34" s="102">
        <f>'[8]Colza'!J13</f>
        <v>0</v>
      </c>
      <c r="J34" s="102">
        <f>'[8]Colza'!K13</f>
        <v>0</v>
      </c>
      <c r="K34" s="102">
        <f>'[8]Colza'!L13</f>
        <v>0</v>
      </c>
      <c r="L34" s="103">
        <f>'[8]Colza'!M13</f>
        <v>0</v>
      </c>
      <c r="M34" s="119">
        <f>'[8]Colza'!N13</f>
        <v>0</v>
      </c>
      <c r="N34" s="104">
        <f>'[8]Colza'!O13</f>
        <v>0</v>
      </c>
      <c r="O34" s="105">
        <f>'[8]Colza'!P13</f>
        <v>0</v>
      </c>
      <c r="P34" s="101">
        <f>IF(N34&lt;&gt;0,(O34-N34)/N34,0)</f>
        <v>0</v>
      </c>
    </row>
    <row r="35" spans="1:16" ht="12.75">
      <c r="A35" s="116" t="s">
        <v>18</v>
      </c>
      <c r="B35" s="102">
        <f>'[8]Colza'!C15</f>
        <v>0</v>
      </c>
      <c r="C35" s="102">
        <f>'[8]Colza'!D15</f>
        <v>0</v>
      </c>
      <c r="D35" s="102">
        <f>'[8]Colza'!E15</f>
        <v>0</v>
      </c>
      <c r="E35" s="102">
        <f>'[8]Colza'!F15</f>
        <v>0</v>
      </c>
      <c r="F35" s="102">
        <f>'[8]Colza'!G15</f>
        <v>0</v>
      </c>
      <c r="G35" s="102">
        <f>'[8]Colza'!H15</f>
        <v>0</v>
      </c>
      <c r="H35" s="102">
        <f>'[8]Colza'!I15</f>
        <v>0</v>
      </c>
      <c r="I35" s="102">
        <f>'[8]Colza'!J15</f>
        <v>0</v>
      </c>
      <c r="J35" s="102">
        <f>'[8]Colza'!K15</f>
        <v>0</v>
      </c>
      <c r="K35" s="102">
        <f>'[8]Colza'!L15</f>
        <v>0</v>
      </c>
      <c r="L35" s="102">
        <f>'[8]Colza'!M15</f>
        <v>0</v>
      </c>
      <c r="M35" s="102">
        <f>'[8]Colza'!N15</f>
        <v>0</v>
      </c>
      <c r="N35" s="104">
        <f>'[8]Colza'!O15</f>
        <v>0</v>
      </c>
      <c r="O35" s="105">
        <f>'[8]Colza'!P15</f>
        <v>0</v>
      </c>
      <c r="P35" s="101"/>
    </row>
    <row r="36" spans="1:16" ht="13.5">
      <c r="A36" s="166" t="str">
        <f>'[8]Colza'!B16</f>
        <v>Pays-de-la-Loire</v>
      </c>
      <c r="B36" s="171">
        <f>'[8]Colza'!C16</f>
        <v>371.3</v>
      </c>
      <c r="C36" s="171">
        <f>'[8]Colza'!D16</f>
        <v>288.7</v>
      </c>
      <c r="D36" s="171">
        <f>'[8]Colza'!E16</f>
        <v>438.6</v>
      </c>
      <c r="E36" s="171">
        <f>'[8]Colza'!F16</f>
        <v>417.7</v>
      </c>
      <c r="F36" s="171">
        <f>'[8]Colza'!G16</f>
        <v>460.1</v>
      </c>
      <c r="G36" s="171">
        <f>'[8]Colza'!H16</f>
        <v>446.2</v>
      </c>
      <c r="H36" s="171">
        <f>'[8]Colza'!I16</f>
        <v>0</v>
      </c>
      <c r="I36" s="171">
        <f>'[8]Colza'!J16</f>
        <v>0</v>
      </c>
      <c r="J36" s="171">
        <f>'[8]Colza'!K16</f>
        <v>0</v>
      </c>
      <c r="K36" s="171">
        <f>'[8]Colza'!L16</f>
        <v>0</v>
      </c>
      <c r="L36" s="171">
        <f>'[8]Colza'!M16</f>
        <v>0</v>
      </c>
      <c r="M36" s="171">
        <f>'[8]Colza'!N16</f>
        <v>0</v>
      </c>
      <c r="N36" s="172">
        <f>'[8]Colza'!O16</f>
        <v>411.2</v>
      </c>
      <c r="O36" s="173">
        <f>'[8]Colza'!P16</f>
        <v>446.2</v>
      </c>
      <c r="P36" s="174">
        <f>IF(N36&lt;&gt;0,(O36-N36)/N36,0)</f>
        <v>0.08511673151750973</v>
      </c>
    </row>
    <row r="37" spans="1:16" ht="13.5">
      <c r="A37" s="166" t="str">
        <f>'[8]Colza'!B17</f>
        <v>Bretagne</v>
      </c>
      <c r="B37" s="175">
        <f>'[8]Colza'!C17</f>
        <v>3782.2</v>
      </c>
      <c r="C37" s="175">
        <f>'[8]Colza'!D17</f>
        <v>4369</v>
      </c>
      <c r="D37" s="175">
        <f>'[8]Colza'!E17</f>
        <v>3064.1</v>
      </c>
      <c r="E37" s="175">
        <f>'[8]Colza'!F17</f>
        <v>2540.9</v>
      </c>
      <c r="F37" s="175">
        <f>'[8]Colza'!G17</f>
        <v>1681.5</v>
      </c>
      <c r="G37" s="175">
        <f>'[8]Colza'!H17</f>
        <v>1299.1</v>
      </c>
      <c r="H37" s="175">
        <f>'[8]Colza'!I17</f>
        <v>0</v>
      </c>
      <c r="I37" s="175">
        <f>'[8]Colza'!J17</f>
        <v>0</v>
      </c>
      <c r="J37" s="175">
        <f>'[8]Colza'!K17</f>
        <v>0</v>
      </c>
      <c r="K37" s="175">
        <f>'[8]Colza'!L17</f>
        <v>0</v>
      </c>
      <c r="L37" s="175">
        <f>'[8]Colza'!M17</f>
        <v>0</v>
      </c>
      <c r="M37" s="175">
        <f>'[8]Colza'!N17</f>
        <v>0</v>
      </c>
      <c r="N37" s="177">
        <f>'[8]Colza'!O17</f>
        <v>4263.9</v>
      </c>
      <c r="O37" s="178">
        <f>'[8]Colza'!P17</f>
        <v>1299.1</v>
      </c>
      <c r="P37" s="174">
        <f>IF(N37&lt;&gt;0,(O37-N37)/N37,0)</f>
        <v>-0.6953258753723117</v>
      </c>
    </row>
    <row r="38" spans="1:16" ht="13.5">
      <c r="A38" s="166" t="str">
        <f>'[8]Colza'!B18</f>
        <v>Poitou-Charentes</v>
      </c>
      <c r="B38" s="179">
        <f>'[8]Colza'!C18</f>
        <v>390.9</v>
      </c>
      <c r="C38" s="179">
        <f>'[8]Colza'!D18</f>
        <v>346.1</v>
      </c>
      <c r="D38" s="179">
        <f>'[8]Colza'!E18</f>
        <v>355.5</v>
      </c>
      <c r="E38" s="179">
        <f>'[8]Colza'!F18</f>
        <v>427.6</v>
      </c>
      <c r="F38" s="179">
        <f>'[8]Colza'!G18</f>
        <v>366.28</v>
      </c>
      <c r="G38" s="179">
        <f>'[8]Colza'!H18</f>
        <v>382.23</v>
      </c>
      <c r="H38" s="179">
        <f>'[8]Colza'!I18</f>
        <v>0</v>
      </c>
      <c r="I38" s="179">
        <f>'[8]Colza'!J18</f>
        <v>0</v>
      </c>
      <c r="J38" s="179">
        <f>'[8]Colza'!K18</f>
        <v>0</v>
      </c>
      <c r="K38" s="179">
        <f>'[8]Colza'!L18</f>
        <v>0</v>
      </c>
      <c r="L38" s="179">
        <f>'[8]Colza'!M18</f>
        <v>0</v>
      </c>
      <c r="M38" s="179">
        <f>'[8]Colza'!N18</f>
        <v>0</v>
      </c>
      <c r="N38" s="180">
        <f>'[8]Colza'!O18</f>
        <v>328.3</v>
      </c>
      <c r="O38" s="181">
        <f>'[8]Colza'!P18</f>
        <v>382.23</v>
      </c>
      <c r="P38" s="174">
        <f>IF(N38&lt;&gt;0,(O38-N38)/N38,0)</f>
        <v>0.16427048431312824</v>
      </c>
    </row>
    <row r="39" spans="1:16" ht="12.75">
      <c r="A39" s="65" t="str">
        <f>'[8]Colza'!B19</f>
        <v>Aquitaine</v>
      </c>
      <c r="B39" s="106">
        <f>'[8]Colza'!C19</f>
        <v>23.13</v>
      </c>
      <c r="C39" s="106">
        <f>'[8]Colza'!D19</f>
        <v>14.22</v>
      </c>
      <c r="D39" s="106">
        <f>'[8]Colza'!E19</f>
        <v>7.47</v>
      </c>
      <c r="E39" s="106">
        <f>'[8]Colza'!F19</f>
        <v>7.5</v>
      </c>
      <c r="F39" s="106">
        <f>'[8]Colza'!G19</f>
        <v>2.03</v>
      </c>
      <c r="G39" s="106">
        <f>'[8]Colza'!H19</f>
        <v>111.2</v>
      </c>
      <c r="H39" s="106">
        <f>'[8]Colza'!I19</f>
        <v>0</v>
      </c>
      <c r="I39" s="106">
        <f>'[8]Colza'!J19</f>
        <v>0</v>
      </c>
      <c r="J39" s="106">
        <f>'[8]Colza'!K19</f>
        <v>0</v>
      </c>
      <c r="K39" s="106">
        <f>'[8]Colza'!L19</f>
        <v>0</v>
      </c>
      <c r="L39" s="106">
        <f>'[8]Colza'!M19</f>
        <v>0</v>
      </c>
      <c r="M39" s="106">
        <f>'[8]Colza'!N19</f>
        <v>0</v>
      </c>
      <c r="N39" s="109">
        <f>'[8]Colza'!O19</f>
        <v>19.57</v>
      </c>
      <c r="O39" s="110">
        <f>'[8]Colza'!P19</f>
        <v>111.2</v>
      </c>
      <c r="P39" s="101">
        <f>IF(N39&lt;&gt;0,(O39-N39)/N39,0)</f>
        <v>4.682166581502299</v>
      </c>
    </row>
    <row r="40" spans="1:16" ht="12.75">
      <c r="A40" s="65" t="str">
        <f>'[8]Colza'!B20</f>
        <v>Midi-Pyrénées</v>
      </c>
      <c r="B40" s="106">
        <f>'[8]Colza'!C20</f>
        <v>0</v>
      </c>
      <c r="C40" s="106">
        <f>'[8]Colza'!D20</f>
        <v>0</v>
      </c>
      <c r="D40" s="106">
        <f>'[8]Colza'!E20</f>
        <v>0</v>
      </c>
      <c r="E40" s="106">
        <f>'[8]Colza'!F20</f>
        <v>0</v>
      </c>
      <c r="F40" s="106">
        <f>'[8]Colza'!G20</f>
        <v>0</v>
      </c>
      <c r="G40" s="106">
        <f>'[8]Colza'!H20</f>
        <v>0</v>
      </c>
      <c r="H40" s="106">
        <f>'[8]Colza'!I20</f>
        <v>0</v>
      </c>
      <c r="I40" s="106">
        <f>'[8]Colza'!J20</f>
        <v>0</v>
      </c>
      <c r="J40" s="106">
        <f>'[8]Colza'!K20</f>
        <v>0</v>
      </c>
      <c r="K40" s="106">
        <f>'[8]Colza'!L20</f>
        <v>0</v>
      </c>
      <c r="L40" s="106">
        <f>'[8]Colza'!M20</f>
        <v>0</v>
      </c>
      <c r="M40" s="106">
        <f>'[8]Colza'!N20</f>
        <v>0</v>
      </c>
      <c r="N40" s="109">
        <f>'[8]Colza'!O20</f>
        <v>0</v>
      </c>
      <c r="O40" s="110">
        <f>'[8]Colza'!P20</f>
        <v>0</v>
      </c>
      <c r="P40" s="101"/>
    </row>
    <row r="41" spans="1:16" ht="12.75">
      <c r="A41" s="65" t="str">
        <f>'[8]Colza'!B21</f>
        <v>Limousin</v>
      </c>
      <c r="B41" s="106">
        <f>'[8]Colza'!C21</f>
        <v>0</v>
      </c>
      <c r="C41" s="106">
        <f>'[8]Colza'!D21</f>
        <v>0</v>
      </c>
      <c r="D41" s="106">
        <f>'[8]Colza'!E21</f>
        <v>0</v>
      </c>
      <c r="E41" s="106">
        <f>'[8]Colza'!F21</f>
        <v>0</v>
      </c>
      <c r="F41" s="106">
        <f>'[8]Colza'!G21</f>
        <v>0</v>
      </c>
      <c r="G41" s="106">
        <f>'[8]Colza'!H21</f>
        <v>0</v>
      </c>
      <c r="H41" s="106">
        <f>'[8]Colza'!I21</f>
        <v>0</v>
      </c>
      <c r="I41" s="106">
        <f>'[8]Colza'!J21</f>
        <v>0</v>
      </c>
      <c r="J41" s="106">
        <f>'[8]Colza'!K21</f>
        <v>0</v>
      </c>
      <c r="K41" s="106">
        <f>'[8]Colza'!L21</f>
        <v>0</v>
      </c>
      <c r="L41" s="106">
        <f>'[8]Colza'!M21</f>
        <v>0</v>
      </c>
      <c r="M41" s="106">
        <f>'[8]Colza'!N21</f>
        <v>0</v>
      </c>
      <c r="N41" s="109">
        <f>'[8]Colza'!O21</f>
        <v>0</v>
      </c>
      <c r="O41" s="110">
        <f>'[8]Colza'!P21</f>
        <v>0</v>
      </c>
      <c r="P41" s="101">
        <f>IF(N41&lt;&gt;0,(O41-N41)/N41,0)</f>
        <v>0</v>
      </c>
    </row>
    <row r="42" spans="1:16" ht="12.75">
      <c r="A42" s="65" t="str">
        <f>'[8]Colza'!B22</f>
        <v>Rhône-Alpes</v>
      </c>
      <c r="B42" s="111">
        <f>'[8]Colza'!C22</f>
        <v>42.8</v>
      </c>
      <c r="C42" s="111">
        <f>'[8]Colza'!D22</f>
        <v>63.7</v>
      </c>
      <c r="D42" s="111">
        <f>'[8]Colza'!E22</f>
        <v>21.9</v>
      </c>
      <c r="E42" s="111">
        <f>'[8]Colza'!F22</f>
        <v>58.8</v>
      </c>
      <c r="F42" s="111">
        <f>'[8]Colza'!G22</f>
        <v>62.3</v>
      </c>
      <c r="G42" s="111">
        <f>'[8]Colza'!H22</f>
        <v>47.7</v>
      </c>
      <c r="H42" s="111">
        <f>'[8]Colza'!I22</f>
        <v>0</v>
      </c>
      <c r="I42" s="111">
        <f>'[8]Colza'!J22</f>
        <v>0</v>
      </c>
      <c r="J42" s="111">
        <f>'[8]Colza'!K22</f>
        <v>0</v>
      </c>
      <c r="K42" s="111">
        <f>'[8]Colza'!L22</f>
        <v>0</v>
      </c>
      <c r="L42" s="111">
        <f>'[8]Colza'!M22</f>
        <v>0</v>
      </c>
      <c r="M42" s="111">
        <f>'[8]Colza'!N22</f>
        <v>0</v>
      </c>
      <c r="N42" s="113">
        <f>'[8]Colza'!O22</f>
        <v>61.8</v>
      </c>
      <c r="O42" s="114">
        <f>'[8]Colza'!P22</f>
        <v>47.7</v>
      </c>
      <c r="P42" s="101">
        <f>IF(N42&lt;&gt;0,(O42-N42)/N42,0)</f>
        <v>-0.22815533980582517</v>
      </c>
    </row>
    <row r="43" spans="1:16" ht="12.75">
      <c r="A43" s="65" t="str">
        <f>'[8]Colza'!B23</f>
        <v>Auvergne</v>
      </c>
      <c r="B43" s="111">
        <f>'[8]Colza'!C23</f>
        <v>86.87</v>
      </c>
      <c r="C43" s="111">
        <f>'[8]Colza'!D23</f>
        <v>97.68</v>
      </c>
      <c r="D43" s="111">
        <f>'[8]Colza'!E23</f>
        <v>98.57</v>
      </c>
      <c r="E43" s="111">
        <f>'[8]Colza'!F23</f>
        <v>17.91</v>
      </c>
      <c r="F43" s="111">
        <f>'[8]Colza'!G23</f>
        <v>17.72</v>
      </c>
      <c r="G43" s="111">
        <f>'[8]Colza'!H23</f>
        <v>9.77</v>
      </c>
      <c r="H43" s="111">
        <f>'[8]Colza'!I23</f>
        <v>0</v>
      </c>
      <c r="I43" s="111">
        <f>'[8]Colza'!J23</f>
        <v>0</v>
      </c>
      <c r="J43" s="111">
        <f>'[8]Colza'!K23</f>
        <v>0</v>
      </c>
      <c r="K43" s="111">
        <f>'[8]Colza'!L23</f>
        <v>0</v>
      </c>
      <c r="L43" s="111">
        <f>'[8]Colza'!M23</f>
        <v>0</v>
      </c>
      <c r="M43" s="111">
        <f>'[8]Colza'!N23</f>
        <v>0</v>
      </c>
      <c r="N43" s="113">
        <f>'[8]Colza'!O23</f>
        <v>23.5</v>
      </c>
      <c r="O43" s="114">
        <f>'[8]Colza'!P23</f>
        <v>9.77</v>
      </c>
      <c r="P43" s="101">
        <f>IF(N43&lt;&gt;0,(O43-N43)/N43,0)</f>
        <v>-0.5842553191489361</v>
      </c>
    </row>
    <row r="44" spans="1:16" ht="12.75">
      <c r="A44" s="65" t="s">
        <v>10</v>
      </c>
      <c r="B44" s="111">
        <f>'[8]Colza'!C24</f>
        <v>0</v>
      </c>
      <c r="C44" s="111">
        <f>'[8]Colza'!D24</f>
        <v>0</v>
      </c>
      <c r="D44" s="111">
        <f>'[8]Colza'!E24</f>
        <v>0</v>
      </c>
      <c r="E44" s="111">
        <f>'[8]Colza'!F24</f>
        <v>0</v>
      </c>
      <c r="F44" s="111">
        <f>'[8]Colza'!G24</f>
        <v>0</v>
      </c>
      <c r="G44" s="111">
        <f>'[8]Colza'!H24</f>
        <v>0</v>
      </c>
      <c r="H44" s="111">
        <f>'[8]Colza'!I24</f>
        <v>0</v>
      </c>
      <c r="I44" s="111">
        <f>'[8]Colza'!J24</f>
        <v>0</v>
      </c>
      <c r="J44" s="111">
        <f>'[8]Colza'!K24</f>
        <v>0</v>
      </c>
      <c r="K44" s="111">
        <f>'[8]Colza'!L24</f>
        <v>0</v>
      </c>
      <c r="L44" s="111">
        <f>'[8]Colza'!M24</f>
        <v>0</v>
      </c>
      <c r="M44" s="111">
        <f>'[8]Colza'!N24</f>
        <v>0</v>
      </c>
      <c r="N44" s="113">
        <f>'[8]Colza'!O24</f>
        <v>0</v>
      </c>
      <c r="O44" s="114">
        <f>'[8]Colza'!P24</f>
        <v>0</v>
      </c>
      <c r="P44" s="101">
        <f>IF(N44&lt;&gt;0,(O44-N44)/N44,0)</f>
        <v>0</v>
      </c>
    </row>
    <row r="45" spans="1:16" ht="12.75">
      <c r="A45" s="116" t="s">
        <v>33</v>
      </c>
      <c r="B45" s="111">
        <f>'[1]Colza'!C48</f>
        <v>0</v>
      </c>
      <c r="C45" s="111">
        <f>'[1]Colza'!D48</f>
        <v>0</v>
      </c>
      <c r="D45" s="111">
        <f>'[1]Colza'!E48</f>
        <v>0</v>
      </c>
      <c r="E45" s="111">
        <f>'[1]Colza'!F48</f>
        <v>0</v>
      </c>
      <c r="F45" s="111">
        <f>'[1]Colza'!G48</f>
        <v>0</v>
      </c>
      <c r="G45" s="111">
        <f>'[1]Colza'!H48</f>
        <v>0</v>
      </c>
      <c r="H45" s="111">
        <f>'[1]Colza'!I48</f>
        <v>0</v>
      </c>
      <c r="I45" s="111">
        <f>'[1]Colza'!J48</f>
        <v>0</v>
      </c>
      <c r="J45" s="111">
        <f>'[1]Colza'!K48</f>
        <v>0</v>
      </c>
      <c r="K45" s="111">
        <f>'[1]Colza'!L48</f>
        <v>0</v>
      </c>
      <c r="L45" s="112">
        <f>'[1]Colza'!M48</f>
        <v>0</v>
      </c>
      <c r="M45" s="121">
        <f>'[1]Colza'!N48</f>
        <v>0</v>
      </c>
      <c r="N45" s="113">
        <f>'[1]Colza'!O48</f>
        <v>0</v>
      </c>
      <c r="O45" s="114">
        <f>'[1]Colza'!P48</f>
        <v>0</v>
      </c>
      <c r="P45" s="101"/>
    </row>
    <row r="46" spans="1:16" ht="12.75">
      <c r="A46" s="473" t="s">
        <v>32</v>
      </c>
      <c r="B46" s="469">
        <f aca="true" t="shared" si="2" ref="B46:O46">SUM(B30:B45)</f>
        <v>4707.4</v>
      </c>
      <c r="C46" s="469">
        <f t="shared" si="2"/>
        <v>5244.900000000001</v>
      </c>
      <c r="D46" s="469">
        <f t="shared" si="2"/>
        <v>4055.34</v>
      </c>
      <c r="E46" s="469">
        <f t="shared" si="2"/>
        <v>3532.91</v>
      </c>
      <c r="F46" s="469">
        <f t="shared" si="2"/>
        <v>2622.7300000000005</v>
      </c>
      <c r="G46" s="469">
        <f t="shared" si="2"/>
        <v>2325.9999999999995</v>
      </c>
      <c r="H46" s="469">
        <f t="shared" si="2"/>
        <v>0</v>
      </c>
      <c r="I46" s="469">
        <f t="shared" si="2"/>
        <v>0</v>
      </c>
      <c r="J46" s="469">
        <f t="shared" si="2"/>
        <v>0</v>
      </c>
      <c r="K46" s="469">
        <f t="shared" si="2"/>
        <v>0</v>
      </c>
      <c r="L46" s="469">
        <f t="shared" si="2"/>
        <v>0</v>
      </c>
      <c r="M46" s="469">
        <f t="shared" si="2"/>
        <v>0</v>
      </c>
      <c r="N46" s="469">
        <f t="shared" si="2"/>
        <v>5114.87</v>
      </c>
      <c r="O46" s="469">
        <f t="shared" si="2"/>
        <v>2325.9999999999995</v>
      </c>
      <c r="P46" s="471">
        <f>IF(N46&lt;&gt;0,(O46-N46)/N46,0)</f>
        <v>-0.5452474842957886</v>
      </c>
    </row>
    <row r="52" spans="3:10" ht="15">
      <c r="C52" s="701" t="s">
        <v>226</v>
      </c>
      <c r="D52" s="701"/>
      <c r="E52" s="701"/>
      <c r="F52" s="701"/>
      <c r="G52" s="701"/>
      <c r="H52" s="701"/>
      <c r="I52" s="701"/>
      <c r="J52" s="701"/>
    </row>
    <row r="80" spans="17:32" ht="12.75">
      <c r="Q80" s="670"/>
      <c r="R80" s="670"/>
      <c r="S80" s="670"/>
      <c r="T80" s="670"/>
      <c r="U80" s="670"/>
      <c r="V80" s="670"/>
      <c r="W80" s="670"/>
      <c r="X80" s="670"/>
      <c r="Y80" s="670"/>
      <c r="Z80" s="670"/>
      <c r="AA80" s="670"/>
      <c r="AB80" s="670"/>
      <c r="AC80" s="670"/>
      <c r="AD80" s="670"/>
      <c r="AE80" s="670"/>
      <c r="AF80" s="670"/>
    </row>
    <row r="84" spans="1:16" ht="15">
      <c r="A84" s="670" t="s">
        <v>243</v>
      </c>
      <c r="B84" s="670"/>
      <c r="C84" s="670"/>
      <c r="D84" s="670"/>
      <c r="E84" s="670"/>
      <c r="F84" s="670"/>
      <c r="G84" s="670"/>
      <c r="H84" s="670"/>
      <c r="I84" s="670"/>
      <c r="J84" s="670"/>
      <c r="K84" s="670"/>
      <c r="L84" s="670"/>
      <c r="M84" s="670"/>
      <c r="N84" s="670"/>
      <c r="O84" s="670"/>
      <c r="P84" s="670"/>
    </row>
  </sheetData>
  <mergeCells count="12">
    <mergeCell ref="Q80:AF80"/>
    <mergeCell ref="A84:P84"/>
    <mergeCell ref="C52:J52"/>
    <mergeCell ref="A2:P2"/>
    <mergeCell ref="C24:E24"/>
    <mergeCell ref="A5:A6"/>
    <mergeCell ref="A28:A29"/>
    <mergeCell ref="B5:M5"/>
    <mergeCell ref="B28:M28"/>
    <mergeCell ref="N5:O5"/>
    <mergeCell ref="N28:O28"/>
    <mergeCell ref="B3:M3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B89"/>
  <sheetViews>
    <sheetView showGridLines="0" showZeros="0" tabSelected="1" workbookViewId="0" topLeftCell="A1">
      <selection activeCell="F18" sqref="F18"/>
    </sheetView>
  </sheetViews>
  <sheetFormatPr defaultColWidth="11.421875" defaultRowHeight="12.75"/>
  <cols>
    <col min="1" max="1" width="14.421875" style="96" customWidth="1"/>
    <col min="2" max="15" width="7.7109375" style="96" customWidth="1"/>
    <col min="16" max="18" width="7.28125" style="61" customWidth="1"/>
    <col min="19" max="27" width="7.28125" style="227" customWidth="1"/>
    <col min="28" max="28" width="9.57421875" style="227" customWidth="1"/>
    <col min="29" max="31" width="7.28125" style="338" customWidth="1"/>
    <col min="32" max="33" width="11.421875" style="338" customWidth="1"/>
    <col min="34" max="54" width="11.421875" style="227" customWidth="1"/>
    <col min="55" max="16384" width="11.421875" style="61" customWidth="1"/>
  </cols>
  <sheetData>
    <row r="2" spans="1:16" ht="33.75" customHeight="1">
      <c r="A2" s="695" t="str">
        <f>colza!$A$2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</row>
    <row r="3" spans="3:14" ht="15"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</row>
    <row r="4" spans="1:54" s="30" customFormat="1" ht="21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2"/>
      <c r="Q4" s="62"/>
      <c r="R4" s="62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61" t="str">
        <f>colza!AC4</f>
        <v>2012/13</v>
      </c>
      <c r="AD4" s="260" t="str">
        <f>colza!AD4</f>
        <v>2013/14</v>
      </c>
      <c r="AE4" s="337"/>
      <c r="AF4" s="661"/>
      <c r="AG4" s="661"/>
      <c r="AH4" s="43"/>
      <c r="AI4" s="43"/>
      <c r="AJ4" s="43"/>
      <c r="AK4" s="43"/>
      <c r="AL4" s="43"/>
      <c r="AM4" s="43"/>
      <c r="AN4" s="43"/>
      <c r="AO4" s="47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s="31" customFormat="1" ht="20.25" customHeight="1">
      <c r="A5" s="697"/>
      <c r="B5" s="699" t="s">
        <v>227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 t="s">
        <v>257</v>
      </c>
      <c r="O5" s="699"/>
      <c r="P5" s="621"/>
      <c r="S5" s="9"/>
      <c r="T5" s="9"/>
      <c r="U5" s="9"/>
      <c r="V5" s="9"/>
      <c r="W5" s="9"/>
      <c r="X5" s="9"/>
      <c r="Y5" s="9"/>
      <c r="Z5" s="9"/>
      <c r="AA5" s="9"/>
      <c r="AB5" s="262" t="s">
        <v>63</v>
      </c>
      <c r="AC5" s="47">
        <f>'[5]FAB'!N7</f>
        <v>556.62</v>
      </c>
      <c r="AD5" s="133">
        <f>'[5]FAB'!O7</f>
        <v>545.47</v>
      </c>
      <c r="AE5" s="140"/>
      <c r="AF5" s="140"/>
      <c r="AG5" s="55"/>
      <c r="AH5" s="55"/>
      <c r="AI5" s="55"/>
      <c r="AJ5" s="55"/>
      <c r="AK5" s="55"/>
      <c r="AL5" s="43"/>
      <c r="AM5" s="43"/>
      <c r="AN5" s="43"/>
      <c r="AO5" s="53"/>
      <c r="AP5" s="4"/>
      <c r="AQ5" s="4"/>
      <c r="AR5" s="4"/>
      <c r="AS5" s="38"/>
      <c r="AT5" s="38"/>
      <c r="AU5" s="9"/>
      <c r="AV5" s="277"/>
      <c r="AW5" s="9"/>
      <c r="AX5" s="9"/>
      <c r="AY5" s="9"/>
      <c r="AZ5" s="9"/>
      <c r="BA5" s="9"/>
      <c r="BB5" s="9"/>
    </row>
    <row r="6" spans="1:48" s="4" customFormat="1" ht="15" customHeight="1">
      <c r="A6" s="698"/>
      <c r="B6" s="468" t="s">
        <v>24</v>
      </c>
      <c r="C6" s="468" t="s">
        <v>20</v>
      </c>
      <c r="D6" s="468" t="s">
        <v>25</v>
      </c>
      <c r="E6" s="468" t="s">
        <v>26</v>
      </c>
      <c r="F6" s="468" t="s">
        <v>27</v>
      </c>
      <c r="G6" s="468" t="s">
        <v>28</v>
      </c>
      <c r="H6" s="468" t="s">
        <v>29</v>
      </c>
      <c r="I6" s="468" t="s">
        <v>30</v>
      </c>
      <c r="J6" s="468" t="s">
        <v>21</v>
      </c>
      <c r="K6" s="468" t="s">
        <v>31</v>
      </c>
      <c r="L6" s="468" t="s">
        <v>22</v>
      </c>
      <c r="M6" s="468" t="s">
        <v>23</v>
      </c>
      <c r="N6" s="665" t="str">
        <f>colza!N6</f>
        <v>2012/13</v>
      </c>
      <c r="O6" s="665" t="str">
        <f>colza!O6</f>
        <v>2013/14</v>
      </c>
      <c r="P6" s="468" t="s">
        <v>0</v>
      </c>
      <c r="AB6" s="262" t="s">
        <v>20</v>
      </c>
      <c r="AC6" s="335">
        <f>'[5]FAB'!N8</f>
        <v>537.26</v>
      </c>
      <c r="AD6" s="268">
        <f>'[5]FAB'!O8</f>
        <v>433.41</v>
      </c>
      <c r="AE6" s="140"/>
      <c r="AF6" s="140"/>
      <c r="AG6" s="55"/>
      <c r="AH6" s="55"/>
      <c r="AI6" s="55"/>
      <c r="AJ6" s="55"/>
      <c r="AK6" s="55"/>
      <c r="AL6" s="264"/>
      <c r="AM6" s="43"/>
      <c r="AN6" s="43"/>
      <c r="AO6" s="53"/>
      <c r="AS6" s="38"/>
      <c r="AT6" s="38"/>
      <c r="AV6" s="6"/>
    </row>
    <row r="7" spans="1:54" s="27" customFormat="1" ht="12.75" customHeight="1">
      <c r="A7" s="115" t="str">
        <f>'[1]Tournesol'!B9</f>
        <v>Centre</v>
      </c>
      <c r="B7" s="72">
        <f>'[1]Tournesol'!C9</f>
        <v>20.7</v>
      </c>
      <c r="C7" s="72">
        <f>'[1]Tournesol'!D9</f>
        <v>36.1</v>
      </c>
      <c r="D7" s="72">
        <f>'[1]Tournesol'!E9</f>
        <v>12.83</v>
      </c>
      <c r="E7" s="72">
        <f>'[1]Tournesol'!F9</f>
        <v>36.2</v>
      </c>
      <c r="F7" s="72">
        <f>'[1]Tournesol'!G9</f>
        <v>29.27</v>
      </c>
      <c r="G7" s="72">
        <f>'[1]Tournesol'!H9</f>
        <v>49.55</v>
      </c>
      <c r="H7" s="72">
        <f>'[1]Tournesol'!I9</f>
        <v>0</v>
      </c>
      <c r="I7" s="72">
        <f>'[1]Tournesol'!J9</f>
        <v>0</v>
      </c>
      <c r="J7" s="72">
        <f>'[1]Tournesol'!K9</f>
        <v>0</v>
      </c>
      <c r="K7" s="77">
        <f>'[1]Tournesol'!L9</f>
        <v>0</v>
      </c>
      <c r="L7" s="90">
        <f>'[1]Tournesol'!M9</f>
        <v>0</v>
      </c>
      <c r="M7" s="72">
        <f>'[1]Tournesol'!N9</f>
        <v>0</v>
      </c>
      <c r="N7" s="163">
        <f>'[1]Tournesol'!O9</f>
        <v>290.07</v>
      </c>
      <c r="O7" s="593">
        <f>'[1]Tournesol'!P9</f>
        <v>184.65</v>
      </c>
      <c r="P7" s="101">
        <f>IF(N7&lt;&gt;0,(O7-N7)/N7,0)</f>
        <v>-0.36342951701313475</v>
      </c>
      <c r="S7" s="4"/>
      <c r="T7" s="4"/>
      <c r="U7" s="4"/>
      <c r="V7" s="4"/>
      <c r="W7" s="4"/>
      <c r="X7" s="4"/>
      <c r="Y7" s="4"/>
      <c r="Z7" s="4"/>
      <c r="AA7" s="4"/>
      <c r="AB7" s="262" t="s">
        <v>64</v>
      </c>
      <c r="AC7" s="140">
        <f>'[5]FAB'!N9</f>
        <v>483.99</v>
      </c>
      <c r="AD7" s="268">
        <f>'[5]FAB'!O9</f>
        <v>749.3</v>
      </c>
      <c r="AE7" s="140"/>
      <c r="AF7" s="140"/>
      <c r="AG7" s="43"/>
      <c r="AH7" s="43"/>
      <c r="AI7" s="43"/>
      <c r="AJ7" s="54"/>
      <c r="AK7" s="264"/>
      <c r="AL7" s="43"/>
      <c r="AM7" s="264"/>
      <c r="AN7" s="264"/>
      <c r="AO7" s="52"/>
      <c r="AP7" s="38"/>
      <c r="AQ7" s="38"/>
      <c r="AR7" s="38"/>
      <c r="AS7" s="38"/>
      <c r="AT7" s="9"/>
      <c r="AU7" s="9"/>
      <c r="AV7" s="9"/>
      <c r="AW7" s="9"/>
      <c r="AX7" s="9"/>
      <c r="AY7" s="9"/>
      <c r="AZ7" s="9"/>
      <c r="BA7" s="4"/>
      <c r="BB7" s="4"/>
    </row>
    <row r="8" spans="1:54" s="27" customFormat="1" ht="12.75" customHeight="1">
      <c r="A8" s="116" t="str">
        <f>'[1]Tournesol'!B10</f>
        <v>Basse-Normandie</v>
      </c>
      <c r="B8" s="72">
        <f>'[1]Tournesol'!C10</f>
        <v>0</v>
      </c>
      <c r="C8" s="72">
        <f>'[1]Tournesol'!D10</f>
        <v>0</v>
      </c>
      <c r="D8" s="72">
        <f>'[1]Tournesol'!E10</f>
        <v>0</v>
      </c>
      <c r="E8" s="72">
        <f>'[1]Tournesol'!F10</f>
        <v>0</v>
      </c>
      <c r="F8" s="72">
        <f>'[1]Tournesol'!G10</f>
        <v>0</v>
      </c>
      <c r="G8" s="72">
        <f>'[1]Tournesol'!H10</f>
        <v>0</v>
      </c>
      <c r="H8" s="72">
        <f>'[1]Tournesol'!I10</f>
        <v>0</v>
      </c>
      <c r="I8" s="72">
        <f>'[1]Tournesol'!J10</f>
        <v>0</v>
      </c>
      <c r="J8" s="72">
        <f>'[1]Tournesol'!K10</f>
        <v>0</v>
      </c>
      <c r="K8" s="77">
        <f>'[1]Tournesol'!L10</f>
        <v>0</v>
      </c>
      <c r="L8" s="90">
        <f>'[1]Tournesol'!M10</f>
        <v>0</v>
      </c>
      <c r="M8" s="72">
        <f>'[1]Tournesol'!N10</f>
        <v>0</v>
      </c>
      <c r="N8" s="163">
        <f>'[1]Tournesol'!O10</f>
        <v>0</v>
      </c>
      <c r="O8" s="593">
        <f>'[1]Tournesol'!P10</f>
        <v>0</v>
      </c>
      <c r="P8" s="101"/>
      <c r="S8" s="4"/>
      <c r="T8" s="4"/>
      <c r="U8" s="4"/>
      <c r="V8" s="4"/>
      <c r="W8" s="4"/>
      <c r="X8" s="4"/>
      <c r="Y8" s="4"/>
      <c r="Z8" s="4"/>
      <c r="AA8" s="4"/>
      <c r="AB8" s="262" t="s">
        <v>65</v>
      </c>
      <c r="AC8" s="140">
        <f>'[5]FAB'!N10</f>
        <v>472.21</v>
      </c>
      <c r="AD8" s="268">
        <f>'[5]FAB'!O10</f>
        <v>958.16</v>
      </c>
      <c r="AE8" s="140"/>
      <c r="AF8" s="140"/>
      <c r="AG8" s="43"/>
      <c r="AH8" s="43"/>
      <c r="AI8" s="43"/>
      <c r="AJ8" s="54"/>
      <c r="AK8" s="264"/>
      <c r="AL8" s="43"/>
      <c r="AM8" s="264"/>
      <c r="AN8" s="264"/>
      <c r="AO8" s="52"/>
      <c r="AP8" s="38"/>
      <c r="AQ8" s="38"/>
      <c r="AR8" s="38"/>
      <c r="AS8" s="38"/>
      <c r="AT8" s="9"/>
      <c r="AU8" s="9"/>
      <c r="AV8" s="9"/>
      <c r="AW8" s="9"/>
      <c r="AX8" s="9"/>
      <c r="AY8" s="9"/>
      <c r="AZ8" s="9"/>
      <c r="BA8" s="4"/>
      <c r="BB8" s="4"/>
    </row>
    <row r="9" spans="1:54" s="27" customFormat="1" ht="12.75" customHeight="1">
      <c r="A9" s="116" t="str">
        <f>'[1]Tournesol'!B11</f>
        <v>Bourgogne</v>
      </c>
      <c r="B9" s="72">
        <f>'[1]Tournesol'!C11</f>
        <v>0</v>
      </c>
      <c r="C9" s="72">
        <f>'[1]Tournesol'!D11</f>
        <v>0</v>
      </c>
      <c r="D9" s="72">
        <f>'[1]Tournesol'!E11</f>
        <v>0</v>
      </c>
      <c r="E9" s="72">
        <f>'[1]Tournesol'!F11</f>
        <v>0</v>
      </c>
      <c r="F9" s="72">
        <f>'[1]Tournesol'!G11</f>
        <v>0.2</v>
      </c>
      <c r="G9" s="72">
        <f>'[1]Tournesol'!H11</f>
        <v>0</v>
      </c>
      <c r="H9" s="72">
        <f>'[1]Tournesol'!I11</f>
        <v>0</v>
      </c>
      <c r="I9" s="72">
        <f>'[1]Tournesol'!J11</f>
        <v>0</v>
      </c>
      <c r="J9" s="72">
        <f>'[1]Tournesol'!K11</f>
        <v>0</v>
      </c>
      <c r="K9" s="77">
        <f>'[1]Tournesol'!L11</f>
        <v>0</v>
      </c>
      <c r="L9" s="90">
        <f>'[1]Tournesol'!M11</f>
        <v>0</v>
      </c>
      <c r="M9" s="72">
        <f>'[1]Tournesol'!N11</f>
        <v>0</v>
      </c>
      <c r="N9" s="163">
        <f>'[1]Tournesol'!O11</f>
        <v>0</v>
      </c>
      <c r="O9" s="593">
        <f>'[1]Tournesol'!P11</f>
        <v>0.2</v>
      </c>
      <c r="P9" s="101"/>
      <c r="S9" s="4"/>
      <c r="T9" s="4"/>
      <c r="U9" s="4"/>
      <c r="V9" s="4"/>
      <c r="W9" s="4"/>
      <c r="X9" s="4"/>
      <c r="Y9" s="4"/>
      <c r="Z9" s="4"/>
      <c r="AA9" s="4"/>
      <c r="AB9" s="262" t="s">
        <v>66</v>
      </c>
      <c r="AC9" s="140">
        <f>'[5]FAB'!N11</f>
        <v>513.83</v>
      </c>
      <c r="AD9" s="268">
        <f>'[5]FAB'!O11</f>
        <v>839.04</v>
      </c>
      <c r="AE9" s="140"/>
      <c r="AF9" s="140"/>
      <c r="AG9" s="43"/>
      <c r="AH9" s="43"/>
      <c r="AI9" s="43"/>
      <c r="AJ9" s="54"/>
      <c r="AK9" s="264"/>
      <c r="AL9" s="43"/>
      <c r="AM9" s="264"/>
      <c r="AN9" s="264"/>
      <c r="AO9" s="52"/>
      <c r="AP9" s="38"/>
      <c r="AQ9" s="38"/>
      <c r="AR9" s="38"/>
      <c r="AS9" s="38"/>
      <c r="AT9" s="9"/>
      <c r="AU9" s="9"/>
      <c r="AV9" s="9"/>
      <c r="AW9" s="9"/>
      <c r="AX9" s="9"/>
      <c r="AY9" s="9"/>
      <c r="AZ9" s="9"/>
      <c r="BA9" s="4"/>
      <c r="BB9" s="4"/>
    </row>
    <row r="10" spans="1:54" s="56" customFormat="1" ht="12.75" customHeight="1">
      <c r="A10" s="116" t="str">
        <f>'[1]Tournesol'!B13</f>
        <v>Lorraine</v>
      </c>
      <c r="B10" s="72">
        <f>'[1]Tournesol'!C13</f>
        <v>0</v>
      </c>
      <c r="C10" s="72">
        <f>'[1]Tournesol'!D13</f>
        <v>0</v>
      </c>
      <c r="D10" s="72">
        <f>'[1]Tournesol'!E13</f>
        <v>0</v>
      </c>
      <c r="E10" s="72">
        <f>'[1]Tournesol'!F13</f>
        <v>0</v>
      </c>
      <c r="F10" s="72">
        <f>'[1]Tournesol'!G13</f>
        <v>0</v>
      </c>
      <c r="G10" s="72">
        <f>'[1]Tournesol'!H13</f>
        <v>0</v>
      </c>
      <c r="H10" s="72">
        <f>'[1]Tournesol'!I13</f>
        <v>0</v>
      </c>
      <c r="I10" s="72">
        <f>'[1]Tournesol'!J13</f>
        <v>0</v>
      </c>
      <c r="J10" s="72">
        <f>'[1]Tournesol'!K13</f>
        <v>0</v>
      </c>
      <c r="K10" s="73">
        <f>'[1]Tournesol'!L13</f>
        <v>0</v>
      </c>
      <c r="L10" s="286">
        <f>'[1]Tournesol'!M13</f>
        <v>0</v>
      </c>
      <c r="M10" s="72">
        <f>'[1]Tournesol'!N13</f>
        <v>0</v>
      </c>
      <c r="N10" s="163">
        <f>'[1]Tournesol'!O13</f>
        <v>0</v>
      </c>
      <c r="O10" s="593">
        <f>'[1]Tournesol'!P13</f>
        <v>0</v>
      </c>
      <c r="P10" s="101">
        <f aca="true" t="shared" si="0" ref="P10:P20">IF(N10&lt;&gt;0,(O10-N10)/N10,0)</f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262" t="s">
        <v>67</v>
      </c>
      <c r="AC10" s="140">
        <f>'[5]FAB'!N12</f>
        <v>637.2</v>
      </c>
      <c r="AD10" s="261">
        <f>'[5]FAB'!O12</f>
        <v>1098.46</v>
      </c>
      <c r="AE10" s="140"/>
      <c r="AF10" s="140"/>
      <c r="AG10" s="264"/>
      <c r="AH10" s="264"/>
      <c r="AI10" s="264"/>
      <c r="AJ10" s="264"/>
      <c r="AK10" s="264"/>
      <c r="AL10" s="269"/>
      <c r="AM10" s="264"/>
      <c r="AN10" s="270"/>
      <c r="AO10" s="29"/>
      <c r="AP10" s="29"/>
      <c r="AQ10" s="29"/>
      <c r="AR10" s="29"/>
      <c r="AS10" s="29"/>
      <c r="AT10" s="29"/>
      <c r="AU10" s="29"/>
      <c r="AV10" s="52"/>
      <c r="AW10" s="52"/>
      <c r="AX10" s="52"/>
      <c r="AY10" s="52"/>
      <c r="AZ10" s="52"/>
      <c r="BA10" s="52"/>
      <c r="BB10" s="52"/>
    </row>
    <row r="11" spans="1:54" s="56" customFormat="1" ht="12.75" customHeight="1">
      <c r="A11" s="116" t="str">
        <f>'[1]Tournesol'!B14</f>
        <v>Alsace</v>
      </c>
      <c r="B11" s="72">
        <f>'[1]Tournesol'!C14</f>
        <v>0</v>
      </c>
      <c r="C11" s="72">
        <f>'[1]Tournesol'!D14</f>
        <v>0</v>
      </c>
      <c r="D11" s="72">
        <f>'[1]Tournesol'!E14</f>
        <v>0</v>
      </c>
      <c r="E11" s="72">
        <f>'[1]Tournesol'!F14</f>
        <v>0</v>
      </c>
      <c r="F11" s="72">
        <f>'[1]Tournesol'!G14</f>
        <v>0</v>
      </c>
      <c r="G11" s="72">
        <f>'[1]Tournesol'!H14</f>
        <v>0</v>
      </c>
      <c r="H11" s="72">
        <f>'[1]Tournesol'!I14</f>
        <v>0</v>
      </c>
      <c r="I11" s="72">
        <f>'[1]Tournesol'!J14</f>
        <v>0</v>
      </c>
      <c r="J11" s="72">
        <f>'[1]Tournesol'!K14</f>
        <v>0</v>
      </c>
      <c r="K11" s="73">
        <f>'[1]Tournesol'!L14</f>
        <v>0</v>
      </c>
      <c r="L11" s="286">
        <f>'[1]Tournesol'!M14</f>
        <v>0</v>
      </c>
      <c r="M11" s="72">
        <f>'[1]Tournesol'!N14</f>
        <v>0</v>
      </c>
      <c r="N11" s="163">
        <f>'[1]Tournesol'!O14</f>
        <v>0</v>
      </c>
      <c r="O11" s="593">
        <f>'[1]Tournesol'!P14</f>
        <v>0</v>
      </c>
      <c r="P11" s="101">
        <f t="shared" si="0"/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262" t="s">
        <v>68</v>
      </c>
      <c r="AC11" s="140">
        <f>'[5]FAB'!N13</f>
        <v>579.22</v>
      </c>
      <c r="AD11" s="339">
        <f>'[5]FAB'!O13</f>
        <v>0</v>
      </c>
      <c r="AE11" s="140"/>
      <c r="AF11" s="140"/>
      <c r="AG11" s="264"/>
      <c r="AH11" s="264"/>
      <c r="AI11" s="264"/>
      <c r="AJ11" s="264"/>
      <c r="AK11" s="264"/>
      <c r="AL11" s="269"/>
      <c r="AM11" s="264"/>
      <c r="AN11" s="270"/>
      <c r="AO11" s="29"/>
      <c r="AP11" s="29"/>
      <c r="AQ11" s="29"/>
      <c r="AR11" s="29"/>
      <c r="AS11" s="29"/>
      <c r="AT11" s="29"/>
      <c r="AU11" s="29"/>
      <c r="AV11" s="52"/>
      <c r="AW11" s="52"/>
      <c r="AX11" s="52"/>
      <c r="AY11" s="52"/>
      <c r="AZ11" s="52"/>
      <c r="BA11" s="52"/>
      <c r="BB11" s="52"/>
    </row>
    <row r="12" spans="1:54" s="56" customFormat="1" ht="12.75" customHeight="1">
      <c r="A12" s="116" t="str">
        <f>'[1]Tournesol'!B15</f>
        <v>Franche-Comté</v>
      </c>
      <c r="B12" s="186">
        <f>'[1]Tournesol'!C15</f>
        <v>0</v>
      </c>
      <c r="C12" s="186">
        <f>'[1]Tournesol'!D15</f>
        <v>0</v>
      </c>
      <c r="D12" s="186">
        <f>'[1]Tournesol'!E15</f>
        <v>0</v>
      </c>
      <c r="E12" s="186">
        <f>'[1]Tournesol'!F15</f>
        <v>0</v>
      </c>
      <c r="F12" s="186">
        <f>'[1]Tournesol'!G15</f>
        <v>0</v>
      </c>
      <c r="G12" s="186">
        <f>'[1]Tournesol'!H15</f>
        <v>0</v>
      </c>
      <c r="H12" s="186">
        <f>'[1]Tournesol'!I15</f>
        <v>0</v>
      </c>
      <c r="I12" s="186">
        <f>'[1]Tournesol'!J15</f>
        <v>0</v>
      </c>
      <c r="J12" s="186">
        <f>'[1]Tournesol'!K15</f>
        <v>0</v>
      </c>
      <c r="K12" s="587">
        <f>'[1]Tournesol'!L15</f>
        <v>0</v>
      </c>
      <c r="L12" s="590">
        <f>'[1]Tournesol'!M15</f>
        <v>0</v>
      </c>
      <c r="M12" s="186">
        <f>'[1]Tournesol'!N15</f>
        <v>0</v>
      </c>
      <c r="N12" s="185">
        <f>'[1]Tournesol'!O15</f>
        <v>0</v>
      </c>
      <c r="O12" s="594">
        <f>'[1]Tournesol'!P15</f>
        <v>0</v>
      </c>
      <c r="P12" s="174">
        <f t="shared" si="0"/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262" t="s">
        <v>69</v>
      </c>
      <c r="AC12" s="140">
        <f>'[5]FAB'!N14</f>
        <v>573.74</v>
      </c>
      <c r="AD12" s="339">
        <f>'[5]FAB'!O14</f>
        <v>0</v>
      </c>
      <c r="AE12" s="140"/>
      <c r="AF12" s="140"/>
      <c r="AG12" s="264"/>
      <c r="AH12" s="264"/>
      <c r="AI12" s="264"/>
      <c r="AJ12" s="264"/>
      <c r="AK12" s="264"/>
      <c r="AL12" s="269"/>
      <c r="AM12" s="264"/>
      <c r="AN12" s="270"/>
      <c r="AO12" s="29"/>
      <c r="AP12" s="29"/>
      <c r="AQ12" s="29"/>
      <c r="AR12" s="29"/>
      <c r="AS12" s="29"/>
      <c r="AT12" s="29"/>
      <c r="AU12" s="29"/>
      <c r="AV12" s="52"/>
      <c r="AW12" s="52"/>
      <c r="AX12" s="52"/>
      <c r="AY12" s="52"/>
      <c r="AZ12" s="52"/>
      <c r="BA12" s="52"/>
      <c r="BB12" s="52"/>
    </row>
    <row r="13" spans="1:54" s="56" customFormat="1" ht="12.75" customHeight="1">
      <c r="A13" s="166" t="str">
        <f>'[1]Tournesol'!B16</f>
        <v>Pays-de-la-Loire</v>
      </c>
      <c r="B13" s="587">
        <f>'[1]Tournesol'!C16</f>
        <v>366.8</v>
      </c>
      <c r="C13" s="587">
        <f>'[1]Tournesol'!D16</f>
        <v>332.9</v>
      </c>
      <c r="D13" s="587">
        <f>'[1]Tournesol'!E16</f>
        <v>674.1</v>
      </c>
      <c r="E13" s="587">
        <f>'[1]Tournesol'!F16</f>
        <v>758</v>
      </c>
      <c r="F13" s="587">
        <f>'[1]Tournesol'!G16</f>
        <v>525</v>
      </c>
      <c r="G13" s="587">
        <f>'[1]Tournesol'!H16</f>
        <v>582.2</v>
      </c>
      <c r="H13" s="587">
        <f>'[1]Tournesol'!I16</f>
        <v>0</v>
      </c>
      <c r="I13" s="587">
        <f>'[1]Tournesol'!J16</f>
        <v>0</v>
      </c>
      <c r="J13" s="587">
        <f>'[1]Tournesol'!K16</f>
        <v>0</v>
      </c>
      <c r="K13" s="587">
        <f>'[1]Tournesol'!L16</f>
        <v>0</v>
      </c>
      <c r="L13" s="587">
        <f>'[1]Tournesol'!M16</f>
        <v>0</v>
      </c>
      <c r="M13" s="590">
        <f>'[1]Tournesol'!N16</f>
        <v>0</v>
      </c>
      <c r="N13" s="595">
        <f>'[1]Tournesol'!O16</f>
        <v>1377.1</v>
      </c>
      <c r="O13" s="594">
        <f>'[1]Tournesol'!P16</f>
        <v>3239</v>
      </c>
      <c r="P13" s="174">
        <f t="shared" si="0"/>
        <v>1.3520441507515795</v>
      </c>
      <c r="S13" s="52"/>
      <c r="T13" s="52"/>
      <c r="U13" s="52"/>
      <c r="V13" s="52"/>
      <c r="W13" s="52"/>
      <c r="X13" s="52"/>
      <c r="Y13" s="52"/>
      <c r="Z13" s="52"/>
      <c r="AA13" s="52"/>
      <c r="AB13" s="262" t="s">
        <v>21</v>
      </c>
      <c r="AC13" s="140">
        <f>'[5]FAB'!N15</f>
        <v>692.76</v>
      </c>
      <c r="AD13" s="339">
        <f>'[5]FAB'!O15</f>
        <v>0</v>
      </c>
      <c r="AE13" s="140"/>
      <c r="AF13" s="140"/>
      <c r="AG13" s="264"/>
      <c r="AH13" s="264"/>
      <c r="AI13" s="264"/>
      <c r="AJ13" s="264"/>
      <c r="AK13" s="264"/>
      <c r="AL13" s="271"/>
      <c r="AM13" s="264"/>
      <c r="AN13" s="264"/>
      <c r="AO13" s="42"/>
      <c r="AP13" s="42"/>
      <c r="AQ13" s="42"/>
      <c r="AR13" s="42"/>
      <c r="AS13" s="42"/>
      <c r="AT13" s="42"/>
      <c r="AU13" s="42"/>
      <c r="AV13" s="52"/>
      <c r="AW13" s="52"/>
      <c r="AX13" s="52"/>
      <c r="AY13" s="52"/>
      <c r="AZ13" s="52"/>
      <c r="BA13" s="52"/>
      <c r="BB13" s="52"/>
    </row>
    <row r="14" spans="1:54" s="56" customFormat="1" ht="13.5" customHeight="1">
      <c r="A14" s="166" t="str">
        <f>'[1]Tournesol'!B17</f>
        <v>Bretagne</v>
      </c>
      <c r="B14" s="186">
        <f>'[1]Tournesol'!C17</f>
        <v>62.9</v>
      </c>
      <c r="C14" s="186">
        <f>'[1]Tournesol'!D17</f>
        <v>0</v>
      </c>
      <c r="D14" s="186">
        <f>'[1]Tournesol'!E17</f>
        <v>0</v>
      </c>
      <c r="E14" s="186">
        <f>'[1]Tournesol'!F17</f>
        <v>0</v>
      </c>
      <c r="F14" s="186">
        <f>'[1]Tournesol'!G17</f>
        <v>11.4</v>
      </c>
      <c r="G14" s="186">
        <f>'[1]Tournesol'!H17</f>
        <v>160.8</v>
      </c>
      <c r="H14" s="186">
        <f>'[1]Tournesol'!I17</f>
        <v>0</v>
      </c>
      <c r="I14" s="186">
        <f>'[1]Tournesol'!J17</f>
        <v>0</v>
      </c>
      <c r="J14" s="186">
        <f>'[1]Tournesol'!K17</f>
        <v>0</v>
      </c>
      <c r="K14" s="587">
        <f>'[1]Tournesol'!L17</f>
        <v>0</v>
      </c>
      <c r="L14" s="590">
        <f>'[1]Tournesol'!M17</f>
        <v>0</v>
      </c>
      <c r="M14" s="186">
        <f>'[1]Tournesol'!N17</f>
        <v>0</v>
      </c>
      <c r="N14" s="185">
        <f>'[1]Tournesol'!O17</f>
        <v>653.6</v>
      </c>
      <c r="O14" s="594">
        <f>'[1]Tournesol'!P17</f>
        <v>235.1</v>
      </c>
      <c r="P14" s="174">
        <f t="shared" si="0"/>
        <v>-0.6402998776009792</v>
      </c>
      <c r="S14" s="52"/>
      <c r="T14" s="52"/>
      <c r="U14" s="52"/>
      <c r="V14" s="52"/>
      <c r="W14" s="52"/>
      <c r="X14" s="52"/>
      <c r="Y14" s="52"/>
      <c r="Z14" s="52"/>
      <c r="AA14" s="52"/>
      <c r="AB14" s="262" t="s">
        <v>70</v>
      </c>
      <c r="AC14" s="140">
        <f>'[5]FAB'!N16</f>
        <v>518.5</v>
      </c>
      <c r="AD14" s="339">
        <f>'[5]FAB'!O16</f>
        <v>0</v>
      </c>
      <c r="AE14" s="140"/>
      <c r="AF14" s="140"/>
      <c r="AG14" s="264"/>
      <c r="AH14" s="264"/>
      <c r="AI14" s="264"/>
      <c r="AJ14" s="264"/>
      <c r="AK14" s="264"/>
      <c r="AL14" s="271"/>
      <c r="AM14" s="264"/>
      <c r="AN14" s="264"/>
      <c r="AO14" s="42"/>
      <c r="AP14" s="42"/>
      <c r="AQ14" s="42"/>
      <c r="AR14" s="42"/>
      <c r="AS14" s="42"/>
      <c r="AT14" s="42"/>
      <c r="AU14" s="42"/>
      <c r="AV14" s="52"/>
      <c r="AW14" s="52"/>
      <c r="AX14" s="52"/>
      <c r="AY14" s="52"/>
      <c r="AZ14" s="52"/>
      <c r="BA14" s="52"/>
      <c r="BB14" s="52"/>
    </row>
    <row r="15" spans="1:54" s="24" customFormat="1" ht="13.5" customHeight="1">
      <c r="A15" s="167" t="str">
        <f>'[1]Tournesol'!B18</f>
        <v>Poitou-Charentes</v>
      </c>
      <c r="B15" s="188">
        <f>'[1]Tournesol'!C18</f>
        <v>76.7</v>
      </c>
      <c r="C15" s="188">
        <f>'[1]Tournesol'!D18</f>
        <v>45</v>
      </c>
      <c r="D15" s="188">
        <f>'[1]Tournesol'!E18</f>
        <v>51.09</v>
      </c>
      <c r="E15" s="188">
        <f>'[1]Tournesol'!F18</f>
        <v>141.14</v>
      </c>
      <c r="F15" s="188">
        <f>'[1]Tournesol'!G18</f>
        <v>240.02</v>
      </c>
      <c r="G15" s="188">
        <f>'[1]Tournesol'!H18</f>
        <v>148.42</v>
      </c>
      <c r="H15" s="188">
        <f>'[1]Tournesol'!I18</f>
        <v>0</v>
      </c>
      <c r="I15" s="188">
        <f>'[1]Tournesol'!J18</f>
        <v>0</v>
      </c>
      <c r="J15" s="188">
        <f>'[1]Tournesol'!K18</f>
        <v>0</v>
      </c>
      <c r="K15" s="153">
        <f>'[1]Tournesol'!L18</f>
        <v>0</v>
      </c>
      <c r="L15" s="218">
        <f>'[1]Tournesol'!M18</f>
        <v>0</v>
      </c>
      <c r="M15" s="188">
        <f>'[1]Tournesol'!N18</f>
        <v>0</v>
      </c>
      <c r="N15" s="187">
        <f>'[1]Tournesol'!O18</f>
        <v>661.31</v>
      </c>
      <c r="O15" s="594">
        <f>'[1]Tournesol'!P18</f>
        <v>702.37</v>
      </c>
      <c r="P15" s="101">
        <f t="shared" si="0"/>
        <v>0.062088884184421926</v>
      </c>
      <c r="S15" s="4"/>
      <c r="T15" s="4"/>
      <c r="U15" s="4"/>
      <c r="V15" s="4"/>
      <c r="W15" s="4"/>
      <c r="X15" s="4"/>
      <c r="Y15" s="4"/>
      <c r="Z15" s="4"/>
      <c r="AA15" s="4"/>
      <c r="AB15" s="262" t="s">
        <v>22</v>
      </c>
      <c r="AC15" s="140">
        <f>'[5]FAB'!N17</f>
        <v>571.93</v>
      </c>
      <c r="AD15" s="339">
        <f>'[5]FAB'!O17</f>
        <v>0</v>
      </c>
      <c r="AE15" s="140"/>
      <c r="AF15" s="140"/>
      <c r="AG15" s="43"/>
      <c r="AH15" s="43"/>
      <c r="AI15" s="43"/>
      <c r="AJ15" s="43"/>
      <c r="AK15" s="43"/>
      <c r="AL15" s="43"/>
      <c r="AM15" s="43"/>
      <c r="AN15" s="43"/>
      <c r="AO15" s="41"/>
      <c r="AP15" s="41"/>
      <c r="AQ15" s="41"/>
      <c r="AR15" s="41"/>
      <c r="AS15" s="41"/>
      <c r="AT15" s="41"/>
      <c r="AU15" s="41"/>
      <c r="AV15" s="4"/>
      <c r="AW15" s="4"/>
      <c r="AX15" s="4"/>
      <c r="AY15" s="4"/>
      <c r="AZ15" s="4"/>
      <c r="BA15" s="4"/>
      <c r="BB15" s="4"/>
    </row>
    <row r="16" spans="1:54" s="24" customFormat="1" ht="13.5" customHeight="1">
      <c r="A16" s="65" t="str">
        <f>'[1]Tournesol'!B20</f>
        <v>Midi-Pyrénées</v>
      </c>
      <c r="B16" s="60">
        <f>'[1]Tournesol'!C20</f>
        <v>0</v>
      </c>
      <c r="C16" s="60">
        <f>'[1]Tournesol'!D20</f>
        <v>0</v>
      </c>
      <c r="D16" s="60">
        <f>'[1]Tournesol'!E20</f>
        <v>0</v>
      </c>
      <c r="E16" s="60">
        <f>'[1]Tournesol'!F20</f>
        <v>0</v>
      </c>
      <c r="F16" s="60">
        <f>'[1]Tournesol'!G20</f>
        <v>0</v>
      </c>
      <c r="G16" s="60">
        <f>'[1]Tournesol'!H20</f>
        <v>0</v>
      </c>
      <c r="H16" s="60">
        <f>'[1]Tournesol'!I20</f>
        <v>0</v>
      </c>
      <c r="I16" s="60">
        <f>'[1]Tournesol'!J20</f>
        <v>0</v>
      </c>
      <c r="J16" s="60">
        <f>'[1]Tournesol'!K20</f>
        <v>0</v>
      </c>
      <c r="K16" s="77">
        <f>'[1]Tournesol'!L20</f>
        <v>0</v>
      </c>
      <c r="L16" s="90">
        <f>'[1]Tournesol'!M20</f>
        <v>0</v>
      </c>
      <c r="M16" s="60">
        <f>'[1]Tournesol'!N20</f>
        <v>0</v>
      </c>
      <c r="N16" s="164">
        <f>'[1]Tournesol'!O20</f>
        <v>0</v>
      </c>
      <c r="O16" s="593">
        <f>'[1]Tournesol'!P20</f>
        <v>0</v>
      </c>
      <c r="P16" s="101">
        <f t="shared" si="0"/>
        <v>0</v>
      </c>
      <c r="S16" s="4"/>
      <c r="T16" s="4"/>
      <c r="U16" s="4"/>
      <c r="V16" s="4"/>
      <c r="W16" s="4"/>
      <c r="X16" s="4"/>
      <c r="Y16" s="4"/>
      <c r="Z16" s="4"/>
      <c r="AA16" s="4"/>
      <c r="AB16" s="262" t="s">
        <v>23</v>
      </c>
      <c r="AC16" s="140">
        <f>'[5]FAB'!N18</f>
        <v>434.21</v>
      </c>
      <c r="AD16" s="261">
        <f>'[5]FAB'!O18</f>
        <v>0</v>
      </c>
      <c r="AE16" s="140"/>
      <c r="AF16" s="140"/>
      <c r="AG16" s="43"/>
      <c r="AH16" s="43"/>
      <c r="AI16" s="43"/>
      <c r="AJ16" s="43"/>
      <c r="AK16" s="43"/>
      <c r="AL16" s="43"/>
      <c r="AM16" s="43"/>
      <c r="AN16" s="43"/>
      <c r="AO16" s="41"/>
      <c r="AP16" s="41"/>
      <c r="AQ16" s="41"/>
      <c r="AR16" s="41"/>
      <c r="AS16" s="41"/>
      <c r="AT16" s="41"/>
      <c r="AU16" s="41"/>
      <c r="AV16" s="4"/>
      <c r="AW16" s="4"/>
      <c r="AX16" s="4"/>
      <c r="AY16" s="4"/>
      <c r="AZ16" s="4"/>
      <c r="BA16" s="4"/>
      <c r="BB16" s="4"/>
    </row>
    <row r="17" spans="1:54" s="24" customFormat="1" ht="13.5" customHeight="1">
      <c r="A17" s="65" t="str">
        <f>'[1]Tournesol'!B21</f>
        <v>Limousin</v>
      </c>
      <c r="B17" s="60">
        <f>'[1]Tournesol'!C21</f>
        <v>0</v>
      </c>
      <c r="C17" s="60">
        <f>'[1]Tournesol'!D21</f>
        <v>0</v>
      </c>
      <c r="D17" s="60">
        <f>'[1]Tournesol'!E21</f>
        <v>0</v>
      </c>
      <c r="E17" s="60">
        <f>'[1]Tournesol'!F21</f>
        <v>0</v>
      </c>
      <c r="F17" s="60">
        <f>'[1]Tournesol'!G21</f>
        <v>0</v>
      </c>
      <c r="G17" s="60">
        <f>'[1]Tournesol'!H21</f>
        <v>0</v>
      </c>
      <c r="H17" s="60">
        <f>'[1]Tournesol'!I21</f>
        <v>0</v>
      </c>
      <c r="I17" s="60">
        <f>'[1]Tournesol'!J21</f>
        <v>0</v>
      </c>
      <c r="J17" s="60">
        <f>'[1]Tournesol'!K21</f>
        <v>0</v>
      </c>
      <c r="K17" s="77">
        <f>'[1]Tournesol'!L21</f>
        <v>0</v>
      </c>
      <c r="L17" s="90">
        <f>'[1]Tournesol'!M21</f>
        <v>0</v>
      </c>
      <c r="M17" s="60">
        <f>'[1]Tournesol'!N21</f>
        <v>0</v>
      </c>
      <c r="N17" s="164">
        <f>'[1]Tournesol'!O21</f>
        <v>7.4</v>
      </c>
      <c r="O17" s="593">
        <f>'[1]Tournesol'!P21</f>
        <v>0</v>
      </c>
      <c r="P17" s="101">
        <f t="shared" si="0"/>
        <v>-1</v>
      </c>
      <c r="S17" s="4"/>
      <c r="T17" s="4"/>
      <c r="U17" s="4"/>
      <c r="V17" s="4"/>
      <c r="W17" s="4"/>
      <c r="X17" s="4"/>
      <c r="Y17" s="4"/>
      <c r="Z17" s="4"/>
      <c r="AA17" s="4"/>
      <c r="AB17" s="343"/>
      <c r="AC17" s="140"/>
      <c r="AD17" s="261"/>
      <c r="AE17" s="140"/>
      <c r="AF17" s="140"/>
      <c r="AG17" s="43"/>
      <c r="AH17" s="43"/>
      <c r="AI17" s="43"/>
      <c r="AJ17" s="43"/>
      <c r="AK17" s="43"/>
      <c r="AL17" s="43"/>
      <c r="AM17" s="43"/>
      <c r="AN17" s="43"/>
      <c r="AO17" s="41"/>
      <c r="AP17" s="41"/>
      <c r="AQ17" s="41"/>
      <c r="AR17" s="41"/>
      <c r="AS17" s="41"/>
      <c r="AT17" s="41"/>
      <c r="AU17" s="41"/>
      <c r="AV17" s="4"/>
      <c r="AW17" s="4"/>
      <c r="AX17" s="4"/>
      <c r="AY17" s="4"/>
      <c r="AZ17" s="4"/>
      <c r="BA17" s="4"/>
      <c r="BB17" s="4"/>
    </row>
    <row r="18" spans="1:54" s="31" customFormat="1" ht="13.5" customHeight="1">
      <c r="A18" s="65" t="str">
        <f>'[1]Tournesol'!B22</f>
        <v>Rhône-Alpes</v>
      </c>
      <c r="B18" s="81">
        <f>'[1]Tournesol'!C22</f>
        <v>17.87</v>
      </c>
      <c r="C18" s="81">
        <f>'[1]Tournesol'!D22</f>
        <v>18.71</v>
      </c>
      <c r="D18" s="81">
        <f>'[1]Tournesol'!E22</f>
        <v>10.98</v>
      </c>
      <c r="E18" s="81">
        <f>'[1]Tournesol'!F22</f>
        <v>11.12</v>
      </c>
      <c r="F18" s="81">
        <f>'[1]Tournesol'!G22</f>
        <v>18.65</v>
      </c>
      <c r="G18" s="81">
        <f>'[1]Tournesol'!H22</f>
        <v>17.73</v>
      </c>
      <c r="H18" s="81">
        <f>'[1]Tournesol'!I22</f>
        <v>0</v>
      </c>
      <c r="I18" s="81">
        <f>'[1]Tournesol'!J22</f>
        <v>0</v>
      </c>
      <c r="J18" s="81">
        <f>'[1]Tournesol'!K22</f>
        <v>0</v>
      </c>
      <c r="K18" s="591">
        <f>'[1]Tournesol'!L22</f>
        <v>0</v>
      </c>
      <c r="L18" s="592">
        <f>'[1]Tournesol'!M22</f>
        <v>0</v>
      </c>
      <c r="M18" s="81">
        <f>'[1]Tournesol'!N22</f>
        <v>0</v>
      </c>
      <c r="N18" s="596">
        <f>'[1]Tournesol'!O22</f>
        <v>156.31</v>
      </c>
      <c r="O18" s="593">
        <f>'[1]Tournesol'!P22</f>
        <v>95.04</v>
      </c>
      <c r="P18" s="101">
        <f t="shared" si="0"/>
        <v>-0.3919774806474314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47"/>
      <c r="AD18" s="47"/>
      <c r="AE18" s="47"/>
      <c r="AF18" s="340"/>
      <c r="AG18" s="43"/>
      <c r="AH18" s="43"/>
      <c r="AI18" s="43"/>
      <c r="AJ18" s="43"/>
      <c r="AK18" s="43"/>
      <c r="AL18" s="43"/>
      <c r="AM18" s="43"/>
      <c r="AN18" s="264"/>
      <c r="AO18" s="42"/>
      <c r="AP18" s="42"/>
      <c r="AQ18" s="42"/>
      <c r="AR18" s="42"/>
      <c r="AS18" s="42"/>
      <c r="AT18" s="42"/>
      <c r="AU18" s="43"/>
      <c r="AV18" s="9"/>
      <c r="AW18" s="9"/>
      <c r="AX18" s="9"/>
      <c r="AY18" s="9"/>
      <c r="AZ18" s="9"/>
      <c r="BA18" s="9"/>
      <c r="BB18" s="9"/>
    </row>
    <row r="19" spans="1:54" s="31" customFormat="1" ht="13.5" customHeight="1">
      <c r="A19" s="65" t="str">
        <f>'[1]Tournesol'!B23</f>
        <v>Auvergne</v>
      </c>
      <c r="B19" s="60">
        <f>'[1]Tournesol'!C23</f>
        <v>0</v>
      </c>
      <c r="C19" s="60">
        <f>'[1]Tournesol'!D23</f>
        <v>0</v>
      </c>
      <c r="D19" s="60">
        <f>'[1]Tournesol'!E23</f>
        <v>0</v>
      </c>
      <c r="E19" s="60">
        <f>'[1]Tournesol'!F23</f>
        <v>0</v>
      </c>
      <c r="F19" s="60">
        <f>'[1]Tournesol'!G23</f>
        <v>0</v>
      </c>
      <c r="G19" s="60">
        <f>'[1]Tournesol'!H23</f>
        <v>95.36</v>
      </c>
      <c r="H19" s="60">
        <f>'[1]Tournesol'!I23</f>
        <v>0</v>
      </c>
      <c r="I19" s="60">
        <f>'[1]Tournesol'!J23</f>
        <v>0</v>
      </c>
      <c r="J19" s="60">
        <f>'[1]Tournesol'!K23</f>
        <v>0</v>
      </c>
      <c r="K19" s="77">
        <f>'[1]Tournesol'!L23</f>
        <v>0</v>
      </c>
      <c r="L19" s="90">
        <f>'[1]Tournesol'!M23</f>
        <v>0</v>
      </c>
      <c r="M19" s="60">
        <f>'[1]Tournesol'!N23</f>
        <v>0</v>
      </c>
      <c r="N19" s="164">
        <f>'[1]Tournesol'!O23</f>
        <v>0.4</v>
      </c>
      <c r="O19" s="593">
        <f>'[1]Tournesol'!P23</f>
        <v>95.36</v>
      </c>
      <c r="P19" s="101">
        <f t="shared" si="0"/>
        <v>237.39999999999998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47"/>
      <c r="AD19" s="47"/>
      <c r="AE19" s="47"/>
      <c r="AF19" s="340"/>
      <c r="AG19" s="43"/>
      <c r="AH19" s="43"/>
      <c r="AI19" s="43"/>
      <c r="AJ19" s="43"/>
      <c r="AK19" s="43"/>
      <c r="AL19" s="43"/>
      <c r="AM19" s="269"/>
      <c r="AN19" s="264"/>
      <c r="AO19" s="42"/>
      <c r="AP19" s="42"/>
      <c r="AQ19" s="42"/>
      <c r="AR19" s="42"/>
      <c r="AS19" s="42"/>
      <c r="AT19" s="42"/>
      <c r="AU19" s="42"/>
      <c r="AV19" s="9"/>
      <c r="AW19" s="9"/>
      <c r="AX19" s="9"/>
      <c r="AY19" s="9"/>
      <c r="AZ19" s="9"/>
      <c r="BA19" s="9"/>
      <c r="BB19" s="9"/>
    </row>
    <row r="20" spans="1:16" ht="12.75">
      <c r="A20" s="96" t="str">
        <f>'[1]Tournesol'!B25</f>
        <v>Provence-Alpes-Côte d'Azur</v>
      </c>
      <c r="B20" s="96">
        <f>'[1]Tournesol'!C25</f>
        <v>0.5</v>
      </c>
      <c r="C20" s="96">
        <f>'[1]Tournesol'!D25</f>
        <v>0.7</v>
      </c>
      <c r="D20" s="96">
        <f>'[1]Tournesol'!E25</f>
        <v>0.3</v>
      </c>
      <c r="E20" s="96">
        <f>'[1]Tournesol'!F25</f>
        <v>11.7</v>
      </c>
      <c r="F20" s="96">
        <f>'[1]Tournesol'!G25</f>
        <v>14.5</v>
      </c>
      <c r="G20" s="96">
        <f>'[1]Tournesol'!H25</f>
        <v>44.4</v>
      </c>
      <c r="H20" s="96">
        <f>'[1]Tournesol'!I25</f>
        <v>0</v>
      </c>
      <c r="I20" s="96">
        <f>'[1]Tournesol'!J25</f>
        <v>0</v>
      </c>
      <c r="J20" s="96">
        <f>'[1]Tournesol'!K25</f>
        <v>0</v>
      </c>
      <c r="K20" s="96">
        <f>'[1]Tournesol'!L25</f>
        <v>0</v>
      </c>
      <c r="L20" s="96">
        <f>'[1]Tournesol'!M25</f>
        <v>0</v>
      </c>
      <c r="M20" s="96">
        <f>'[1]Tournesol'!N25</f>
        <v>0</v>
      </c>
      <c r="N20" s="96">
        <f>'[1]Tournesol'!O25</f>
        <v>54.9</v>
      </c>
      <c r="O20" s="96">
        <f>'[1]Tournesol'!P25</f>
        <v>72.1</v>
      </c>
      <c r="P20" s="101">
        <f t="shared" si="0"/>
        <v>0.31329690346083783</v>
      </c>
    </row>
    <row r="21" spans="1:54" s="24" customFormat="1" ht="12.75" customHeight="1">
      <c r="A21" s="473" t="s">
        <v>32</v>
      </c>
      <c r="B21" s="469">
        <f>SUM(B7:B20)</f>
        <v>545.47</v>
      </c>
      <c r="C21" s="469">
        <f aca="true" t="shared" si="1" ref="C21:O21">SUM(C7:C20)</f>
        <v>433.40999999999997</v>
      </c>
      <c r="D21" s="469">
        <f t="shared" si="1"/>
        <v>749.3000000000001</v>
      </c>
      <c r="E21" s="469">
        <f t="shared" si="1"/>
        <v>958.1600000000001</v>
      </c>
      <c r="F21" s="469">
        <f t="shared" si="1"/>
        <v>839.04</v>
      </c>
      <c r="G21" s="469">
        <f t="shared" si="1"/>
        <v>1098.46</v>
      </c>
      <c r="H21" s="469">
        <f t="shared" si="1"/>
        <v>0</v>
      </c>
      <c r="I21" s="469">
        <f t="shared" si="1"/>
        <v>0</v>
      </c>
      <c r="J21" s="469">
        <f t="shared" si="1"/>
        <v>0</v>
      </c>
      <c r="K21" s="469">
        <f t="shared" si="1"/>
        <v>0</v>
      </c>
      <c r="L21" s="469">
        <f t="shared" si="1"/>
        <v>0</v>
      </c>
      <c r="M21" s="469">
        <f t="shared" si="1"/>
        <v>0</v>
      </c>
      <c r="N21" s="469">
        <f t="shared" si="1"/>
        <v>3201.09</v>
      </c>
      <c r="O21" s="469">
        <f t="shared" si="1"/>
        <v>4623.82</v>
      </c>
      <c r="P21" s="471">
        <f>IF(N21&lt;&gt;0,(O21-N21)/N21,0)</f>
        <v>0.4444517336282327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53"/>
      <c r="AD21" s="47"/>
      <c r="AE21" s="47"/>
      <c r="AF21" s="47"/>
      <c r="AG21" s="55"/>
      <c r="AH21" s="55"/>
      <c r="AI21" s="55"/>
      <c r="AJ21" s="43"/>
      <c r="AK21" s="43"/>
      <c r="AL21" s="43"/>
      <c r="AM21" s="43"/>
      <c r="AN21" s="43"/>
      <c r="AO21" s="41"/>
      <c r="AP21" s="41"/>
      <c r="AQ21" s="41"/>
      <c r="AR21" s="42"/>
      <c r="AS21" s="42"/>
      <c r="AT21" s="41"/>
      <c r="AU21" s="41"/>
      <c r="AV21" s="6"/>
      <c r="AW21" s="6"/>
      <c r="AX21" s="6"/>
      <c r="AY21" s="6"/>
      <c r="AZ21" s="6"/>
      <c r="BA21" s="4"/>
      <c r="BB21" s="4"/>
    </row>
    <row r="25" spans="1:16" ht="21" customHeight="1">
      <c r="A25" s="697"/>
      <c r="B25" s="699" t="s">
        <v>255</v>
      </c>
      <c r="C25" s="699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 t="s">
        <v>257</v>
      </c>
      <c r="O25" s="699"/>
      <c r="P25" s="621"/>
    </row>
    <row r="26" spans="1:16" ht="12" customHeight="1">
      <c r="A26" s="698"/>
      <c r="B26" s="468" t="s">
        <v>24</v>
      </c>
      <c r="C26" s="468" t="s">
        <v>20</v>
      </c>
      <c r="D26" s="468" t="s">
        <v>25</v>
      </c>
      <c r="E26" s="468" t="s">
        <v>26</v>
      </c>
      <c r="F26" s="468" t="s">
        <v>27</v>
      </c>
      <c r="G26" s="468" t="s">
        <v>28</v>
      </c>
      <c r="H26" s="468" t="s">
        <v>29</v>
      </c>
      <c r="I26" s="468" t="s">
        <v>30</v>
      </c>
      <c r="J26" s="468" t="s">
        <v>21</v>
      </c>
      <c r="K26" s="468" t="s">
        <v>31</v>
      </c>
      <c r="L26" s="468" t="s">
        <v>22</v>
      </c>
      <c r="M26" s="468" t="s">
        <v>23</v>
      </c>
      <c r="N26" s="665" t="str">
        <f>colza!N29</f>
        <v>2012/13</v>
      </c>
      <c r="O26" s="665" t="str">
        <f>colza!O29</f>
        <v>2013/14</v>
      </c>
      <c r="P26" s="468" t="s">
        <v>0</v>
      </c>
    </row>
    <row r="27" spans="1:16" ht="12.75">
      <c r="A27" s="115" t="str">
        <f>'[8]Tournesol'!B9</f>
        <v>Centre</v>
      </c>
      <c r="B27" s="102">
        <f>'[8]Tournesol'!C9</f>
        <v>25.71</v>
      </c>
      <c r="C27" s="102">
        <f>'[8]Tournesol'!D9</f>
        <v>9.6</v>
      </c>
      <c r="D27" s="102">
        <f>'[8]Tournesol'!E9</f>
        <v>21.18</v>
      </c>
      <c r="E27" s="102">
        <f>'[8]Tournesol'!F9</f>
        <v>24.2</v>
      </c>
      <c r="F27" s="102">
        <f>'[8]Tournesol'!G9</f>
        <v>12.01</v>
      </c>
      <c r="G27" s="102">
        <f>'[8]Tournesol'!H9</f>
        <v>7.56</v>
      </c>
      <c r="H27" s="102">
        <f>'[8]Tournesol'!I9</f>
        <v>0</v>
      </c>
      <c r="I27" s="102">
        <f>'[8]Tournesol'!J9</f>
        <v>0</v>
      </c>
      <c r="J27" s="102">
        <f>'[8]Tournesol'!K9</f>
        <v>0</v>
      </c>
      <c r="K27" s="107">
        <f>'[8]Tournesol'!L9</f>
        <v>0</v>
      </c>
      <c r="L27" s="120">
        <f>'[8]Tournesol'!M9</f>
        <v>0</v>
      </c>
      <c r="M27" s="102">
        <f>'[8]Tournesol'!N9</f>
        <v>0</v>
      </c>
      <c r="N27" s="127">
        <f>'[8]Tournesol'!O9</f>
        <v>38.8</v>
      </c>
      <c r="O27" s="130">
        <f>'[8]Tournesol'!P9</f>
        <v>7.56</v>
      </c>
      <c r="P27" s="101">
        <f>IF(N27&lt;&gt;0,(O27-N27)/N27,0)</f>
        <v>-0.8051546391752578</v>
      </c>
    </row>
    <row r="28" spans="1:16" ht="15" customHeight="1">
      <c r="A28" s="116" t="str">
        <f>'[8]Tournesol'!B10</f>
        <v>Basse-Normandie</v>
      </c>
      <c r="B28" s="102">
        <f>'[8]Tournesol'!C10</f>
        <v>0</v>
      </c>
      <c r="C28" s="102">
        <f>'[8]Tournesol'!D10</f>
        <v>0</v>
      </c>
      <c r="D28" s="102">
        <f>'[8]Tournesol'!E10</f>
        <v>0</v>
      </c>
      <c r="E28" s="102">
        <f>'[8]Tournesol'!F10</f>
        <v>0</v>
      </c>
      <c r="F28" s="102">
        <f>'[8]Tournesol'!G10</f>
        <v>0</v>
      </c>
      <c r="G28" s="102">
        <f>'[8]Tournesol'!H10</f>
        <v>0</v>
      </c>
      <c r="H28" s="102">
        <f>'[8]Tournesol'!I10</f>
        <v>0</v>
      </c>
      <c r="I28" s="102">
        <f>'[8]Tournesol'!J10</f>
        <v>0</v>
      </c>
      <c r="J28" s="102">
        <f>'[8]Tournesol'!K10</f>
        <v>0</v>
      </c>
      <c r="K28" s="107">
        <f>'[8]Tournesol'!L10</f>
        <v>0</v>
      </c>
      <c r="L28" s="120">
        <f>'[8]Tournesol'!M10</f>
        <v>0</v>
      </c>
      <c r="M28" s="102">
        <f>'[8]Tournesol'!N10</f>
        <v>0</v>
      </c>
      <c r="N28" s="127">
        <f>'[8]Tournesol'!O10</f>
        <v>0</v>
      </c>
      <c r="O28" s="130">
        <f>'[8]Tournesol'!P10</f>
        <v>0</v>
      </c>
      <c r="P28" s="101"/>
    </row>
    <row r="29" spans="1:16" ht="12" customHeight="1">
      <c r="A29" s="116" t="str">
        <f>'[8]Tournesol'!B11</f>
        <v>Bourgogne</v>
      </c>
      <c r="B29" s="102">
        <f>'[8]Tournesol'!C11</f>
        <v>0</v>
      </c>
      <c r="C29" s="102">
        <f>'[8]Tournesol'!D11</f>
        <v>0</v>
      </c>
      <c r="D29" s="102">
        <f>'[8]Tournesol'!E11</f>
        <v>0</v>
      </c>
      <c r="E29" s="102">
        <f>'[8]Tournesol'!F11</f>
        <v>0</v>
      </c>
      <c r="F29" s="102">
        <f>'[8]Tournesol'!G11</f>
        <v>0</v>
      </c>
      <c r="G29" s="102">
        <f>'[8]Tournesol'!H11</f>
        <v>0</v>
      </c>
      <c r="H29" s="102">
        <f>'[8]Tournesol'!I11</f>
        <v>0</v>
      </c>
      <c r="I29" s="102">
        <f>'[8]Tournesol'!J11</f>
        <v>0</v>
      </c>
      <c r="J29" s="102">
        <f>'[8]Tournesol'!K11</f>
        <v>0</v>
      </c>
      <c r="K29" s="107">
        <f>'[8]Tournesol'!L11</f>
        <v>0</v>
      </c>
      <c r="L29" s="120">
        <f>'[8]Tournesol'!M11</f>
        <v>0</v>
      </c>
      <c r="M29" s="102">
        <f>'[8]Tournesol'!N11</f>
        <v>0</v>
      </c>
      <c r="N29" s="127">
        <f>'[8]Tournesol'!O11</f>
        <v>0</v>
      </c>
      <c r="O29" s="130">
        <f>'[8]Tournesol'!P11</f>
        <v>0</v>
      </c>
      <c r="P29" s="101"/>
    </row>
    <row r="30" spans="1:16" ht="12.75">
      <c r="A30" s="116" t="str">
        <f>'[8]Tournesol'!B13</f>
        <v>Lorraine</v>
      </c>
      <c r="B30" s="102">
        <f>'[8]Tournesol'!C13</f>
        <v>0</v>
      </c>
      <c r="C30" s="102">
        <f>'[8]Tournesol'!D13</f>
        <v>0</v>
      </c>
      <c r="D30" s="102">
        <f>'[8]Tournesol'!E13</f>
        <v>0</v>
      </c>
      <c r="E30" s="102">
        <f>'[8]Tournesol'!F13</f>
        <v>0</v>
      </c>
      <c r="F30" s="102">
        <f>'[8]Tournesol'!G13</f>
        <v>0</v>
      </c>
      <c r="G30" s="102">
        <f>'[8]Tournesol'!H13</f>
        <v>0</v>
      </c>
      <c r="H30" s="102">
        <f>'[8]Tournesol'!I13</f>
        <v>0</v>
      </c>
      <c r="I30" s="102">
        <f>'[8]Tournesol'!J13</f>
        <v>0</v>
      </c>
      <c r="J30" s="102">
        <f>'[8]Tournesol'!K13</f>
        <v>0</v>
      </c>
      <c r="K30" s="103">
        <f>'[8]Tournesol'!L13</f>
        <v>0</v>
      </c>
      <c r="L30" s="119">
        <f>'[8]Tournesol'!M13</f>
        <v>0</v>
      </c>
      <c r="M30" s="102">
        <f>'[8]Tournesol'!N13</f>
        <v>0</v>
      </c>
      <c r="N30" s="127">
        <f>'[8]Tournesol'!O13</f>
        <v>0</v>
      </c>
      <c r="O30" s="130">
        <f>'[8]Tournesol'!P13</f>
        <v>0</v>
      </c>
      <c r="P30" s="101">
        <f aca="true" t="shared" si="2" ref="P30:P41">IF(N30&lt;&gt;0,(O30-N30)/N30,0)</f>
        <v>0</v>
      </c>
    </row>
    <row r="31" spans="1:16" ht="12.75">
      <c r="A31" s="116" t="str">
        <f>'[8]Tournesol'!B14</f>
        <v>Alsace</v>
      </c>
      <c r="B31" s="102">
        <f>'[8]Tournesol'!C14</f>
        <v>0</v>
      </c>
      <c r="C31" s="102">
        <f>'[8]Tournesol'!D14</f>
        <v>0</v>
      </c>
      <c r="D31" s="102">
        <f>'[8]Tournesol'!E14</f>
        <v>0</v>
      </c>
      <c r="E31" s="102">
        <f>'[8]Tournesol'!F14</f>
        <v>0</v>
      </c>
      <c r="F31" s="102">
        <f>'[8]Tournesol'!G14</f>
        <v>0</v>
      </c>
      <c r="G31" s="102">
        <f>'[8]Tournesol'!H14</f>
        <v>0</v>
      </c>
      <c r="H31" s="102">
        <f>'[8]Tournesol'!I14</f>
        <v>0</v>
      </c>
      <c r="I31" s="102">
        <f>'[8]Tournesol'!J14</f>
        <v>0</v>
      </c>
      <c r="J31" s="102">
        <f>'[8]Tournesol'!K14</f>
        <v>0</v>
      </c>
      <c r="K31" s="103">
        <f>'[8]Tournesol'!L14</f>
        <v>0</v>
      </c>
      <c r="L31" s="119">
        <f>'[8]Tournesol'!M14</f>
        <v>0</v>
      </c>
      <c r="M31" s="102">
        <f>'[8]Tournesol'!N14</f>
        <v>0</v>
      </c>
      <c r="N31" s="127">
        <f>'[8]Tournesol'!O14</f>
        <v>0</v>
      </c>
      <c r="O31" s="130">
        <f>'[8]Tournesol'!P14</f>
        <v>0</v>
      </c>
      <c r="P31" s="101">
        <f t="shared" si="2"/>
        <v>0</v>
      </c>
    </row>
    <row r="32" spans="1:16" ht="12.75">
      <c r="A32" s="116" t="str">
        <f>'[8]Tournesol'!B15</f>
        <v>Franche-Comté</v>
      </c>
      <c r="B32" s="175">
        <f>'[8]Tournesol'!C15</f>
        <v>0</v>
      </c>
      <c r="C32" s="175">
        <f>'[8]Tournesol'!D15</f>
        <v>0</v>
      </c>
      <c r="D32" s="175">
        <f>'[8]Tournesol'!E15</f>
        <v>0</v>
      </c>
      <c r="E32" s="175">
        <f>'[8]Tournesol'!F15</f>
        <v>0</v>
      </c>
      <c r="F32" s="175">
        <f>'[8]Tournesol'!G15</f>
        <v>0</v>
      </c>
      <c r="G32" s="175">
        <f>'[8]Tournesol'!H15</f>
        <v>0</v>
      </c>
      <c r="H32" s="175">
        <f>'[8]Tournesol'!I15</f>
        <v>0</v>
      </c>
      <c r="I32" s="175">
        <f>'[8]Tournesol'!J15</f>
        <v>0</v>
      </c>
      <c r="J32" s="175">
        <f>'[8]Tournesol'!K15</f>
        <v>0</v>
      </c>
      <c r="K32" s="171">
        <f>'[8]Tournesol'!L15</f>
        <v>0</v>
      </c>
      <c r="L32" s="176">
        <f>'[8]Tournesol'!M15</f>
        <v>0</v>
      </c>
      <c r="M32" s="175">
        <f>'[8]Tournesol'!N15</f>
        <v>0</v>
      </c>
      <c r="N32" s="182">
        <f>'[8]Tournesol'!O15</f>
        <v>0</v>
      </c>
      <c r="O32" s="183">
        <f>'[8]Tournesol'!P15</f>
        <v>0</v>
      </c>
      <c r="P32" s="174">
        <f t="shared" si="2"/>
        <v>0</v>
      </c>
    </row>
    <row r="33" spans="1:16" ht="13.5">
      <c r="A33" s="166" t="str">
        <f>'[8]Tournesol'!B16</f>
        <v>Pays-de-la-Loire</v>
      </c>
      <c r="B33" s="171">
        <f>'[8]Tournesol'!C16</f>
        <v>213</v>
      </c>
      <c r="C33" s="171">
        <f>'[8]Tournesol'!D16</f>
        <v>228</v>
      </c>
      <c r="D33" s="171">
        <f>'[8]Tournesol'!E16</f>
        <v>260.3</v>
      </c>
      <c r="E33" s="171">
        <f>'[8]Tournesol'!F16</f>
        <v>243</v>
      </c>
      <c r="F33" s="171">
        <f>'[8]Tournesol'!G16</f>
        <v>303.5</v>
      </c>
      <c r="G33" s="171">
        <f>'[8]Tournesol'!H16</f>
        <v>346</v>
      </c>
      <c r="H33" s="171">
        <f>'[8]Tournesol'!I16</f>
        <v>0</v>
      </c>
      <c r="I33" s="171">
        <f>'[8]Tournesol'!J16</f>
        <v>0</v>
      </c>
      <c r="J33" s="171">
        <f>'[8]Tournesol'!K16</f>
        <v>0</v>
      </c>
      <c r="K33" s="171">
        <f>'[8]Tournesol'!L16</f>
        <v>0</v>
      </c>
      <c r="L33" s="171">
        <f>'[8]Tournesol'!M16</f>
        <v>0</v>
      </c>
      <c r="M33" s="176">
        <f>'[8]Tournesol'!N16</f>
        <v>0</v>
      </c>
      <c r="N33" s="184">
        <f>'[8]Tournesol'!O16</f>
        <v>90.2</v>
      </c>
      <c r="O33" s="183">
        <f>'[8]Tournesol'!P16</f>
        <v>346</v>
      </c>
      <c r="P33" s="174">
        <f t="shared" si="2"/>
        <v>2.835920177383592</v>
      </c>
    </row>
    <row r="34" spans="1:16" ht="13.5">
      <c r="A34" s="166" t="str">
        <f>'[8]Tournesol'!B17</f>
        <v>Bretagne</v>
      </c>
      <c r="B34" s="175">
        <f>'[8]Tournesol'!C17</f>
        <v>0</v>
      </c>
      <c r="C34" s="175">
        <f>'[8]Tournesol'!D17</f>
        <v>0</v>
      </c>
      <c r="D34" s="175">
        <f>'[8]Tournesol'!E17</f>
        <v>0</v>
      </c>
      <c r="E34" s="175">
        <f>'[8]Tournesol'!F17</f>
        <v>0</v>
      </c>
      <c r="F34" s="175">
        <f>'[8]Tournesol'!G17</f>
        <v>33.6</v>
      </c>
      <c r="G34" s="175">
        <f>'[8]Tournesol'!H17</f>
        <v>37</v>
      </c>
      <c r="H34" s="175">
        <f>'[8]Tournesol'!I17</f>
        <v>0</v>
      </c>
      <c r="I34" s="175">
        <f>'[8]Tournesol'!J17</f>
        <v>0</v>
      </c>
      <c r="J34" s="175">
        <f>'[8]Tournesol'!K17</f>
        <v>0</v>
      </c>
      <c r="K34" s="171">
        <f>'[8]Tournesol'!L17</f>
        <v>0</v>
      </c>
      <c r="L34" s="176">
        <f>'[8]Tournesol'!M17</f>
        <v>0</v>
      </c>
      <c r="M34" s="175">
        <f>'[8]Tournesol'!N17</f>
        <v>0</v>
      </c>
      <c r="N34" s="182">
        <f>'[8]Tournesol'!O17</f>
        <v>37.6</v>
      </c>
      <c r="O34" s="183">
        <f>'[8]Tournesol'!P17</f>
        <v>37</v>
      </c>
      <c r="P34" s="174">
        <f t="shared" si="2"/>
        <v>-0.015957446808510675</v>
      </c>
    </row>
    <row r="35" spans="1:16" ht="12.75">
      <c r="A35" s="65" t="str">
        <f>'[8]Tournesol'!B18</f>
        <v>Poitou-Charentes</v>
      </c>
      <c r="B35" s="106">
        <f>'[8]Tournesol'!C18</f>
        <v>38.26</v>
      </c>
      <c r="C35" s="106">
        <f>'[8]Tournesol'!D18</f>
        <v>28.56</v>
      </c>
      <c r="D35" s="106">
        <f>'[8]Tournesol'!E18</f>
        <v>64.41</v>
      </c>
      <c r="E35" s="106">
        <f>'[8]Tournesol'!F18</f>
        <v>42.21</v>
      </c>
      <c r="F35" s="106">
        <f>'[8]Tournesol'!G18</f>
        <v>62.79</v>
      </c>
      <c r="G35" s="106">
        <f>'[8]Tournesol'!H18</f>
        <v>74.57</v>
      </c>
      <c r="H35" s="106">
        <f>'[8]Tournesol'!I18</f>
        <v>0</v>
      </c>
      <c r="I35" s="106">
        <f>'[8]Tournesol'!J18</f>
        <v>0</v>
      </c>
      <c r="J35" s="106">
        <f>'[8]Tournesol'!K18</f>
        <v>0</v>
      </c>
      <c r="K35" s="107">
        <f>'[8]Tournesol'!L18</f>
        <v>0</v>
      </c>
      <c r="L35" s="120">
        <f>'[8]Tournesol'!M18</f>
        <v>0</v>
      </c>
      <c r="M35" s="106">
        <f>'[8]Tournesol'!N18</f>
        <v>0</v>
      </c>
      <c r="N35" s="128">
        <f>'[8]Tournesol'!O18</f>
        <v>49.42</v>
      </c>
      <c r="O35" s="130">
        <f>'[8]Tournesol'!P18</f>
        <v>74.57</v>
      </c>
      <c r="P35" s="101">
        <f t="shared" si="2"/>
        <v>0.5089032780250908</v>
      </c>
    </row>
    <row r="36" spans="1:16" ht="12.75">
      <c r="A36" s="65" t="str">
        <f>'[8]Tournesol'!B22</f>
        <v>Rhône-Alpes</v>
      </c>
      <c r="B36" s="106">
        <f>'[8]Tournesol'!C22</f>
        <v>1.6</v>
      </c>
      <c r="C36" s="106">
        <f>'[8]Tournesol'!D22</f>
        <v>1</v>
      </c>
      <c r="D36" s="106">
        <f>'[8]Tournesol'!E22</f>
        <v>0</v>
      </c>
      <c r="E36" s="106">
        <f>'[8]Tournesol'!F22</f>
        <v>9</v>
      </c>
      <c r="F36" s="106">
        <f>'[8]Tournesol'!G22</f>
        <v>7.1</v>
      </c>
      <c r="G36" s="106">
        <f>'[8]Tournesol'!H22</f>
        <v>3.2</v>
      </c>
      <c r="H36" s="106">
        <f>'[8]Tournesol'!I22</f>
        <v>0</v>
      </c>
      <c r="I36" s="106">
        <f>'[8]Tournesol'!J22</f>
        <v>0</v>
      </c>
      <c r="J36" s="106">
        <f>'[8]Tournesol'!K22</f>
        <v>0</v>
      </c>
      <c r="K36" s="107">
        <f>'[8]Tournesol'!L22</f>
        <v>0</v>
      </c>
      <c r="L36" s="120">
        <f>'[8]Tournesol'!M22</f>
        <v>0</v>
      </c>
      <c r="M36" s="106">
        <f>'[8]Tournesol'!N22</f>
        <v>0</v>
      </c>
      <c r="N36" s="128">
        <f>'[8]Tournesol'!O22</f>
        <v>0.6</v>
      </c>
      <c r="O36" s="130">
        <f>'[8]Tournesol'!P22</f>
        <v>3.2</v>
      </c>
      <c r="P36" s="101">
        <f t="shared" si="2"/>
        <v>4.333333333333334</v>
      </c>
    </row>
    <row r="37" spans="1:16" ht="12.75">
      <c r="A37" s="65" t="str">
        <f>'[8]Tournesol'!B23</f>
        <v>Auvergne</v>
      </c>
      <c r="B37" s="106">
        <f>'[8]Tournesol'!C23</f>
        <v>0</v>
      </c>
      <c r="C37" s="106">
        <f>'[8]Tournesol'!D23</f>
        <v>0</v>
      </c>
      <c r="D37" s="106">
        <f>'[8]Tournesol'!E23</f>
        <v>54.86</v>
      </c>
      <c r="E37" s="106">
        <f>'[8]Tournesol'!F23</f>
        <v>199.26</v>
      </c>
      <c r="F37" s="106">
        <f>'[8]Tournesol'!G23</f>
        <v>220.56</v>
      </c>
      <c r="G37" s="106">
        <f>'[8]Tournesol'!H23</f>
        <v>125.2</v>
      </c>
      <c r="H37" s="106">
        <f>'[8]Tournesol'!I23</f>
        <v>0</v>
      </c>
      <c r="I37" s="106">
        <f>'[8]Tournesol'!J23</f>
        <v>0</v>
      </c>
      <c r="J37" s="106">
        <f>'[8]Tournesol'!K23</f>
        <v>0</v>
      </c>
      <c r="K37" s="107">
        <f>'[8]Tournesol'!L23</f>
        <v>0</v>
      </c>
      <c r="L37" s="120">
        <f>'[8]Tournesol'!M23</f>
        <v>0</v>
      </c>
      <c r="M37" s="106">
        <f>'[8]Tournesol'!N23</f>
        <v>0</v>
      </c>
      <c r="N37" s="128">
        <f>'[8]Tournesol'!O23</f>
        <v>0</v>
      </c>
      <c r="O37" s="130">
        <f>'[8]Tournesol'!P23</f>
        <v>125.2</v>
      </c>
      <c r="P37" s="101">
        <f t="shared" si="2"/>
        <v>0</v>
      </c>
    </row>
    <row r="38" spans="1:16" ht="12.75">
      <c r="A38" s="96" t="str">
        <f>'[8]Tournesol'!B24</f>
        <v>Languedoc-Roussillon</v>
      </c>
      <c r="B38" s="96">
        <f>'[8]Tournesol'!C24</f>
        <v>0</v>
      </c>
      <c r="C38" s="96">
        <f>'[8]Tournesol'!D24</f>
        <v>0</v>
      </c>
      <c r="D38" s="96">
        <f>'[8]Tournesol'!E24</f>
        <v>0</v>
      </c>
      <c r="E38" s="96">
        <f>'[8]Tournesol'!F24</f>
        <v>0</v>
      </c>
      <c r="F38" s="96">
        <f>'[8]Tournesol'!G24</f>
        <v>0</v>
      </c>
      <c r="G38" s="96">
        <f>'[8]Tournesol'!H24</f>
        <v>0</v>
      </c>
      <c r="H38" s="96">
        <f>'[8]Tournesol'!I24</f>
        <v>0</v>
      </c>
      <c r="I38" s="96">
        <f>'[8]Tournesol'!J24</f>
        <v>0</v>
      </c>
      <c r="J38" s="96">
        <f>'[8]Tournesol'!K24</f>
        <v>0</v>
      </c>
      <c r="K38" s="96">
        <f>'[8]Tournesol'!L24</f>
        <v>0</v>
      </c>
      <c r="L38" s="96">
        <f>'[8]Tournesol'!M24</f>
        <v>0</v>
      </c>
      <c r="M38" s="96">
        <f>'[8]Tournesol'!N24</f>
        <v>0</v>
      </c>
      <c r="N38" s="96">
        <f>'[8]Tournesol'!O24</f>
        <v>0</v>
      </c>
      <c r="O38" s="96">
        <f>'[8]Tournesol'!P24</f>
        <v>0</v>
      </c>
      <c r="P38" s="101">
        <f t="shared" si="2"/>
        <v>0</v>
      </c>
    </row>
    <row r="39" spans="1:16" ht="12.75">
      <c r="A39" s="65" t="str">
        <f>'[8]Tournesol'!B25</f>
        <v>Provence-Alpes-Côte d'Azur</v>
      </c>
      <c r="B39" s="111">
        <f>'[8]Tournesol'!C25</f>
        <v>2.9</v>
      </c>
      <c r="C39" s="111">
        <f>'[8]Tournesol'!D25</f>
        <v>2.2</v>
      </c>
      <c r="D39" s="111">
        <f>'[8]Tournesol'!E25</f>
        <v>1.7</v>
      </c>
      <c r="E39" s="111">
        <f>'[8]Tournesol'!F25</f>
        <v>3</v>
      </c>
      <c r="F39" s="111">
        <f>'[8]Tournesol'!G25</f>
        <v>9</v>
      </c>
      <c r="G39" s="111">
        <f>'[8]Tournesol'!H25</f>
        <v>8</v>
      </c>
      <c r="H39" s="111">
        <f>'[8]Tournesol'!I25</f>
        <v>0</v>
      </c>
      <c r="I39" s="111">
        <f>'[8]Tournesol'!J25</f>
        <v>0</v>
      </c>
      <c r="J39" s="111">
        <f>'[8]Tournesol'!K25</f>
        <v>0</v>
      </c>
      <c r="K39" s="112">
        <f>'[8]Tournesol'!L25</f>
        <v>0</v>
      </c>
      <c r="L39" s="121">
        <f>'[8]Tournesol'!M25</f>
        <v>0</v>
      </c>
      <c r="M39" s="111">
        <f>'[8]Tournesol'!N25</f>
        <v>0</v>
      </c>
      <c r="N39" s="129">
        <f>'[8]Tournesol'!O25</f>
        <v>3.46</v>
      </c>
      <c r="O39" s="130">
        <f>'[8]Tournesol'!P25</f>
        <v>8</v>
      </c>
      <c r="P39" s="101">
        <f t="shared" si="2"/>
        <v>1.3121387283236994</v>
      </c>
    </row>
    <row r="40" spans="1:16" ht="12.75">
      <c r="A40" s="238"/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121"/>
      <c r="M40" s="111"/>
      <c r="N40" s="111"/>
      <c r="O40" s="565"/>
      <c r="P40" s="101"/>
    </row>
    <row r="41" spans="1:16" ht="12.75">
      <c r="A41" s="473" t="s">
        <v>32</v>
      </c>
      <c r="B41" s="469">
        <f>SUM(B27:B40)</f>
        <v>281.47</v>
      </c>
      <c r="C41" s="469">
        <f aca="true" t="shared" si="3" ref="C41:H41">SUM(C27:C40)</f>
        <v>269.35999999999996</v>
      </c>
      <c r="D41" s="469">
        <f t="shared" si="3"/>
        <v>402.45</v>
      </c>
      <c r="E41" s="469">
        <f t="shared" si="3"/>
        <v>520.67</v>
      </c>
      <c r="F41" s="469">
        <f t="shared" si="3"/>
        <v>648.5600000000001</v>
      </c>
      <c r="G41" s="469">
        <f t="shared" si="3"/>
        <v>601.53</v>
      </c>
      <c r="H41" s="469">
        <f t="shared" si="3"/>
        <v>0</v>
      </c>
      <c r="I41" s="469">
        <f>SUM(I27:I39)</f>
        <v>0</v>
      </c>
      <c r="J41" s="469">
        <f>SUM(J27:J39)</f>
        <v>0</v>
      </c>
      <c r="K41" s="469">
        <f>SUM(K27:K39)</f>
        <v>0</v>
      </c>
      <c r="L41" s="469">
        <f>SUM(L27:L39)</f>
        <v>0</v>
      </c>
      <c r="M41" s="469">
        <f>SUM(M27:M39)</f>
        <v>0</v>
      </c>
      <c r="N41" s="469">
        <f>SUM(N27:N40)</f>
        <v>220.07999999999998</v>
      </c>
      <c r="O41" s="469">
        <f>SUM(O27:O40)</f>
        <v>601.53</v>
      </c>
      <c r="P41" s="471">
        <f t="shared" si="2"/>
        <v>1.7332333696837514</v>
      </c>
    </row>
    <row r="49" spans="5:12" ht="15">
      <c r="E49" s="701" t="s">
        <v>227</v>
      </c>
      <c r="F49" s="701"/>
      <c r="G49" s="701"/>
      <c r="H49" s="701"/>
      <c r="I49" s="701"/>
      <c r="J49" s="701"/>
      <c r="K49" s="701"/>
      <c r="L49" s="701"/>
    </row>
    <row r="76" spans="29:46" ht="12.75">
      <c r="AC76" s="227"/>
      <c r="AD76" s="227"/>
      <c r="AL76" s="662"/>
      <c r="AM76" s="662"/>
      <c r="AN76" s="662"/>
      <c r="AO76" s="662"/>
      <c r="AP76" s="662"/>
      <c r="AQ76" s="662"/>
      <c r="AR76" s="662"/>
      <c r="AS76" s="662"/>
      <c r="AT76" s="662"/>
    </row>
    <row r="85" spans="10:20" ht="15">
      <c r="J85" s="454" t="s">
        <v>244</v>
      </c>
      <c r="M85" s="454"/>
      <c r="N85" s="454"/>
      <c r="O85" s="454"/>
      <c r="P85" s="454"/>
      <c r="Q85" s="454"/>
      <c r="R85"/>
      <c r="S85"/>
      <c r="T85" s="61"/>
    </row>
    <row r="89" spans="1:9" ht="15" customHeight="1">
      <c r="A89" s="451"/>
      <c r="D89" s="438"/>
      <c r="E89" s="439"/>
      <c r="F89"/>
      <c r="G89"/>
      <c r="H89"/>
      <c r="I89"/>
    </row>
  </sheetData>
  <mergeCells count="9">
    <mergeCell ref="A2:P2"/>
    <mergeCell ref="A5:A6"/>
    <mergeCell ref="E49:L49"/>
    <mergeCell ref="A25:A26"/>
    <mergeCell ref="B5:M5"/>
    <mergeCell ref="B25:M25"/>
    <mergeCell ref="C3:N3"/>
    <mergeCell ref="N5:O5"/>
    <mergeCell ref="N25:O25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96"/>
  <sheetViews>
    <sheetView showGridLines="0" showZeros="0" workbookViewId="0" topLeftCell="A1">
      <selection activeCell="N26" sqref="N26:O26"/>
    </sheetView>
  </sheetViews>
  <sheetFormatPr defaultColWidth="11.421875" defaultRowHeight="12.75"/>
  <cols>
    <col min="1" max="1" width="18.421875" style="0" customWidth="1"/>
    <col min="2" max="15" width="7.7109375" style="0" customWidth="1"/>
    <col min="16" max="16" width="5.57421875" style="0" bestFit="1" customWidth="1"/>
    <col min="19" max="25" width="11.421875" style="227" customWidth="1"/>
    <col min="26" max="31" width="11.421875" style="338" customWidth="1"/>
    <col min="32" max="58" width="11.421875" style="227" customWidth="1"/>
  </cols>
  <sheetData>
    <row r="1" spans="19:58" s="96" customFormat="1" ht="11.25">
      <c r="S1" s="231"/>
      <c r="T1" s="231"/>
      <c r="U1" s="231"/>
      <c r="V1" s="231"/>
      <c r="W1" s="231"/>
      <c r="X1" s="231"/>
      <c r="Y1" s="231"/>
      <c r="Z1" s="333"/>
      <c r="AA1" s="333"/>
      <c r="AB1" s="333"/>
      <c r="AC1" s="333"/>
      <c r="AD1" s="333"/>
      <c r="AE1" s="333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</row>
    <row r="2" spans="2:58" s="96" customFormat="1" ht="15" customHeight="1">
      <c r="B2" s="695" t="str">
        <f>colza!$A$2</f>
        <v>Evolutions des fabricants d'aliments du bétail fin décembre-2013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S2" s="231"/>
      <c r="T2" s="231"/>
      <c r="U2" s="231"/>
      <c r="V2" s="231"/>
      <c r="W2" s="231"/>
      <c r="X2" s="231"/>
      <c r="Y2" s="231"/>
      <c r="Z2" s="333"/>
      <c r="AA2" s="333"/>
      <c r="AB2" s="333"/>
      <c r="AC2" s="333"/>
      <c r="AD2" s="333"/>
      <c r="AE2" s="333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</row>
    <row r="3" spans="19:58" s="96" customFormat="1" ht="11.25">
      <c r="S3" s="231"/>
      <c r="T3" s="231"/>
      <c r="U3" s="231"/>
      <c r="V3" s="231"/>
      <c r="W3" s="231"/>
      <c r="X3" s="231"/>
      <c r="Y3" s="231"/>
      <c r="Z3" s="333"/>
      <c r="AA3" s="333"/>
      <c r="AB3" s="333"/>
      <c r="AC3" s="333"/>
      <c r="AD3" s="333"/>
      <c r="AE3" s="333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</row>
    <row r="4" spans="3:58" s="96" customFormat="1" ht="15"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S4" s="231"/>
      <c r="T4" s="231"/>
      <c r="U4" s="231"/>
      <c r="V4" s="231"/>
      <c r="W4" s="231"/>
      <c r="X4" s="231"/>
      <c r="Y4" s="231"/>
      <c r="Z4" s="333"/>
      <c r="AA4" s="333"/>
      <c r="AB4" s="333"/>
      <c r="AC4" s="333"/>
      <c r="AD4" s="660"/>
      <c r="AE4" s="660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</row>
    <row r="5" spans="19:58" s="96" customFormat="1" ht="11.25">
      <c r="S5" s="231"/>
      <c r="T5" s="231"/>
      <c r="U5" s="231"/>
      <c r="V5" s="231"/>
      <c r="W5" s="231"/>
      <c r="X5" s="231"/>
      <c r="Y5" s="231"/>
      <c r="Z5" s="333"/>
      <c r="AA5" s="333"/>
      <c r="AB5" s="333"/>
      <c r="AC5" s="333"/>
      <c r="AD5" s="333"/>
      <c r="AE5" s="333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</row>
    <row r="6" spans="19:58" s="96" customFormat="1" ht="11.25">
      <c r="S6" s="231"/>
      <c r="T6" s="231"/>
      <c r="U6" s="231"/>
      <c r="V6" s="231"/>
      <c r="W6" s="231"/>
      <c r="X6" s="231"/>
      <c r="Y6" s="231"/>
      <c r="Z6" s="333"/>
      <c r="AA6" s="333"/>
      <c r="AB6" s="333"/>
      <c r="AC6" s="333"/>
      <c r="AD6" s="333"/>
      <c r="AE6" s="333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</row>
    <row r="7" spans="19:58" s="96" customFormat="1" ht="11.25">
      <c r="S7" s="231"/>
      <c r="T7" s="231"/>
      <c r="U7" s="231"/>
      <c r="V7" s="231"/>
      <c r="W7" s="231"/>
      <c r="X7" s="231"/>
      <c r="Y7" s="231"/>
      <c r="Z7" s="333"/>
      <c r="AA7" s="333"/>
      <c r="AB7" s="333"/>
      <c r="AC7" s="333"/>
      <c r="AD7" s="333"/>
      <c r="AE7" s="333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</row>
    <row r="8" spans="1:58" s="63" customFormat="1" ht="20.25" customHeight="1">
      <c r="A8" s="697"/>
      <c r="B8" s="705" t="s">
        <v>229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699" t="s">
        <v>257</v>
      </c>
      <c r="O8" s="699"/>
      <c r="P8" s="622"/>
      <c r="S8" s="141"/>
      <c r="T8" s="141"/>
      <c r="U8" s="141"/>
      <c r="V8" s="141"/>
      <c r="W8" s="141"/>
      <c r="X8" s="141"/>
      <c r="Y8" s="141"/>
      <c r="Z8" s="140"/>
      <c r="AA8" s="140"/>
      <c r="AB8" s="140"/>
      <c r="AC8" s="261" t="str">
        <f>colza!AC4</f>
        <v>2012/13</v>
      </c>
      <c r="AD8" s="260" t="str">
        <f>colza!AD4</f>
        <v>2013/14</v>
      </c>
      <c r="AE8" s="337"/>
      <c r="AF8" s="132"/>
      <c r="AG8" s="132"/>
      <c r="AH8" s="133"/>
      <c r="AI8" s="133"/>
      <c r="AJ8" s="51"/>
      <c r="AK8" s="134"/>
      <c r="AL8" s="7"/>
      <c r="AM8" s="7"/>
      <c r="AN8" s="7"/>
      <c r="AO8" s="137"/>
      <c r="AP8" s="137"/>
      <c r="AQ8" s="141"/>
      <c r="AR8" s="18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</row>
    <row r="9" spans="1:44" s="7" customFormat="1" ht="14.25" customHeight="1">
      <c r="A9" s="698"/>
      <c r="B9" s="462" t="s">
        <v>24</v>
      </c>
      <c r="C9" s="462" t="s">
        <v>20</v>
      </c>
      <c r="D9" s="462" t="s">
        <v>25</v>
      </c>
      <c r="E9" s="462" t="s">
        <v>26</v>
      </c>
      <c r="F9" s="462" t="s">
        <v>27</v>
      </c>
      <c r="G9" s="462" t="s">
        <v>28</v>
      </c>
      <c r="H9" s="462" t="s">
        <v>29</v>
      </c>
      <c r="I9" s="462" t="s">
        <v>30</v>
      </c>
      <c r="J9" s="462" t="s">
        <v>21</v>
      </c>
      <c r="K9" s="462" t="s">
        <v>31</v>
      </c>
      <c r="L9" s="462" t="s">
        <v>22</v>
      </c>
      <c r="M9" s="462" t="s">
        <v>23</v>
      </c>
      <c r="N9" s="663" t="str">
        <f>colza!N29</f>
        <v>2012/13</v>
      </c>
      <c r="O9" s="663" t="str">
        <f>colza!O29</f>
        <v>2013/14</v>
      </c>
      <c r="P9" s="462" t="s">
        <v>0</v>
      </c>
      <c r="Y9" s="141"/>
      <c r="Z9" s="140"/>
      <c r="AA9" s="140"/>
      <c r="AB9" s="140" t="s">
        <v>41</v>
      </c>
      <c r="AC9" s="140">
        <f>'[5]FAB'!AD7</f>
        <v>3.7</v>
      </c>
      <c r="AD9" s="140">
        <f>'[5]FAB'!AE7</f>
        <v>0</v>
      </c>
      <c r="AE9" s="140"/>
      <c r="AF9" s="132"/>
      <c r="AG9" s="132"/>
      <c r="AH9" s="136"/>
      <c r="AI9" s="51"/>
      <c r="AJ9" s="51"/>
      <c r="AK9" s="134"/>
      <c r="AO9" s="137"/>
      <c r="AP9" s="137"/>
      <c r="AR9" s="8"/>
    </row>
    <row r="10" spans="1:58" s="63" customFormat="1" ht="15.75" customHeight="1">
      <c r="A10" s="239" t="str">
        <f>'[1]Lin'!B18</f>
        <v>Poitou-Charentes</v>
      </c>
      <c r="B10" s="128">
        <f>'[1]Lin'!C18</f>
        <v>0</v>
      </c>
      <c r="C10" s="106">
        <f>'[1]Lin'!D18</f>
        <v>0</v>
      </c>
      <c r="D10" s="106">
        <f>'[1]Lin'!E18</f>
        <v>0</v>
      </c>
      <c r="E10" s="106">
        <f>'[1]Lin'!F18</f>
        <v>0</v>
      </c>
      <c r="F10" s="106">
        <f>'[1]Lin'!G18</f>
        <v>0</v>
      </c>
      <c r="G10" s="106">
        <f>'[1]Lin'!H18</f>
        <v>0</v>
      </c>
      <c r="H10" s="106">
        <f>'[1]Lin'!I18</f>
        <v>0</v>
      </c>
      <c r="I10" s="106">
        <f>'[1]Lin'!J18</f>
        <v>0</v>
      </c>
      <c r="J10" s="106">
        <f>'[1]Lin'!K18</f>
        <v>0</v>
      </c>
      <c r="K10" s="106">
        <f>'[1]Lin'!L18</f>
        <v>0</v>
      </c>
      <c r="L10" s="151">
        <f>'[1]Lin'!M18</f>
        <v>0</v>
      </c>
      <c r="M10" s="111">
        <f>'[1]Lin'!N18</f>
        <v>0</v>
      </c>
      <c r="N10" s="128">
        <f>'[1]Lin'!O18</f>
        <v>12.4</v>
      </c>
      <c r="O10" s="156">
        <f>'[1]Lin'!P18</f>
        <v>0</v>
      </c>
      <c r="P10" s="101">
        <f>IF(N10&lt;&gt;0,(O10-N10)/N10,0)</f>
        <v>-1</v>
      </c>
      <c r="S10" s="141"/>
      <c r="T10" s="141"/>
      <c r="U10" s="141"/>
      <c r="V10" s="141"/>
      <c r="W10" s="141"/>
      <c r="X10" s="141"/>
      <c r="Y10" s="141"/>
      <c r="Z10" s="140"/>
      <c r="AA10" s="140"/>
      <c r="AB10" s="140" t="s">
        <v>42</v>
      </c>
      <c r="AC10" s="140">
        <f>'[5]FAB'!AD8</f>
        <v>28.9</v>
      </c>
      <c r="AD10" s="140">
        <f>'[5]FAB'!AE8</f>
        <v>33.4</v>
      </c>
      <c r="AE10" s="140"/>
      <c r="AF10" s="139"/>
      <c r="AG10" s="133"/>
      <c r="AH10" s="133"/>
      <c r="AI10" s="133"/>
      <c r="AJ10" s="133"/>
      <c r="AK10" s="140"/>
      <c r="AL10" s="141"/>
      <c r="AM10" s="141"/>
      <c r="AN10" s="137"/>
      <c r="AO10" s="137"/>
      <c r="AP10" s="141"/>
      <c r="AQ10" s="137"/>
      <c r="AR10" s="7"/>
      <c r="AS10" s="7"/>
      <c r="AT10" s="7"/>
      <c r="AU10" s="7"/>
      <c r="AV10" s="7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</row>
    <row r="11" spans="1:58" s="67" customFormat="1" ht="12.75" customHeight="1">
      <c r="A11" s="77" t="str">
        <f>'[1]Lin'!B19</f>
        <v>Aquitaine</v>
      </c>
      <c r="B11" s="209">
        <f>'[1]Lin'!C19</f>
        <v>0</v>
      </c>
      <c r="C11" s="77">
        <f>'[1]Lin'!D19</f>
        <v>0</v>
      </c>
      <c r="D11" s="77">
        <f>'[1]Lin'!E19</f>
        <v>0</v>
      </c>
      <c r="E11" s="77">
        <f>'[1]Lin'!F19</f>
        <v>0</v>
      </c>
      <c r="F11" s="77">
        <f>'[1]Lin'!G19</f>
        <v>0</v>
      </c>
      <c r="G11" s="77">
        <f>'[1]Lin'!H19</f>
        <v>0</v>
      </c>
      <c r="H11" s="77">
        <f>'[1]Lin'!I19</f>
        <v>0</v>
      </c>
      <c r="I11" s="77">
        <f>'[1]Lin'!J19</f>
        <v>0</v>
      </c>
      <c r="J11" s="77">
        <f>'[1]Lin'!K19</f>
        <v>0</v>
      </c>
      <c r="K11" s="77">
        <f>'[1]Lin'!L19</f>
        <v>0</v>
      </c>
      <c r="L11" s="77">
        <f>'[1]Lin'!M19</f>
        <v>0</v>
      </c>
      <c r="M11" s="77">
        <f>'[1]Lin'!N19</f>
        <v>0</v>
      </c>
      <c r="N11" s="209">
        <f>'[1]Lin'!O19</f>
        <v>0</v>
      </c>
      <c r="O11" s="154">
        <f>'[1]Lin'!P19</f>
        <v>0</v>
      </c>
      <c r="P11" s="101">
        <f>IF(N11&lt;&gt;0,(O11-N11)/N11,0)</f>
        <v>0</v>
      </c>
      <c r="S11" s="7"/>
      <c r="T11" s="7"/>
      <c r="U11" s="7"/>
      <c r="V11" s="7"/>
      <c r="W11" s="7"/>
      <c r="X11" s="7"/>
      <c r="Y11" s="141"/>
      <c r="Z11" s="140"/>
      <c r="AA11" s="140"/>
      <c r="AB11" s="140" t="s">
        <v>43</v>
      </c>
      <c r="AC11" s="140">
        <f>'[5]FAB'!AD9</f>
        <v>31.8</v>
      </c>
      <c r="AD11" s="140">
        <f>'[5]FAB'!AE9</f>
        <v>0</v>
      </c>
      <c r="AE11" s="140"/>
      <c r="AF11" s="139"/>
      <c r="AG11" s="230"/>
      <c r="AH11" s="133"/>
      <c r="AI11" s="133"/>
      <c r="AJ11" s="133"/>
      <c r="AK11" s="140"/>
      <c r="AL11" s="141"/>
      <c r="AM11" s="141"/>
      <c r="AN11" s="137"/>
      <c r="AO11" s="137"/>
      <c r="AP11" s="141"/>
      <c r="AQ11" s="141"/>
      <c r="AR11" s="141"/>
      <c r="AS11" s="141"/>
      <c r="AT11" s="141"/>
      <c r="AU11" s="141"/>
      <c r="AV11" s="141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s="67" customFormat="1" ht="10.5" customHeight="1">
      <c r="A12" s="238" t="str">
        <f>'[1]Lin'!B20</f>
        <v>Midi-Pyrénées</v>
      </c>
      <c r="B12" s="128">
        <f>'[1]Lin'!C20</f>
        <v>0</v>
      </c>
      <c r="C12" s="106">
        <f>'[1]Lin'!D20</f>
        <v>33.4</v>
      </c>
      <c r="D12" s="106">
        <f>'[1]Lin'!E20</f>
        <v>0</v>
      </c>
      <c r="E12" s="106">
        <f>'[1]Lin'!F20</f>
        <v>47.2</v>
      </c>
      <c r="F12" s="106">
        <f>'[1]Lin'!G20</f>
        <v>60.5</v>
      </c>
      <c r="G12" s="106">
        <f>'[1]Lin'!H20</f>
        <v>39.4</v>
      </c>
      <c r="H12" s="106">
        <f>'[1]Lin'!I20</f>
        <v>0</v>
      </c>
      <c r="I12" s="106">
        <f>'[1]Lin'!J20</f>
        <v>0</v>
      </c>
      <c r="J12" s="106">
        <f>'[1]Lin'!K20</f>
        <v>0</v>
      </c>
      <c r="K12" s="106">
        <f>'[1]Lin'!L20</f>
        <v>0</v>
      </c>
      <c r="L12" s="152">
        <f>'[1]Lin'!M20</f>
        <v>0</v>
      </c>
      <c r="M12" s="106">
        <f>'[1]Lin'!N20</f>
        <v>0</v>
      </c>
      <c r="N12" s="128">
        <f>'[1]Lin'!O20</f>
        <v>112.5</v>
      </c>
      <c r="O12" s="156">
        <f>'[1]Lin'!P20</f>
        <v>180.5</v>
      </c>
      <c r="P12" s="101">
        <f>IF(N12&lt;&gt;0,(O12-N12)/N12,0)</f>
        <v>0.6044444444444445</v>
      </c>
      <c r="S12" s="7"/>
      <c r="T12" s="7"/>
      <c r="U12" s="7"/>
      <c r="V12" s="7"/>
      <c r="W12" s="7"/>
      <c r="X12" s="7"/>
      <c r="Y12" s="141"/>
      <c r="Z12" s="140"/>
      <c r="AA12" s="140"/>
      <c r="AB12" s="140" t="s">
        <v>44</v>
      </c>
      <c r="AC12" s="140">
        <f>'[5]FAB'!AD10</f>
        <v>40.5</v>
      </c>
      <c r="AD12" s="140">
        <f>'[5]FAB'!AE10</f>
        <v>47.2</v>
      </c>
      <c r="AE12" s="140"/>
      <c r="AF12" s="139"/>
      <c r="AG12" s="230"/>
      <c r="AH12" s="133"/>
      <c r="AI12" s="136"/>
      <c r="AJ12" s="136"/>
      <c r="AK12" s="143"/>
      <c r="AL12" s="137"/>
      <c r="AM12" s="137"/>
      <c r="AN12" s="137"/>
      <c r="AO12" s="137"/>
      <c r="AP12" s="141"/>
      <c r="AQ12" s="141"/>
      <c r="AR12" s="141"/>
      <c r="AS12" s="141"/>
      <c r="AT12" s="141"/>
      <c r="AU12" s="141"/>
      <c r="AV12" s="141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s="67" customFormat="1" ht="12.75" customHeight="1">
      <c r="A13" s="64" t="str">
        <f>'[1]Lin'!B23</f>
        <v>Auvergne</v>
      </c>
      <c r="B13" s="128">
        <f>'[1]Lin'!C23</f>
        <v>0</v>
      </c>
      <c r="C13" s="106">
        <f>'[1]Lin'!D23</f>
        <v>0</v>
      </c>
      <c r="D13" s="106">
        <f>'[1]Lin'!E23</f>
        <v>0</v>
      </c>
      <c r="E13" s="106">
        <f>'[1]Lin'!F23</f>
        <v>0</v>
      </c>
      <c r="F13" s="106">
        <f>'[1]Lin'!G23</f>
        <v>0</v>
      </c>
      <c r="G13" s="106">
        <f>'[1]Lin'!H23</f>
        <v>0</v>
      </c>
      <c r="H13" s="106">
        <f>'[1]Lin'!I23</f>
        <v>0</v>
      </c>
      <c r="I13" s="106">
        <f>'[1]Lin'!J23</f>
        <v>0</v>
      </c>
      <c r="J13" s="106">
        <f>'[1]Lin'!K23</f>
        <v>0</v>
      </c>
      <c r="K13" s="106">
        <f>'[1]Lin'!L23</f>
        <v>0</v>
      </c>
      <c r="L13" s="152">
        <f>'[1]Lin'!M23</f>
        <v>0</v>
      </c>
      <c r="M13" s="106">
        <f>'[1]Lin'!N23</f>
        <v>0</v>
      </c>
      <c r="N13" s="128">
        <f>'[1]Lin'!O23</f>
        <v>0</v>
      </c>
      <c r="O13" s="156">
        <f>'[1]Lin'!P23</f>
        <v>0</v>
      </c>
      <c r="P13" s="101"/>
      <c r="S13" s="7"/>
      <c r="T13" s="7"/>
      <c r="U13" s="7"/>
      <c r="V13" s="7"/>
      <c r="W13" s="7"/>
      <c r="X13" s="7"/>
      <c r="Y13" s="141"/>
      <c r="Z13" s="140"/>
      <c r="AA13" s="140"/>
      <c r="AB13" s="140" t="s">
        <v>45</v>
      </c>
      <c r="AC13" s="140">
        <f>'[5]FAB'!AD11</f>
        <v>0</v>
      </c>
      <c r="AD13" s="140">
        <f>'[5]FAB'!AE11</f>
        <v>60.5</v>
      </c>
      <c r="AE13" s="140"/>
      <c r="AF13" s="139"/>
      <c r="AG13" s="230"/>
      <c r="AH13" s="133"/>
      <c r="AI13" s="136"/>
      <c r="AJ13" s="136"/>
      <c r="AK13" s="143"/>
      <c r="AL13" s="137"/>
      <c r="AM13" s="137"/>
      <c r="AN13" s="137"/>
      <c r="AO13" s="137"/>
      <c r="AP13" s="141"/>
      <c r="AQ13" s="141"/>
      <c r="AR13" s="141"/>
      <c r="AS13" s="141"/>
      <c r="AT13" s="141"/>
      <c r="AU13" s="141"/>
      <c r="AV13" s="141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67" customFormat="1" ht="12.75" customHeight="1">
      <c r="A14" s="473" t="s">
        <v>32</v>
      </c>
      <c r="B14" s="472">
        <f aca="true" t="shared" si="0" ref="B14:O14">SUM(B10:B13)</f>
        <v>0</v>
      </c>
      <c r="C14" s="472">
        <f t="shared" si="0"/>
        <v>33.4</v>
      </c>
      <c r="D14" s="472">
        <f t="shared" si="0"/>
        <v>0</v>
      </c>
      <c r="E14" s="472">
        <f t="shared" si="0"/>
        <v>47.2</v>
      </c>
      <c r="F14" s="472">
        <f t="shared" si="0"/>
        <v>60.5</v>
      </c>
      <c r="G14" s="472">
        <f t="shared" si="0"/>
        <v>39.4</v>
      </c>
      <c r="H14" s="472">
        <f t="shared" si="0"/>
        <v>0</v>
      </c>
      <c r="I14" s="472">
        <f t="shared" si="0"/>
        <v>0</v>
      </c>
      <c r="J14" s="472">
        <f t="shared" si="0"/>
        <v>0</v>
      </c>
      <c r="K14" s="472">
        <f t="shared" si="0"/>
        <v>0</v>
      </c>
      <c r="L14" s="472">
        <f t="shared" si="0"/>
        <v>0</v>
      </c>
      <c r="M14" s="472">
        <f t="shared" si="0"/>
        <v>0</v>
      </c>
      <c r="N14" s="472">
        <f t="shared" si="0"/>
        <v>124.9</v>
      </c>
      <c r="O14" s="472">
        <f t="shared" si="0"/>
        <v>180.5</v>
      </c>
      <c r="P14" s="474">
        <f>IF(N14&lt;&gt;0,(O14-N14)/N14,0)</f>
        <v>0.44515612489991985</v>
      </c>
      <c r="S14" s="7"/>
      <c r="T14" s="7"/>
      <c r="U14" s="7"/>
      <c r="V14" s="7"/>
      <c r="W14" s="7"/>
      <c r="X14" s="7"/>
      <c r="Y14" s="141"/>
      <c r="Z14" s="140"/>
      <c r="AA14" s="140"/>
      <c r="AB14" s="140" t="s">
        <v>46</v>
      </c>
      <c r="AC14" s="140">
        <f>'[5]FAB'!AD12</f>
        <v>20</v>
      </c>
      <c r="AD14" s="140">
        <f>'[5]FAB'!AE12</f>
        <v>39.4</v>
      </c>
      <c r="AE14" s="140"/>
      <c r="AF14" s="139"/>
      <c r="AG14" s="230"/>
      <c r="AH14" s="133"/>
      <c r="AI14" s="136"/>
      <c r="AJ14" s="136"/>
      <c r="AK14" s="143"/>
      <c r="AL14" s="137"/>
      <c r="AM14" s="137"/>
      <c r="AN14" s="137"/>
      <c r="AO14" s="137"/>
      <c r="AP14" s="141"/>
      <c r="AQ14" s="141"/>
      <c r="AR14" s="141"/>
      <c r="AS14" s="141"/>
      <c r="AT14" s="141"/>
      <c r="AU14" s="141"/>
      <c r="AV14" s="141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s="96" customFormat="1" ht="11.25">
      <c r="A15" s="10" t="s">
        <v>19</v>
      </c>
      <c r="S15" s="231"/>
      <c r="T15" s="231"/>
      <c r="U15" s="231"/>
      <c r="V15" s="231"/>
      <c r="W15" s="231"/>
      <c r="X15" s="231"/>
      <c r="Y15" s="231"/>
      <c r="Z15" s="333"/>
      <c r="AA15" s="333"/>
      <c r="AB15" s="333" t="s">
        <v>47</v>
      </c>
      <c r="AC15" s="140">
        <f>'[5]FAB'!AD13</f>
        <v>0</v>
      </c>
      <c r="AD15" s="140">
        <f>'[5]FAB'!AE13</f>
        <v>0</v>
      </c>
      <c r="AE15" s="140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</row>
    <row r="16" spans="1:58" s="96" customFormat="1" ht="11.25">
      <c r="A16" s="10"/>
      <c r="S16" s="231"/>
      <c r="T16" s="231"/>
      <c r="U16" s="231"/>
      <c r="V16" s="231"/>
      <c r="W16" s="231"/>
      <c r="X16" s="231"/>
      <c r="Y16" s="231"/>
      <c r="Z16" s="333"/>
      <c r="AA16" s="333"/>
      <c r="AB16" s="333" t="s">
        <v>48</v>
      </c>
      <c r="AC16" s="140">
        <f>'[5]FAB'!AD14</f>
        <v>64</v>
      </c>
      <c r="AD16" s="140">
        <f>'[5]FAB'!AE14</f>
        <v>0</v>
      </c>
      <c r="AE16" s="140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</row>
    <row r="17" spans="1:58" s="96" customFormat="1" ht="11.25">
      <c r="A17" s="10"/>
      <c r="S17" s="231"/>
      <c r="T17" s="231"/>
      <c r="U17" s="231"/>
      <c r="V17" s="231"/>
      <c r="W17" s="231"/>
      <c r="X17" s="231"/>
      <c r="Y17" s="231"/>
      <c r="Z17" s="333"/>
      <c r="AA17" s="333"/>
      <c r="AB17" s="333" t="s">
        <v>49</v>
      </c>
      <c r="AC17" s="140">
        <f>'[5]FAB'!AD15</f>
        <v>74.7</v>
      </c>
      <c r="AD17" s="140">
        <f>'[5]FAB'!AE15</f>
        <v>0</v>
      </c>
      <c r="AE17" s="140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</row>
    <row r="18" spans="1:58" s="96" customFormat="1" ht="11.25">
      <c r="A18" s="10"/>
      <c r="S18" s="231"/>
      <c r="T18" s="231"/>
      <c r="U18" s="231"/>
      <c r="V18" s="231"/>
      <c r="W18" s="231"/>
      <c r="X18" s="231"/>
      <c r="Y18" s="231"/>
      <c r="Z18" s="333"/>
      <c r="AA18" s="333"/>
      <c r="AB18" s="333" t="s">
        <v>50</v>
      </c>
      <c r="AC18" s="140">
        <f>'[5]FAB'!AD16</f>
        <v>27</v>
      </c>
      <c r="AD18" s="140">
        <f>'[5]FAB'!AE16</f>
        <v>0</v>
      </c>
      <c r="AE18" s="140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</row>
    <row r="19" spans="1:58" s="96" customFormat="1" ht="11.25">
      <c r="A19" s="10"/>
      <c r="S19" s="231"/>
      <c r="T19" s="231"/>
      <c r="U19" s="231"/>
      <c r="V19" s="231"/>
      <c r="W19" s="231"/>
      <c r="X19" s="231"/>
      <c r="Y19" s="231"/>
      <c r="Z19" s="333"/>
      <c r="AA19" s="333"/>
      <c r="AB19" s="333" t="s">
        <v>51</v>
      </c>
      <c r="AC19" s="140">
        <f>'[5]FAB'!AD18</f>
        <v>41.1</v>
      </c>
      <c r="AD19" s="140">
        <f>'[5]FAB'!AE17</f>
        <v>0</v>
      </c>
      <c r="AE19" s="140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</row>
    <row r="20" spans="1:58" s="96" customFormat="1" ht="11.25">
      <c r="A20" s="10"/>
      <c r="S20" s="231"/>
      <c r="T20" s="231"/>
      <c r="U20" s="231"/>
      <c r="V20" s="231"/>
      <c r="W20" s="231"/>
      <c r="X20" s="231"/>
      <c r="Y20" s="231"/>
      <c r="Z20" s="333"/>
      <c r="AA20" s="333"/>
      <c r="AB20" s="333"/>
      <c r="AC20" s="231"/>
      <c r="AD20" s="140">
        <f>'[5]FAB'!AE18</f>
        <v>0</v>
      </c>
      <c r="AE20" s="140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</row>
    <row r="21" spans="1:58" s="96" customFormat="1" ht="11.25">
      <c r="A21" s="10"/>
      <c r="S21" s="231"/>
      <c r="T21" s="231"/>
      <c r="U21" s="231"/>
      <c r="V21" s="231"/>
      <c r="W21" s="231"/>
      <c r="X21" s="231"/>
      <c r="Y21" s="231"/>
      <c r="Z21" s="333"/>
      <c r="AA21" s="333"/>
      <c r="AB21" s="333"/>
      <c r="AC21" s="333"/>
      <c r="AD21" s="333"/>
      <c r="AE21" s="333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</row>
    <row r="22" spans="1:58" s="96" customFormat="1" ht="11.25">
      <c r="A22" s="10"/>
      <c r="S22" s="231"/>
      <c r="T22" s="231"/>
      <c r="U22" s="231"/>
      <c r="V22" s="231"/>
      <c r="W22" s="231"/>
      <c r="X22" s="231"/>
      <c r="Y22" s="231"/>
      <c r="Z22" s="333"/>
      <c r="AA22" s="333"/>
      <c r="AB22" s="333"/>
      <c r="AC22" s="333"/>
      <c r="AD22" s="333"/>
      <c r="AE22" s="333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</row>
    <row r="23" spans="1:58" s="96" customFormat="1" ht="11.25">
      <c r="A23" s="10"/>
      <c r="S23" s="231"/>
      <c r="T23" s="231"/>
      <c r="U23" s="231"/>
      <c r="V23" s="231"/>
      <c r="W23" s="231"/>
      <c r="X23" s="231"/>
      <c r="Y23" s="231"/>
      <c r="Z23" s="333"/>
      <c r="AA23" s="333"/>
      <c r="AB23" s="333"/>
      <c r="AC23" s="333"/>
      <c r="AD23" s="333"/>
      <c r="AE23" s="333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</row>
    <row r="24" spans="19:58" s="96" customFormat="1" ht="11.25">
      <c r="S24" s="231"/>
      <c r="T24" s="231"/>
      <c r="U24" s="231"/>
      <c r="V24" s="231"/>
      <c r="W24" s="231"/>
      <c r="X24" s="231"/>
      <c r="Y24" s="231"/>
      <c r="Z24" s="333"/>
      <c r="AA24" s="333"/>
      <c r="AB24" s="333"/>
      <c r="AC24" s="333"/>
      <c r="AD24" s="333"/>
      <c r="AE24" s="333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</row>
    <row r="25" spans="1:58" s="96" customFormat="1" ht="21" customHeight="1">
      <c r="A25" s="702"/>
      <c r="B25" s="704" t="s">
        <v>59</v>
      </c>
      <c r="C25" s="704"/>
      <c r="D25" s="704"/>
      <c r="E25" s="704"/>
      <c r="F25" s="704"/>
      <c r="G25" s="704"/>
      <c r="H25" s="704"/>
      <c r="I25" s="704"/>
      <c r="J25" s="704"/>
      <c r="K25" s="704"/>
      <c r="L25" s="704"/>
      <c r="M25" s="704"/>
      <c r="N25" s="699" t="s">
        <v>257</v>
      </c>
      <c r="O25" s="699"/>
      <c r="P25" s="475"/>
      <c r="S25" s="231"/>
      <c r="T25" s="231"/>
      <c r="U25" s="231"/>
      <c r="V25" s="231"/>
      <c r="W25" s="231"/>
      <c r="X25" s="231"/>
      <c r="Y25" s="231"/>
      <c r="Z25" s="333"/>
      <c r="AA25" s="333"/>
      <c r="AB25" s="333"/>
      <c r="AC25" s="333"/>
      <c r="AD25" s="333"/>
      <c r="AE25" s="333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</row>
    <row r="26" spans="1:58" s="96" customFormat="1" ht="13.5" customHeight="1">
      <c r="A26" s="703"/>
      <c r="B26" s="462" t="s">
        <v>24</v>
      </c>
      <c r="C26" s="476" t="s">
        <v>20</v>
      </c>
      <c r="D26" s="476" t="s">
        <v>25</v>
      </c>
      <c r="E26" s="476" t="s">
        <v>26</v>
      </c>
      <c r="F26" s="476" t="s">
        <v>27</v>
      </c>
      <c r="G26" s="476" t="s">
        <v>28</v>
      </c>
      <c r="H26" s="476" t="s">
        <v>29</v>
      </c>
      <c r="I26" s="476" t="s">
        <v>30</v>
      </c>
      <c r="J26" s="476" t="s">
        <v>21</v>
      </c>
      <c r="K26" s="476" t="s">
        <v>31</v>
      </c>
      <c r="L26" s="476" t="s">
        <v>22</v>
      </c>
      <c r="M26" s="476" t="s">
        <v>23</v>
      </c>
      <c r="N26" s="664" t="str">
        <f>colza!N29</f>
        <v>2012/13</v>
      </c>
      <c r="O26" s="664" t="str">
        <f>colza!O29</f>
        <v>2013/14</v>
      </c>
      <c r="P26" s="476" t="s">
        <v>0</v>
      </c>
      <c r="S26" s="231"/>
      <c r="T26" s="231"/>
      <c r="U26" s="231"/>
      <c r="V26" s="231"/>
      <c r="W26" s="231"/>
      <c r="X26" s="231"/>
      <c r="Y26" s="231"/>
      <c r="Z26" s="333"/>
      <c r="AA26" s="333"/>
      <c r="AB26" s="333"/>
      <c r="AC26" s="333"/>
      <c r="AD26" s="333"/>
      <c r="AE26" s="333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</row>
    <row r="27" spans="1:58" s="96" customFormat="1" ht="9.75" customHeight="1">
      <c r="A27" s="239" t="str">
        <f>'[8]Lin'!B16</f>
        <v>Pays-de-la-Loire</v>
      </c>
      <c r="B27" s="240">
        <f>'[8]Lin'!C16</f>
        <v>0</v>
      </c>
      <c r="C27" s="87">
        <f>'[8]Lin'!D16</f>
        <v>0</v>
      </c>
      <c r="D27" s="87">
        <f>'[8]Lin'!E16</f>
        <v>0</v>
      </c>
      <c r="E27" s="87">
        <f>'[8]Lin'!F16</f>
        <v>0</v>
      </c>
      <c r="F27" s="87">
        <f>'[8]Lin'!G16</f>
        <v>0</v>
      </c>
      <c r="G27" s="87">
        <f>'[8]Lin'!H16</f>
        <v>0</v>
      </c>
      <c r="H27" s="87">
        <f>'[8]Lin'!I16</f>
        <v>0</v>
      </c>
      <c r="I27" s="87">
        <f>'[8]Lin'!J16</f>
        <v>0</v>
      </c>
      <c r="J27" s="87">
        <f>'[8]Lin'!K16</f>
        <v>0</v>
      </c>
      <c r="K27" s="87">
        <f>'[8]Lin'!L16</f>
        <v>0</v>
      </c>
      <c r="L27" s="87">
        <f>'[8]Lin'!M16</f>
        <v>0</v>
      </c>
      <c r="M27" s="206">
        <f>'[8]Lin'!N16</f>
        <v>0</v>
      </c>
      <c r="N27" s="89">
        <f>'[8]Lin'!O16</f>
        <v>0</v>
      </c>
      <c r="O27" s="88">
        <f>'[8]Lin'!P16</f>
        <v>0</v>
      </c>
      <c r="P27" s="101">
        <f>IF(N27&lt;&gt;0,(O27-N27)/N27,0)</f>
        <v>0</v>
      </c>
      <c r="S27" s="231"/>
      <c r="T27" s="231"/>
      <c r="U27" s="231"/>
      <c r="V27" s="231"/>
      <c r="W27" s="231"/>
      <c r="X27" s="231"/>
      <c r="Y27" s="231"/>
      <c r="Z27" s="333"/>
      <c r="AA27" s="333"/>
      <c r="AB27" s="333"/>
      <c r="AC27" s="333"/>
      <c r="AD27" s="333"/>
      <c r="AE27" s="333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</row>
    <row r="28" spans="1:58" s="96" customFormat="1" ht="13.5" customHeight="1">
      <c r="A28" s="77" t="str">
        <f>'[8]Lin'!B17</f>
        <v>Bretagne</v>
      </c>
      <c r="B28" s="241">
        <f>'[8]Lin'!C17</f>
        <v>0</v>
      </c>
      <c r="C28" s="210">
        <f>'[8]Lin'!D17</f>
        <v>0</v>
      </c>
      <c r="D28" s="210">
        <f>'[8]Lin'!E17</f>
        <v>0</v>
      </c>
      <c r="E28" s="210">
        <f>'[8]Lin'!F17</f>
        <v>0</v>
      </c>
      <c r="F28" s="210">
        <f>'[8]Lin'!G17</f>
        <v>0</v>
      </c>
      <c r="G28" s="210">
        <f>'[8]Lin'!H17</f>
        <v>0</v>
      </c>
      <c r="H28" s="210">
        <f>'[8]Lin'!I17</f>
        <v>0</v>
      </c>
      <c r="I28" s="210">
        <f>'[8]Lin'!J17</f>
        <v>0</v>
      </c>
      <c r="J28" s="210">
        <f>'[8]Lin'!K17</f>
        <v>0</v>
      </c>
      <c r="K28" s="210">
        <f>'[8]Lin'!L17</f>
        <v>0</v>
      </c>
      <c r="L28" s="210">
        <f>'[8]Lin'!M17</f>
        <v>0</v>
      </c>
      <c r="M28" s="210">
        <f>'[8]Lin'!N17</f>
        <v>0</v>
      </c>
      <c r="N28" s="212">
        <f>'[8]Lin'!O17</f>
        <v>0</v>
      </c>
      <c r="O28" s="211">
        <f>'[8]Lin'!P17</f>
        <v>0</v>
      </c>
      <c r="P28" s="101">
        <f>IF(N28&lt;&gt;0,(O28-N28)/N28,0)</f>
        <v>0</v>
      </c>
      <c r="S28" s="231"/>
      <c r="T28" s="231"/>
      <c r="U28" s="231"/>
      <c r="V28" s="231"/>
      <c r="W28" s="231"/>
      <c r="X28" s="231"/>
      <c r="Y28" s="231"/>
      <c r="Z28" s="333"/>
      <c r="AA28" s="333"/>
      <c r="AB28" s="333"/>
      <c r="AC28" s="333"/>
      <c r="AD28" s="333"/>
      <c r="AE28" s="333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</row>
    <row r="29" spans="1:58" s="96" customFormat="1" ht="11.25">
      <c r="A29" s="238" t="str">
        <f>'[8]Lin'!B18</f>
        <v>Poitou-Charentes</v>
      </c>
      <c r="B29" s="96">
        <f>'[8]Lin'!C18</f>
        <v>0</v>
      </c>
      <c r="C29" s="96">
        <f>'[8]Lin'!D18</f>
        <v>0</v>
      </c>
      <c r="D29" s="96">
        <f>'[8]Lin'!E18</f>
        <v>0</v>
      </c>
      <c r="E29" s="96">
        <f>'[8]Lin'!F18</f>
        <v>0</v>
      </c>
      <c r="F29" s="96">
        <f>'[8]Lin'!G18</f>
        <v>0</v>
      </c>
      <c r="G29" s="96">
        <f>'[8]Lin'!H18</f>
        <v>0</v>
      </c>
      <c r="H29" s="96">
        <f>'[8]Lin'!I18</f>
        <v>0</v>
      </c>
      <c r="I29" s="96">
        <f>'[8]Lin'!J18</f>
        <v>0</v>
      </c>
      <c r="J29" s="96">
        <f>'[8]Lin'!K18</f>
        <v>0</v>
      </c>
      <c r="K29" s="96">
        <f>'[8]Lin'!L18</f>
        <v>0</v>
      </c>
      <c r="L29" s="96">
        <f>'[8]Lin'!M18</f>
        <v>0</v>
      </c>
      <c r="M29" s="96">
        <f>'[8]Lin'!N18</f>
        <v>0</v>
      </c>
      <c r="N29" s="566">
        <f>'[8]Lin'!O18</f>
        <v>0</v>
      </c>
      <c r="O29" s="567">
        <f>'[8]Lin'!P18</f>
        <v>0</v>
      </c>
      <c r="P29" s="101">
        <f>IF(N29&lt;&gt;0,(O29-N29)/N29,0)</f>
        <v>0</v>
      </c>
      <c r="S29" s="231"/>
      <c r="T29" s="231"/>
      <c r="U29" s="231"/>
      <c r="V29" s="231"/>
      <c r="W29" s="231"/>
      <c r="X29" s="231"/>
      <c r="Y29" s="231"/>
      <c r="Z29" s="333"/>
      <c r="AA29" s="333"/>
      <c r="AB29" s="333"/>
      <c r="AC29" s="333"/>
      <c r="AD29" s="333"/>
      <c r="AE29" s="333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</row>
    <row r="30" spans="1:16" ht="12.75">
      <c r="A30" s="239" t="str">
        <f>'[8]Lin'!B19</f>
        <v>Aquitaine</v>
      </c>
      <c r="B30" s="624">
        <f>'[8]Lin'!C19</f>
        <v>0</v>
      </c>
      <c r="C30" s="625">
        <f>'[8]Lin'!D19</f>
        <v>0</v>
      </c>
      <c r="D30" s="625">
        <f>'[8]Lin'!E19</f>
        <v>0</v>
      </c>
      <c r="E30" s="625">
        <f>'[8]Lin'!F19</f>
        <v>0</v>
      </c>
      <c r="F30" s="625">
        <f>'[8]Lin'!G19</f>
        <v>0</v>
      </c>
      <c r="G30" s="625">
        <f>'[8]Lin'!H19</f>
        <v>0</v>
      </c>
      <c r="H30" s="625">
        <f>'[8]Lin'!I19</f>
        <v>0</v>
      </c>
      <c r="I30" s="625">
        <f>'[8]Lin'!J19</f>
        <v>0</v>
      </c>
      <c r="J30" s="625">
        <f>'[8]Lin'!K19</f>
        <v>0</v>
      </c>
      <c r="K30" s="625">
        <f>'[8]Lin'!L19</f>
        <v>0</v>
      </c>
      <c r="L30" s="625">
        <f>'[8]Lin'!M19</f>
        <v>0</v>
      </c>
      <c r="M30" s="625">
        <f>'[8]Lin'!N19</f>
        <v>0</v>
      </c>
      <c r="N30" s="89">
        <f>'[8]Lin'!O19</f>
        <v>0</v>
      </c>
      <c r="O30" s="88">
        <f>'[8]Lin'!P19</f>
        <v>0</v>
      </c>
      <c r="P30" s="101">
        <f>IF(N30&lt;&gt;0,(O30-N30)/N30,0)</f>
        <v>0</v>
      </c>
    </row>
    <row r="31" spans="1:58" s="96" customFormat="1" ht="11.25">
      <c r="A31" s="473" t="s">
        <v>32</v>
      </c>
      <c r="B31" s="472">
        <f>SUM(B27:B30)</f>
        <v>0</v>
      </c>
      <c r="C31" s="472">
        <f aca="true" t="shared" si="1" ref="C31:P31">SUM(C27:C30)</f>
        <v>0</v>
      </c>
      <c r="D31" s="472">
        <f t="shared" si="1"/>
        <v>0</v>
      </c>
      <c r="E31" s="472">
        <f t="shared" si="1"/>
        <v>0</v>
      </c>
      <c r="F31" s="472">
        <f t="shared" si="1"/>
        <v>0</v>
      </c>
      <c r="G31" s="472">
        <f t="shared" si="1"/>
        <v>0</v>
      </c>
      <c r="H31" s="472">
        <f t="shared" si="1"/>
        <v>0</v>
      </c>
      <c r="I31" s="472">
        <f t="shared" si="1"/>
        <v>0</v>
      </c>
      <c r="J31" s="472">
        <f t="shared" si="1"/>
        <v>0</v>
      </c>
      <c r="K31" s="472">
        <f t="shared" si="1"/>
        <v>0</v>
      </c>
      <c r="L31" s="472">
        <f t="shared" si="1"/>
        <v>0</v>
      </c>
      <c r="M31" s="472">
        <f t="shared" si="1"/>
        <v>0</v>
      </c>
      <c r="N31" s="472">
        <f t="shared" si="1"/>
        <v>0</v>
      </c>
      <c r="O31" s="472">
        <f t="shared" si="1"/>
        <v>0</v>
      </c>
      <c r="P31" s="472">
        <f t="shared" si="1"/>
        <v>0</v>
      </c>
      <c r="S31" s="231"/>
      <c r="T31" s="231"/>
      <c r="U31" s="231"/>
      <c r="V31" s="231"/>
      <c r="W31" s="231"/>
      <c r="X31" s="231"/>
      <c r="Y31" s="231"/>
      <c r="Z31" s="333"/>
      <c r="AA31" s="333"/>
      <c r="AB31" s="333"/>
      <c r="AC31" s="333"/>
      <c r="AD31" s="333"/>
      <c r="AE31" s="333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</row>
    <row r="32" ht="12" customHeight="1"/>
    <row r="33" spans="2:9" ht="15">
      <c r="B33" s="701" t="s">
        <v>237</v>
      </c>
      <c r="C33" s="701"/>
      <c r="D33" s="701"/>
      <c r="E33" s="701"/>
      <c r="F33" s="701"/>
      <c r="G33" s="701"/>
      <c r="H33" s="701"/>
      <c r="I33" s="701"/>
    </row>
    <row r="79" ht="12.75">
      <c r="E79" s="454"/>
    </row>
    <row r="92" spans="5:16" ht="15">
      <c r="E92" s="693" t="s">
        <v>246</v>
      </c>
      <c r="F92" s="693"/>
      <c r="G92" s="693"/>
      <c r="H92" s="693"/>
      <c r="I92" s="693"/>
      <c r="J92" s="693"/>
      <c r="K92" s="693"/>
      <c r="L92" s="693"/>
      <c r="M92" s="693"/>
      <c r="N92" s="693"/>
      <c r="O92" s="693"/>
      <c r="P92" s="693"/>
    </row>
    <row r="96" spans="9:11" ht="12.75">
      <c r="I96" s="454"/>
      <c r="J96" s="454"/>
      <c r="K96" s="454"/>
    </row>
  </sheetData>
  <mergeCells count="10">
    <mergeCell ref="B2:P2"/>
    <mergeCell ref="E92:P92"/>
    <mergeCell ref="B33:I33"/>
    <mergeCell ref="A25:A26"/>
    <mergeCell ref="A8:A9"/>
    <mergeCell ref="N25:O25"/>
    <mergeCell ref="B25:M25"/>
    <mergeCell ref="B8:M8"/>
    <mergeCell ref="N8:O8"/>
    <mergeCell ref="C4:N4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Z94"/>
  <sheetViews>
    <sheetView showGridLines="0" showZeros="0" workbookViewId="0" topLeftCell="A1">
      <selection activeCell="N30" sqref="N30:O30"/>
    </sheetView>
  </sheetViews>
  <sheetFormatPr defaultColWidth="11.421875" defaultRowHeight="12.75"/>
  <cols>
    <col min="1" max="1" width="16.28125" style="96" customWidth="1"/>
    <col min="2" max="15" width="7.7109375" style="96" customWidth="1"/>
    <col min="16" max="18" width="5.28125" style="96" customWidth="1"/>
    <col min="19" max="25" width="5.28125" style="231" customWidth="1"/>
    <col min="26" max="27" width="5.28125" style="333" customWidth="1"/>
    <col min="28" max="28" width="13.140625" style="333" customWidth="1"/>
    <col min="29" max="29" width="6.421875" style="333" customWidth="1"/>
    <col min="30" max="30" width="7.421875" style="333" customWidth="1"/>
    <col min="31" max="31" width="5.7109375" style="231" bestFit="1" customWidth="1"/>
    <col min="32" max="33" width="6.421875" style="231" customWidth="1"/>
    <col min="34" max="34" width="7.140625" style="231" customWidth="1"/>
    <col min="35" max="51" width="5.28125" style="231" customWidth="1"/>
    <col min="52" max="16384" width="5.28125" style="96" customWidth="1"/>
  </cols>
  <sheetData>
    <row r="2" spans="1:16" ht="15" customHeight="1">
      <c r="A2" s="695" t="str">
        <f>colza!$A$2</f>
        <v>Evolutions des fabricants d'aliments du bétail fin décembre-2013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</row>
    <row r="3" spans="2:13" ht="15"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</row>
    <row r="4" spans="29:30" ht="11.25">
      <c r="AC4" s="660"/>
      <c r="AD4" s="660"/>
    </row>
    <row r="5" spans="1:51" s="63" customFormat="1" ht="20.25" customHeight="1">
      <c r="A5" s="697"/>
      <c r="B5" s="705" t="s">
        <v>228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699" t="s">
        <v>257</v>
      </c>
      <c r="O5" s="699"/>
      <c r="P5" s="622"/>
      <c r="S5" s="141"/>
      <c r="T5" s="141"/>
      <c r="U5" s="141"/>
      <c r="V5" s="141"/>
      <c r="W5" s="141"/>
      <c r="X5" s="141"/>
      <c r="Y5" s="141"/>
      <c r="Z5" s="140"/>
      <c r="AA5" s="140"/>
      <c r="AB5" s="336" t="s">
        <v>35</v>
      </c>
      <c r="AC5" s="261" t="str">
        <f>colza!AC4</f>
        <v>2012/13</v>
      </c>
      <c r="AD5" s="260" t="str">
        <f>colza!AD4</f>
        <v>2013/14</v>
      </c>
      <c r="AE5" s="141"/>
      <c r="AF5" s="141"/>
      <c r="AG5" s="229">
        <f>tournesol!AE4</f>
        <v>0</v>
      </c>
      <c r="AH5" s="132">
        <v>0</v>
      </c>
      <c r="AI5" s="132"/>
      <c r="AJ5" s="132"/>
      <c r="AK5" s="132"/>
      <c r="AL5" s="133"/>
      <c r="AM5" s="133"/>
      <c r="AN5" s="51"/>
      <c r="AO5" s="134"/>
      <c r="AP5" s="7"/>
      <c r="AQ5" s="7"/>
      <c r="AR5" s="7"/>
      <c r="AS5" s="137"/>
      <c r="AT5" s="137"/>
      <c r="AU5" s="141"/>
      <c r="AV5" s="18"/>
      <c r="AW5" s="141"/>
      <c r="AX5" s="141"/>
      <c r="AY5" s="141"/>
    </row>
    <row r="6" spans="1:48" s="7" customFormat="1" ht="14.25" customHeight="1">
      <c r="A6" s="698"/>
      <c r="B6" s="462" t="s">
        <v>24</v>
      </c>
      <c r="C6" s="462" t="s">
        <v>20</v>
      </c>
      <c r="D6" s="462" t="s">
        <v>25</v>
      </c>
      <c r="E6" s="462" t="s">
        <v>26</v>
      </c>
      <c r="F6" s="462" t="s">
        <v>27</v>
      </c>
      <c r="G6" s="462" t="s">
        <v>28</v>
      </c>
      <c r="H6" s="462" t="s">
        <v>29</v>
      </c>
      <c r="I6" s="462" t="s">
        <v>30</v>
      </c>
      <c r="J6" s="462" t="s">
        <v>21</v>
      </c>
      <c r="K6" s="462" t="s">
        <v>31</v>
      </c>
      <c r="L6" s="462" t="s">
        <v>22</v>
      </c>
      <c r="M6" s="462" t="s">
        <v>23</v>
      </c>
      <c r="N6" s="666" t="str">
        <f>tournesol!N6</f>
        <v>2012/13</v>
      </c>
      <c r="O6" s="663" t="str">
        <f>tournesol!O6</f>
        <v>2013/14</v>
      </c>
      <c r="P6" s="462" t="s">
        <v>0</v>
      </c>
      <c r="T6" s="141"/>
      <c r="U6" s="141"/>
      <c r="V6" s="141"/>
      <c r="W6" s="141"/>
      <c r="X6" s="141"/>
      <c r="Y6" s="141"/>
      <c r="Z6" s="140"/>
      <c r="AA6" s="140"/>
      <c r="AB6" s="262" t="s">
        <v>63</v>
      </c>
      <c r="AC6" s="148">
        <f>'[5]FAB'!V7</f>
        <v>5790.87</v>
      </c>
      <c r="AD6" s="131">
        <f>'[5]FAB'!W7</f>
        <v>1944.68</v>
      </c>
      <c r="AG6" s="132">
        <v>0</v>
      </c>
      <c r="AH6" s="132">
        <v>0</v>
      </c>
      <c r="AI6" s="132"/>
      <c r="AJ6" s="132"/>
      <c r="AK6" s="132"/>
      <c r="AL6" s="136"/>
      <c r="AM6" s="51"/>
      <c r="AN6" s="51"/>
      <c r="AO6" s="134"/>
      <c r="AS6" s="137"/>
      <c r="AT6" s="137"/>
      <c r="AV6" s="8"/>
    </row>
    <row r="7" spans="1:52" s="63" customFormat="1" ht="15.75" customHeight="1">
      <c r="A7" s="86" t="str">
        <f>'[1]Soja'!B6</f>
        <v>Champagne-Ardenne</v>
      </c>
      <c r="B7" s="60">
        <f>'[1]Soja'!C6</f>
        <v>179.04</v>
      </c>
      <c r="C7" s="60">
        <f>'[1]Soja'!D6</f>
        <v>216.46</v>
      </c>
      <c r="D7" s="60">
        <f>'[1]Soja'!E6</f>
        <v>221.18</v>
      </c>
      <c r="E7" s="60">
        <f>'[1]Soja'!F6</f>
        <v>135.84</v>
      </c>
      <c r="F7" s="60">
        <f>'[1]Soja'!G6</f>
        <v>145.5</v>
      </c>
      <c r="G7" s="60">
        <f>'[1]Soja'!H6</f>
        <v>11</v>
      </c>
      <c r="H7" s="60">
        <f>'[1]Soja'!I6</f>
        <v>0</v>
      </c>
      <c r="I7" s="60">
        <f>'[1]Soja'!J6</f>
        <v>0</v>
      </c>
      <c r="J7" s="60">
        <f>'[1]Soja'!K6</f>
        <v>0</v>
      </c>
      <c r="K7" s="60">
        <f>'[1]Soja'!L6</f>
        <v>0</v>
      </c>
      <c r="L7" s="597">
        <f>'[1]Soja'!M6</f>
        <v>0</v>
      </c>
      <c r="M7" s="81">
        <f>'[1]Soja'!N6</f>
        <v>0</v>
      </c>
      <c r="N7" s="164">
        <f>'[1]Soja'!O6</f>
        <v>1155.74</v>
      </c>
      <c r="O7" s="159">
        <f>'[1]Soja'!P6</f>
        <v>909.02</v>
      </c>
      <c r="P7" s="101">
        <f>IF(N7&lt;&gt;0,(O7-N7)/N7,0)</f>
        <v>-0.21347361863394884</v>
      </c>
      <c r="S7" s="141"/>
      <c r="T7" s="141"/>
      <c r="U7" s="141"/>
      <c r="V7" s="141"/>
      <c r="W7" s="141"/>
      <c r="X7" s="141"/>
      <c r="Y7" s="141"/>
      <c r="Z7" s="140"/>
      <c r="AA7" s="140"/>
      <c r="AB7" s="262" t="s">
        <v>20</v>
      </c>
      <c r="AC7" s="141">
        <f>'[5]FAB'!V8</f>
        <v>4319.48</v>
      </c>
      <c r="AD7" s="138">
        <f>'[5]FAB'!W8</f>
        <v>1849.4</v>
      </c>
      <c r="AE7" s="141"/>
      <c r="AF7" s="141"/>
      <c r="AG7" s="132">
        <v>0</v>
      </c>
      <c r="AH7" s="132">
        <v>0</v>
      </c>
      <c r="AI7" s="132"/>
      <c r="AJ7" s="139"/>
      <c r="AK7" s="133"/>
      <c r="AL7" s="133"/>
      <c r="AM7" s="133"/>
      <c r="AN7" s="133"/>
      <c r="AO7" s="140"/>
      <c r="AP7" s="141"/>
      <c r="AQ7" s="141"/>
      <c r="AR7" s="137"/>
      <c r="AS7" s="137"/>
      <c r="AT7" s="141"/>
      <c r="AU7" s="137"/>
      <c r="AV7" s="7"/>
      <c r="AW7" s="7"/>
      <c r="AX7" s="7"/>
      <c r="AY7" s="7"/>
      <c r="AZ7" s="67"/>
    </row>
    <row r="8" spans="1:52" s="67" customFormat="1" ht="15.75" customHeight="1">
      <c r="A8" s="65" t="str">
        <f>'[1]Soja'!B7</f>
        <v>Picardie</v>
      </c>
      <c r="B8" s="60">
        <f>'[1]Soja'!C7</f>
        <v>0</v>
      </c>
      <c r="C8" s="60">
        <f>'[1]Soja'!D7</f>
        <v>0</v>
      </c>
      <c r="D8" s="60">
        <f>'[1]Soja'!E7</f>
        <v>0</v>
      </c>
      <c r="E8" s="60">
        <f>'[1]Soja'!F7</f>
        <v>0</v>
      </c>
      <c r="F8" s="60">
        <f>'[1]Soja'!G7</f>
        <v>0</v>
      </c>
      <c r="G8" s="60">
        <f>'[1]Soja'!H7</f>
        <v>0</v>
      </c>
      <c r="H8" s="60">
        <f>'[1]Soja'!I7</f>
        <v>0</v>
      </c>
      <c r="I8" s="60">
        <f>'[1]Soja'!J7</f>
        <v>0</v>
      </c>
      <c r="J8" s="60">
        <f>'[1]Soja'!K7</f>
        <v>0</v>
      </c>
      <c r="K8" s="60">
        <f>'[1]Soja'!L7</f>
        <v>0</v>
      </c>
      <c r="L8" s="410">
        <f>'[1]Soja'!M7</f>
        <v>0</v>
      </c>
      <c r="M8" s="60">
        <f>'[1]Soja'!N7</f>
        <v>0</v>
      </c>
      <c r="N8" s="164">
        <f>'[1]Soja'!O7</f>
        <v>0</v>
      </c>
      <c r="O8" s="159">
        <f>'[1]Soja'!P7</f>
        <v>0</v>
      </c>
      <c r="P8" s="101">
        <f aca="true" t="shared" si="0" ref="P8:P24">IF(N8&lt;&gt;0,(O8-N8)/N8,0)</f>
        <v>0</v>
      </c>
      <c r="S8" s="7"/>
      <c r="T8" s="141"/>
      <c r="U8" s="141"/>
      <c r="V8" s="141"/>
      <c r="W8" s="141"/>
      <c r="X8" s="141"/>
      <c r="Y8" s="141"/>
      <c r="Z8" s="140"/>
      <c r="AA8" s="140"/>
      <c r="AB8" s="262" t="s">
        <v>64</v>
      </c>
      <c r="AC8" s="141">
        <f>'[5]FAB'!V9</f>
        <v>3831.64</v>
      </c>
      <c r="AD8" s="138">
        <f>'[5]FAB'!W9</f>
        <v>2062.51</v>
      </c>
      <c r="AE8" s="7"/>
      <c r="AF8" s="7"/>
      <c r="AG8" s="133">
        <v>0</v>
      </c>
      <c r="AH8" s="133">
        <v>0</v>
      </c>
      <c r="AI8" s="133"/>
      <c r="AJ8" s="139"/>
      <c r="AK8" s="230"/>
      <c r="AL8" s="133"/>
      <c r="AM8" s="133"/>
      <c r="AN8" s="133"/>
      <c r="AO8" s="140"/>
      <c r="AP8" s="141"/>
      <c r="AQ8" s="141"/>
      <c r="AR8" s="137"/>
      <c r="AS8" s="137"/>
      <c r="AT8" s="141"/>
      <c r="AU8" s="141"/>
      <c r="AV8" s="141"/>
      <c r="AW8" s="141"/>
      <c r="AX8" s="141"/>
      <c r="AY8" s="141"/>
      <c r="AZ8" s="63"/>
    </row>
    <row r="9" spans="1:52" s="67" customFormat="1" ht="12.75" customHeight="1">
      <c r="A9" s="116" t="str">
        <f>'[1]Soja'!B8</f>
        <v>Haute-Normandie</v>
      </c>
      <c r="B9" s="60">
        <f>'[1]Soja'!C8</f>
        <v>14</v>
      </c>
      <c r="C9" s="60">
        <f>'[1]Soja'!D8</f>
        <v>24</v>
      </c>
      <c r="D9" s="60">
        <f>'[1]Soja'!E8</f>
        <v>20</v>
      </c>
      <c r="E9" s="60">
        <f>'[1]Soja'!F8</f>
        <v>16</v>
      </c>
      <c r="F9" s="60">
        <f>'[1]Soja'!G8</f>
        <v>24</v>
      </c>
      <c r="G9" s="60">
        <f>'[1]Soja'!H8</f>
        <v>22</v>
      </c>
      <c r="H9" s="60">
        <f>'[1]Soja'!I8</f>
        <v>0</v>
      </c>
      <c r="I9" s="60">
        <f>'[1]Soja'!J8</f>
        <v>0</v>
      </c>
      <c r="J9" s="60">
        <f>'[1]Soja'!K8</f>
        <v>0</v>
      </c>
      <c r="K9" s="60">
        <f>'[1]Soja'!L8</f>
        <v>0</v>
      </c>
      <c r="L9" s="410">
        <f>'[1]Soja'!M8</f>
        <v>0</v>
      </c>
      <c r="M9" s="60">
        <f>'[1]Soja'!N8</f>
        <v>0</v>
      </c>
      <c r="N9" s="164">
        <f>'[1]Soja'!O8</f>
        <v>226</v>
      </c>
      <c r="O9" s="159">
        <f>'[1]Soja'!P8</f>
        <v>120</v>
      </c>
      <c r="P9" s="101">
        <f t="shared" si="0"/>
        <v>-0.4690265486725664</v>
      </c>
      <c r="S9" s="7"/>
      <c r="T9" s="141"/>
      <c r="U9" s="141"/>
      <c r="V9" s="141"/>
      <c r="W9" s="141"/>
      <c r="X9" s="141"/>
      <c r="Y9" s="141"/>
      <c r="Z9" s="140"/>
      <c r="AA9" s="140"/>
      <c r="AB9" s="262" t="s">
        <v>65</v>
      </c>
      <c r="AC9" s="234">
        <f>'[5]FAB'!V10</f>
        <v>4722.77</v>
      </c>
      <c r="AD9" s="138">
        <f>'[5]FAB'!W10</f>
        <v>3016.61</v>
      </c>
      <c r="AE9" s="7"/>
      <c r="AF9" s="7"/>
      <c r="AG9" s="133">
        <v>0</v>
      </c>
      <c r="AH9" s="133">
        <v>0</v>
      </c>
      <c r="AI9" s="133"/>
      <c r="AJ9" s="139"/>
      <c r="AK9" s="230"/>
      <c r="AL9" s="133"/>
      <c r="AM9" s="136"/>
      <c r="AN9" s="136"/>
      <c r="AO9" s="143"/>
      <c r="AP9" s="137"/>
      <c r="AQ9" s="137"/>
      <c r="AR9" s="137"/>
      <c r="AS9" s="137"/>
      <c r="AT9" s="141"/>
      <c r="AU9" s="141"/>
      <c r="AV9" s="141"/>
      <c r="AW9" s="141"/>
      <c r="AX9" s="141"/>
      <c r="AY9" s="141"/>
      <c r="AZ9" s="63"/>
    </row>
    <row r="10" spans="1:52" s="67" customFormat="1" ht="12.75" customHeight="1">
      <c r="A10" s="116" t="str">
        <f>'[1]Soja'!B9</f>
        <v>Centre</v>
      </c>
      <c r="B10" s="60">
        <f>'[1]Soja'!C9</f>
        <v>45.4</v>
      </c>
      <c r="C10" s="60">
        <f>'[1]Soja'!D9</f>
        <v>64.9</v>
      </c>
      <c r="D10" s="60">
        <f>'[1]Soja'!E9</f>
        <v>54.8</v>
      </c>
      <c r="E10" s="60">
        <f>'[1]Soja'!F9</f>
        <v>52.2</v>
      </c>
      <c r="F10" s="60">
        <f>'[1]Soja'!G9</f>
        <v>43.5</v>
      </c>
      <c r="G10" s="60">
        <f>'[1]Soja'!H9</f>
        <v>120.9</v>
      </c>
      <c r="H10" s="60">
        <f>'[1]Soja'!I9</f>
        <v>0</v>
      </c>
      <c r="I10" s="60">
        <f>'[1]Soja'!J9</f>
        <v>0</v>
      </c>
      <c r="J10" s="60">
        <f>'[1]Soja'!K9</f>
        <v>0</v>
      </c>
      <c r="K10" s="60">
        <f>'[1]Soja'!L9</f>
        <v>0</v>
      </c>
      <c r="L10" s="410">
        <f>'[1]Soja'!M9</f>
        <v>0</v>
      </c>
      <c r="M10" s="60">
        <f>'[1]Soja'!N9</f>
        <v>0</v>
      </c>
      <c r="N10" s="164">
        <f>'[1]Soja'!O9</f>
        <v>288.2</v>
      </c>
      <c r="O10" s="159">
        <f>'[1]Soja'!P9</f>
        <v>381.7</v>
      </c>
      <c r="P10" s="101">
        <f t="shared" si="0"/>
        <v>0.3244274809160305</v>
      </c>
      <c r="S10" s="7"/>
      <c r="T10" s="141"/>
      <c r="U10" s="141"/>
      <c r="V10" s="141"/>
      <c r="W10" s="141"/>
      <c r="X10" s="141"/>
      <c r="Y10" s="141"/>
      <c r="Z10" s="140"/>
      <c r="AA10" s="140"/>
      <c r="AB10" s="262" t="s">
        <v>66</v>
      </c>
      <c r="AC10" s="234">
        <f>'[5]FAB'!V11</f>
        <v>4408.77</v>
      </c>
      <c r="AD10" s="138">
        <f>'[5]FAB'!W11</f>
        <v>2916.21</v>
      </c>
      <c r="AE10" s="7"/>
      <c r="AF10" s="7"/>
      <c r="AG10" s="133">
        <v>0</v>
      </c>
      <c r="AH10" s="133">
        <v>0</v>
      </c>
      <c r="AI10" s="133"/>
      <c r="AJ10" s="139"/>
      <c r="AK10" s="230"/>
      <c r="AL10" s="133"/>
      <c r="AM10" s="136"/>
      <c r="AN10" s="136"/>
      <c r="AO10" s="143"/>
      <c r="AP10" s="137"/>
      <c r="AQ10" s="137"/>
      <c r="AR10" s="137"/>
      <c r="AS10" s="137"/>
      <c r="AT10" s="141"/>
      <c r="AU10" s="141"/>
      <c r="AV10" s="141"/>
      <c r="AW10" s="141"/>
      <c r="AX10" s="141"/>
      <c r="AY10" s="141"/>
      <c r="AZ10" s="63"/>
    </row>
    <row r="11" spans="1:51" s="144" customFormat="1" ht="12.75" customHeight="1">
      <c r="A11" s="116" t="str">
        <f>'[1]Soja'!B10</f>
        <v>Basse-Normandie</v>
      </c>
      <c r="B11" s="60">
        <f>'[1]Soja'!C10</f>
        <v>2</v>
      </c>
      <c r="C11" s="60">
        <f>'[1]Soja'!D10</f>
        <v>2.6</v>
      </c>
      <c r="D11" s="60">
        <f>'[1]Soja'!E10</f>
        <v>4.9</v>
      </c>
      <c r="E11" s="60">
        <f>'[1]Soja'!F10</f>
        <v>3.1</v>
      </c>
      <c r="F11" s="60">
        <f>'[1]Soja'!G10</f>
        <v>1.6</v>
      </c>
      <c r="G11" s="60">
        <f>'[1]Soja'!H10</f>
        <v>1</v>
      </c>
      <c r="H11" s="60">
        <f>'[1]Soja'!I10</f>
        <v>0</v>
      </c>
      <c r="I11" s="60">
        <f>'[1]Soja'!J10</f>
        <v>0</v>
      </c>
      <c r="J11" s="60">
        <f>'[1]Soja'!K10</f>
        <v>0</v>
      </c>
      <c r="K11" s="60">
        <f>'[1]Soja'!L10</f>
        <v>0</v>
      </c>
      <c r="L11" s="409">
        <f>'[1]Soja'!M10</f>
        <v>0</v>
      </c>
      <c r="M11" s="196">
        <f>'[1]Soja'!N10</f>
        <v>0</v>
      </c>
      <c r="N11" s="164">
        <f>'[1]Soja'!O10</f>
        <v>36.5</v>
      </c>
      <c r="O11" s="159">
        <f>'[1]Soja'!P10</f>
        <v>15.2</v>
      </c>
      <c r="P11" s="101">
        <f t="shared" si="0"/>
        <v>-0.5835616438356165</v>
      </c>
      <c r="S11" s="143"/>
      <c r="T11" s="234"/>
      <c r="U11" s="234"/>
      <c r="V11" s="234"/>
      <c r="W11" s="234"/>
      <c r="X11" s="234"/>
      <c r="Y11" s="234"/>
      <c r="Z11" s="234"/>
      <c r="AA11" s="234"/>
      <c r="AB11" s="262" t="s">
        <v>67</v>
      </c>
      <c r="AC11" s="234">
        <f>'[5]FAB'!V12</f>
        <v>3865.5</v>
      </c>
      <c r="AD11" s="235">
        <f>'[5]FAB'!W12</f>
        <v>3250.4</v>
      </c>
      <c r="AE11" s="143"/>
      <c r="AF11" s="143"/>
      <c r="AG11" s="230">
        <v>0</v>
      </c>
      <c r="AH11" s="230">
        <v>0</v>
      </c>
      <c r="AI11" s="230"/>
      <c r="AJ11" s="230"/>
      <c r="AK11" s="230"/>
      <c r="AL11" s="145"/>
      <c r="AM11" s="136"/>
      <c r="AN11" s="146"/>
      <c r="AO11" s="146"/>
      <c r="AP11" s="146"/>
      <c r="AQ11" s="146"/>
      <c r="AR11" s="146"/>
      <c r="AS11" s="146"/>
      <c r="AT11" s="146"/>
      <c r="AU11" s="146"/>
      <c r="AV11" s="143"/>
      <c r="AW11" s="143"/>
      <c r="AX11" s="143"/>
      <c r="AY11" s="143"/>
    </row>
    <row r="12" spans="1:51" s="144" customFormat="1" ht="12.75" customHeight="1">
      <c r="A12" s="116" t="str">
        <f>'[1]Soja'!B11</f>
        <v>Bourgogne</v>
      </c>
      <c r="B12" s="60">
        <f>'[1]Soja'!C11</f>
        <v>15.8</v>
      </c>
      <c r="C12" s="60">
        <f>'[1]Soja'!D11</f>
        <v>4.2</v>
      </c>
      <c r="D12" s="60">
        <f>'[1]Soja'!E11</f>
        <v>35.5</v>
      </c>
      <c r="E12" s="60">
        <f>'[1]Soja'!F11</f>
        <v>193.5</v>
      </c>
      <c r="F12" s="60">
        <f>'[1]Soja'!G11</f>
        <v>209.2</v>
      </c>
      <c r="G12" s="60">
        <f>'[1]Soja'!H11</f>
        <v>205.9</v>
      </c>
      <c r="H12" s="60">
        <f>'[1]Soja'!I11</f>
        <v>0</v>
      </c>
      <c r="I12" s="60">
        <f>'[1]Soja'!J11</f>
        <v>0</v>
      </c>
      <c r="J12" s="60">
        <f>'[1]Soja'!K11</f>
        <v>0</v>
      </c>
      <c r="K12" s="60">
        <f>'[1]Soja'!L11</f>
        <v>0</v>
      </c>
      <c r="L12" s="409">
        <f>'[1]Soja'!M11</f>
        <v>0</v>
      </c>
      <c r="M12" s="196">
        <f>'[1]Soja'!N11</f>
        <v>0</v>
      </c>
      <c r="N12" s="164">
        <f>'[1]Soja'!O11</f>
        <v>746.8</v>
      </c>
      <c r="O12" s="159">
        <f>'[1]Soja'!P11</f>
        <v>664.1</v>
      </c>
      <c r="P12" s="101">
        <f t="shared" si="0"/>
        <v>-0.11073915372254946</v>
      </c>
      <c r="S12" s="143"/>
      <c r="T12" s="234"/>
      <c r="U12" s="234"/>
      <c r="V12" s="234"/>
      <c r="W12" s="234"/>
      <c r="X12" s="234"/>
      <c r="Y12" s="234"/>
      <c r="Z12" s="234"/>
      <c r="AA12" s="234"/>
      <c r="AB12" s="262" t="s">
        <v>68</v>
      </c>
      <c r="AC12" s="234">
        <f>'[5]FAB'!V13</f>
        <v>4453.96</v>
      </c>
      <c r="AD12" s="235">
        <f>'[5]FAB'!W13</f>
        <v>0</v>
      </c>
      <c r="AE12" s="143"/>
      <c r="AF12" s="143"/>
      <c r="AG12" s="230">
        <v>0</v>
      </c>
      <c r="AH12" s="230">
        <v>0</v>
      </c>
      <c r="AI12" s="230"/>
      <c r="AJ12" s="230"/>
      <c r="AK12" s="230"/>
      <c r="AL12" s="147"/>
      <c r="AM12" s="136"/>
      <c r="AN12" s="136"/>
      <c r="AO12" s="136"/>
      <c r="AP12" s="136"/>
      <c r="AQ12" s="136"/>
      <c r="AR12" s="136"/>
      <c r="AS12" s="136"/>
      <c r="AT12" s="136"/>
      <c r="AU12" s="136"/>
      <c r="AV12" s="143"/>
      <c r="AW12" s="143"/>
      <c r="AX12" s="143"/>
      <c r="AY12" s="143"/>
    </row>
    <row r="13" spans="1:51" s="77" customFormat="1" ht="13.5" customHeight="1">
      <c r="A13" s="65" t="str">
        <f>'[1]Soja'!B12</f>
        <v>Nord-Pas-de-Calais</v>
      </c>
      <c r="B13" s="196">
        <f>'[1]Soja'!C12</f>
        <v>112.11</v>
      </c>
      <c r="C13" s="196">
        <f>'[1]Soja'!D12</f>
        <v>72.9</v>
      </c>
      <c r="D13" s="196">
        <f>'[1]Soja'!E12</f>
        <v>145.17</v>
      </c>
      <c r="E13" s="196">
        <f>'[1]Soja'!F12</f>
        <v>129.4</v>
      </c>
      <c r="F13" s="60">
        <f>'[1]Soja'!G12</f>
        <v>97.73</v>
      </c>
      <c r="G13" s="60">
        <f>'[1]Soja'!H12</f>
        <v>69.34</v>
      </c>
      <c r="H13" s="60">
        <f>'[1]Soja'!I12</f>
        <v>0</v>
      </c>
      <c r="I13" s="60">
        <f>'[1]Soja'!J12</f>
        <v>0</v>
      </c>
      <c r="J13" s="60">
        <f>'[1]Soja'!K12</f>
        <v>0</v>
      </c>
      <c r="K13" s="60">
        <f>'[1]Soja'!L12</f>
        <v>0</v>
      </c>
      <c r="L13" s="410">
        <f>'[1]Soja'!M12</f>
        <v>0</v>
      </c>
      <c r="M13" s="60">
        <f>'[1]Soja'!N12</f>
        <v>0</v>
      </c>
      <c r="N13" s="164">
        <f>'[1]Soja'!O12</f>
        <v>479.99</v>
      </c>
      <c r="O13" s="159">
        <f>'[1]Soja'!P12</f>
        <v>626.65</v>
      </c>
      <c r="P13" s="101">
        <f t="shared" si="0"/>
        <v>0.30554803225067184</v>
      </c>
      <c r="S13" s="7"/>
      <c r="T13" s="141"/>
      <c r="U13" s="141"/>
      <c r="V13" s="141"/>
      <c r="W13" s="141"/>
      <c r="X13" s="141"/>
      <c r="Y13" s="141"/>
      <c r="Z13" s="140"/>
      <c r="AA13" s="140"/>
      <c r="AB13" s="262" t="s">
        <v>69</v>
      </c>
      <c r="AC13" s="234">
        <f>'[5]FAB'!V14</f>
        <v>3714.32</v>
      </c>
      <c r="AD13" s="138">
        <f>'[5]FAB'!W14</f>
        <v>0</v>
      </c>
      <c r="AE13" s="7"/>
      <c r="AF13" s="7"/>
      <c r="AG13" s="133">
        <v>0</v>
      </c>
      <c r="AH13" s="133">
        <v>0</v>
      </c>
      <c r="AI13" s="133"/>
      <c r="AJ13" s="133"/>
      <c r="AK13" s="133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7"/>
      <c r="AW13" s="7"/>
      <c r="AX13" s="7"/>
      <c r="AY13" s="7"/>
    </row>
    <row r="14" spans="1:51" s="77" customFormat="1" ht="13.5" customHeight="1">
      <c r="A14" s="65" t="str">
        <f>'[1]Soja'!B13</f>
        <v>Lorraine</v>
      </c>
      <c r="B14" s="77">
        <f>'[1]Soja'!C13</f>
        <v>0</v>
      </c>
      <c r="C14" s="77">
        <f>'[1]Soja'!D13</f>
        <v>0</v>
      </c>
      <c r="D14" s="77">
        <f>'[1]Soja'!E13</f>
        <v>0</v>
      </c>
      <c r="E14" s="77">
        <f>'[1]Soja'!F13</f>
        <v>0</v>
      </c>
      <c r="F14" s="598">
        <f>'[1]Soja'!G13</f>
        <v>0</v>
      </c>
      <c r="G14" s="598">
        <f>'[1]Soja'!H13</f>
        <v>0</v>
      </c>
      <c r="H14" s="598">
        <f>'[1]Soja'!I13</f>
        <v>0</v>
      </c>
      <c r="I14" s="598">
        <f>'[1]Soja'!J13</f>
        <v>0</v>
      </c>
      <c r="J14" s="598">
        <f>'[1]Soja'!K13</f>
        <v>0</v>
      </c>
      <c r="K14" s="598">
        <f>'[1]Soja'!L13</f>
        <v>0</v>
      </c>
      <c r="L14" s="599">
        <f>'[1]Soja'!M13</f>
        <v>0</v>
      </c>
      <c r="M14" s="598">
        <f>'[1]Soja'!N13</f>
        <v>0</v>
      </c>
      <c r="N14" s="600">
        <f>'[1]Soja'!O13</f>
        <v>0</v>
      </c>
      <c r="O14" s="601">
        <f>'[1]Soja'!P13</f>
        <v>0</v>
      </c>
      <c r="P14" s="101">
        <f t="shared" si="0"/>
        <v>0</v>
      </c>
      <c r="S14" s="7"/>
      <c r="T14" s="141"/>
      <c r="U14" s="141"/>
      <c r="V14" s="141"/>
      <c r="W14" s="141"/>
      <c r="X14" s="141"/>
      <c r="Y14" s="141"/>
      <c r="Z14" s="140"/>
      <c r="AA14" s="140"/>
      <c r="AB14" s="262" t="s">
        <v>21</v>
      </c>
      <c r="AC14" s="234">
        <f>'[5]FAB'!V15</f>
        <v>3370.38</v>
      </c>
      <c r="AD14" s="138">
        <f>'[5]FAB'!W15</f>
        <v>0</v>
      </c>
      <c r="AE14" s="7"/>
      <c r="AF14" s="7"/>
      <c r="AG14" s="133">
        <v>0</v>
      </c>
      <c r="AH14" s="133"/>
      <c r="AI14" s="133"/>
      <c r="AJ14" s="133"/>
      <c r="AK14" s="133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7"/>
      <c r="AW14" s="7"/>
      <c r="AX14" s="7"/>
      <c r="AY14" s="7"/>
    </row>
    <row r="15" spans="1:51" s="77" customFormat="1" ht="13.5" customHeight="1">
      <c r="A15" s="65" t="str">
        <f>'[1]Soja'!B14</f>
        <v>Alsace</v>
      </c>
      <c r="B15" s="77">
        <f>'[1]Soja'!C14</f>
        <v>3.3</v>
      </c>
      <c r="C15" s="77">
        <f>'[1]Soja'!D14</f>
        <v>3.4</v>
      </c>
      <c r="D15" s="77">
        <f>'[1]Soja'!E14</f>
        <v>2.5</v>
      </c>
      <c r="E15" s="77">
        <f>'[1]Soja'!F14</f>
        <v>2.4</v>
      </c>
      <c r="F15" s="77">
        <f>'[1]Soja'!G14</f>
        <v>3.9</v>
      </c>
      <c r="G15" s="77">
        <f>'[1]Soja'!H14</f>
        <v>2.1</v>
      </c>
      <c r="H15" s="77">
        <f>'[1]Soja'!I14</f>
        <v>0</v>
      </c>
      <c r="I15" s="77">
        <f>'[1]Soja'!J14</f>
        <v>0</v>
      </c>
      <c r="J15" s="77">
        <f>'[1]Soja'!K14</f>
        <v>0</v>
      </c>
      <c r="K15" s="77">
        <f>'[1]Soja'!L14</f>
        <v>0</v>
      </c>
      <c r="L15" s="77">
        <f>'[1]Soja'!M14</f>
        <v>0</v>
      </c>
      <c r="M15" s="77">
        <f>'[1]Soja'!N14</f>
        <v>0</v>
      </c>
      <c r="N15" s="77">
        <f>'[1]Soja'!O14</f>
        <v>21.5</v>
      </c>
      <c r="O15" s="77">
        <f>'[1]Soja'!P14</f>
        <v>17.6</v>
      </c>
      <c r="P15" s="101">
        <f t="shared" si="0"/>
        <v>-0.18139534883720923</v>
      </c>
      <c r="S15" s="7"/>
      <c r="T15" s="141"/>
      <c r="U15" s="141"/>
      <c r="V15" s="141"/>
      <c r="W15" s="141"/>
      <c r="X15" s="141"/>
      <c r="Y15" s="141"/>
      <c r="Z15" s="140"/>
      <c r="AA15" s="140"/>
      <c r="AB15" s="262" t="s">
        <v>70</v>
      </c>
      <c r="AC15" s="141">
        <f>'[5]FAB'!V16</f>
        <v>3080.94</v>
      </c>
      <c r="AD15" s="138">
        <f>'[5]FAB'!W16</f>
        <v>0</v>
      </c>
      <c r="AE15" s="7"/>
      <c r="AF15" s="7"/>
      <c r="AG15" s="133">
        <v>0</v>
      </c>
      <c r="AH15" s="133">
        <v>0</v>
      </c>
      <c r="AI15" s="133"/>
      <c r="AJ15" s="133"/>
      <c r="AK15" s="133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7"/>
      <c r="AW15" s="7"/>
      <c r="AX15" s="7"/>
      <c r="AY15" s="7"/>
    </row>
    <row r="16" spans="1:51" s="63" customFormat="1" ht="13.5" customHeight="1">
      <c r="A16" s="167" t="str">
        <f>'[1]Soja'!B16</f>
        <v>Pays-de-la-Loire</v>
      </c>
      <c r="B16" s="598">
        <f>'[1]Soja'!C16</f>
        <v>858.4</v>
      </c>
      <c r="C16" s="598">
        <f>'[1]Soja'!D16</f>
        <v>776.7</v>
      </c>
      <c r="D16" s="598">
        <f>'[1]Soja'!E16</f>
        <v>864.7</v>
      </c>
      <c r="E16" s="598">
        <f>'[1]Soja'!F16</f>
        <v>1420.6</v>
      </c>
      <c r="F16" s="598">
        <f>'[1]Soja'!G16</f>
        <v>1296.4</v>
      </c>
      <c r="G16" s="598">
        <f>'[1]Soja'!H16</f>
        <v>1636.2</v>
      </c>
      <c r="H16" s="598">
        <f>'[1]Soja'!I16</f>
        <v>0</v>
      </c>
      <c r="I16" s="598">
        <f>'[1]Soja'!J16</f>
        <v>0</v>
      </c>
      <c r="J16" s="598">
        <f>'[1]Soja'!K16</f>
        <v>0</v>
      </c>
      <c r="K16" s="598">
        <f>'[1]Soja'!L16</f>
        <v>0</v>
      </c>
      <c r="L16" s="599">
        <f>'[1]Soja'!M16</f>
        <v>0</v>
      </c>
      <c r="M16" s="598">
        <f>'[1]Soja'!N16</f>
        <v>0</v>
      </c>
      <c r="N16" s="600">
        <f>'[1]Soja'!O16</f>
        <v>12156.2</v>
      </c>
      <c r="O16" s="601">
        <f>'[1]Soja'!P16</f>
        <v>6853</v>
      </c>
      <c r="P16" s="101">
        <f t="shared" si="0"/>
        <v>-0.43625475066221353</v>
      </c>
      <c r="S16" s="141"/>
      <c r="T16" s="141"/>
      <c r="U16" s="141"/>
      <c r="V16" s="141"/>
      <c r="W16" s="141"/>
      <c r="X16" s="141"/>
      <c r="Y16" s="141"/>
      <c r="Z16" s="140"/>
      <c r="AA16" s="140"/>
      <c r="AB16" s="262" t="s">
        <v>22</v>
      </c>
      <c r="AC16" s="141">
        <f>'[5]FAB'!V17</f>
        <v>2641.46</v>
      </c>
      <c r="AD16" s="138">
        <f>'[5]FAB'!W17</f>
        <v>0</v>
      </c>
      <c r="AE16" s="141"/>
      <c r="AF16" s="141"/>
      <c r="AG16" s="133">
        <v>0</v>
      </c>
      <c r="AH16" s="133">
        <v>0</v>
      </c>
      <c r="AI16" s="133"/>
      <c r="AJ16" s="133"/>
      <c r="AK16" s="133"/>
      <c r="AL16" s="133"/>
      <c r="AM16" s="133"/>
      <c r="AN16" s="136"/>
      <c r="AO16" s="136"/>
      <c r="AP16" s="136"/>
      <c r="AQ16" s="136"/>
      <c r="AR16" s="136"/>
      <c r="AS16" s="136"/>
      <c r="AT16" s="136"/>
      <c r="AU16" s="133"/>
      <c r="AV16" s="141"/>
      <c r="AW16" s="141"/>
      <c r="AX16" s="141"/>
      <c r="AY16" s="141"/>
    </row>
    <row r="17" spans="1:51" s="63" customFormat="1" ht="13.5" customHeight="1">
      <c r="A17" s="605" t="str">
        <f>'[1]Soja'!B17</f>
        <v>Bretagne</v>
      </c>
      <c r="B17" s="598">
        <f>'[1]Soja'!C17</f>
        <v>208.63</v>
      </c>
      <c r="C17" s="598">
        <f>'[1]Soja'!D17</f>
        <v>124.88</v>
      </c>
      <c r="D17" s="598">
        <f>'[1]Soja'!E17</f>
        <v>210.57</v>
      </c>
      <c r="E17" s="598">
        <f>'[1]Soja'!F17</f>
        <v>333.87</v>
      </c>
      <c r="F17" s="598">
        <f>'[1]Soja'!G17</f>
        <v>243.52</v>
      </c>
      <c r="G17" s="598">
        <f>'[1]Soja'!H17</f>
        <v>190.15</v>
      </c>
      <c r="H17" s="598">
        <f>'[1]Soja'!I17</f>
        <v>0</v>
      </c>
      <c r="I17" s="598">
        <f>'[1]Soja'!J17</f>
        <v>0</v>
      </c>
      <c r="J17" s="598">
        <f>'[1]Soja'!K17</f>
        <v>0</v>
      </c>
      <c r="K17" s="598">
        <f>'[1]Soja'!L17</f>
        <v>0</v>
      </c>
      <c r="L17" s="599">
        <f>'[1]Soja'!M17</f>
        <v>0</v>
      </c>
      <c r="M17" s="598">
        <f>'[1]Soja'!N17</f>
        <v>0</v>
      </c>
      <c r="N17" s="600">
        <f>'[1]Soja'!O17</f>
        <v>6531.51</v>
      </c>
      <c r="O17" s="601">
        <f>'[1]Soja'!P17</f>
        <v>1311.62</v>
      </c>
      <c r="P17" s="101">
        <f t="shared" si="0"/>
        <v>-0.7991857931779941</v>
      </c>
      <c r="S17" s="141"/>
      <c r="T17" s="141"/>
      <c r="U17" s="141"/>
      <c r="V17" s="141"/>
      <c r="W17" s="141"/>
      <c r="X17" s="141"/>
      <c r="Y17" s="141"/>
      <c r="Z17" s="140"/>
      <c r="AA17" s="140"/>
      <c r="AB17" s="262" t="s">
        <v>23</v>
      </c>
      <c r="AC17" s="141">
        <f>'[5]FAB'!V18</f>
        <v>1834.17</v>
      </c>
      <c r="AD17" s="138">
        <f>'[5]FAB'!W18</f>
        <v>0</v>
      </c>
      <c r="AE17" s="141"/>
      <c r="AF17" s="141"/>
      <c r="AG17" s="133">
        <v>0</v>
      </c>
      <c r="AH17" s="133">
        <v>0</v>
      </c>
      <c r="AI17" s="133"/>
      <c r="AJ17" s="133"/>
      <c r="AK17" s="133"/>
      <c r="AL17" s="133"/>
      <c r="AM17" s="145"/>
      <c r="AN17" s="136"/>
      <c r="AO17" s="136"/>
      <c r="AP17" s="136"/>
      <c r="AQ17" s="136"/>
      <c r="AR17" s="136"/>
      <c r="AS17" s="136"/>
      <c r="AT17" s="136"/>
      <c r="AU17" s="136"/>
      <c r="AV17" s="141"/>
      <c r="AW17" s="141"/>
      <c r="AX17" s="141"/>
      <c r="AY17" s="141"/>
    </row>
    <row r="18" spans="1:51" s="63" customFormat="1" ht="13.5" customHeight="1">
      <c r="A18" s="65" t="str">
        <f>'[1]Soja'!B18</f>
        <v>Poitou-Charentes</v>
      </c>
      <c r="B18" s="196">
        <f>'[1]Soja'!C18</f>
        <v>0.5</v>
      </c>
      <c r="C18" s="196">
        <f>'[1]Soja'!D18</f>
        <v>0</v>
      </c>
      <c r="D18" s="196">
        <f>'[1]Soja'!E18</f>
        <v>0.3</v>
      </c>
      <c r="E18" s="196">
        <f>'[1]Soja'!F18</f>
        <v>2.7</v>
      </c>
      <c r="F18" s="196">
        <f>'[1]Soja'!G18</f>
        <v>14.41</v>
      </c>
      <c r="G18" s="196">
        <f>'[1]Soja'!H18</f>
        <v>18.22</v>
      </c>
      <c r="H18" s="196">
        <f>'[1]Soja'!I18</f>
        <v>0</v>
      </c>
      <c r="I18" s="196">
        <f>'[1]Soja'!J18</f>
        <v>0</v>
      </c>
      <c r="J18" s="196">
        <f>'[1]Soja'!K18</f>
        <v>0</v>
      </c>
      <c r="K18" s="196">
        <f>'[1]Soja'!L18</f>
        <v>0</v>
      </c>
      <c r="L18" s="409">
        <f>'[1]Soja'!M18</f>
        <v>0</v>
      </c>
      <c r="M18" s="196">
        <f>'[1]Soja'!N18</f>
        <v>0</v>
      </c>
      <c r="N18" s="602">
        <f>'[1]Soja'!O18</f>
        <v>9.5</v>
      </c>
      <c r="O18" s="603">
        <f>'[1]Soja'!P18</f>
        <v>36.13</v>
      </c>
      <c r="P18" s="101">
        <f t="shared" si="0"/>
        <v>2.8031578947368425</v>
      </c>
      <c r="S18" s="141"/>
      <c r="T18" s="141"/>
      <c r="U18" s="141"/>
      <c r="V18" s="141"/>
      <c r="W18" s="141"/>
      <c r="X18" s="141"/>
      <c r="Y18" s="141"/>
      <c r="Z18" s="140"/>
      <c r="AA18" s="140"/>
      <c r="AB18" s="140"/>
      <c r="AC18" s="141">
        <f>'[5]FAB'!V19</f>
        <v>26939.02</v>
      </c>
      <c r="AD18" s="138">
        <f>'[5]FAB'!W19</f>
        <v>15039.81</v>
      </c>
      <c r="AE18" s="141"/>
      <c r="AF18" s="141"/>
      <c r="AG18" s="133"/>
      <c r="AH18" s="133"/>
      <c r="AI18" s="133"/>
      <c r="AJ18" s="133"/>
      <c r="AK18" s="133"/>
      <c r="AL18" s="133"/>
      <c r="AM18" s="145"/>
      <c r="AN18" s="136"/>
      <c r="AO18" s="136"/>
      <c r="AP18" s="136"/>
      <c r="AQ18" s="136"/>
      <c r="AR18" s="136"/>
      <c r="AS18" s="136"/>
      <c r="AT18" s="136"/>
      <c r="AU18" s="136"/>
      <c r="AV18" s="141"/>
      <c r="AW18" s="141"/>
      <c r="AX18" s="141"/>
      <c r="AY18" s="141"/>
    </row>
    <row r="19" spans="1:52" s="63" customFormat="1" ht="13.5" customHeight="1">
      <c r="A19" s="116" t="str">
        <f>'[1]Soja'!B19</f>
        <v>Aquitaine</v>
      </c>
      <c r="B19" s="196">
        <f>'[1]Soja'!C19</f>
        <v>0.7</v>
      </c>
      <c r="C19" s="196">
        <f>'[1]Soja'!D19</f>
        <v>1.13</v>
      </c>
      <c r="D19" s="196">
        <f>'[1]Soja'!E19</f>
        <v>1.75</v>
      </c>
      <c r="E19" s="196">
        <f>'[1]Soja'!F19</f>
        <v>2.07</v>
      </c>
      <c r="F19" s="196">
        <f>'[1]Soja'!G19</f>
        <v>1.05</v>
      </c>
      <c r="G19" s="196">
        <f>'[1]Soja'!H19</f>
        <v>0.5</v>
      </c>
      <c r="H19" s="196">
        <f>'[1]Soja'!I19</f>
        <v>0</v>
      </c>
      <c r="I19" s="196">
        <f>'[1]Soja'!J19</f>
        <v>0</v>
      </c>
      <c r="J19" s="196">
        <f>'[1]Soja'!K19</f>
        <v>0</v>
      </c>
      <c r="K19" s="196">
        <f>'[1]Soja'!L19</f>
        <v>0</v>
      </c>
      <c r="L19" s="409">
        <f>'[1]Soja'!M19</f>
        <v>0</v>
      </c>
      <c r="M19" s="196">
        <f>'[1]Soja'!N19</f>
        <v>0</v>
      </c>
      <c r="N19" s="602">
        <f>'[1]Soja'!O19</f>
        <v>25.78</v>
      </c>
      <c r="O19" s="603">
        <f>'[1]Soja'!P19</f>
        <v>7.2</v>
      </c>
      <c r="P19" s="101">
        <f t="shared" si="0"/>
        <v>-0.7207137315748643</v>
      </c>
      <c r="S19" s="141"/>
      <c r="T19" s="141"/>
      <c r="U19" s="141"/>
      <c r="V19" s="141"/>
      <c r="W19" s="141"/>
      <c r="X19" s="141"/>
      <c r="Y19" s="141"/>
      <c r="Z19" s="140"/>
      <c r="AA19" s="140"/>
      <c r="AB19" s="140"/>
      <c r="AC19" s="140"/>
      <c r="AD19" s="140"/>
      <c r="AE19" s="141"/>
      <c r="AF19" s="138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6"/>
      <c r="AS19" s="136"/>
      <c r="AT19" s="133"/>
      <c r="AU19" s="133"/>
      <c r="AV19" s="18"/>
      <c r="AW19" s="18"/>
      <c r="AX19" s="18"/>
      <c r="AY19" s="18"/>
      <c r="AZ19" s="135"/>
    </row>
    <row r="20" spans="1:52" s="63" customFormat="1" ht="13.5" customHeight="1">
      <c r="A20" s="65" t="str">
        <f>'[1]Soja'!B20</f>
        <v>Midi-Pyrénées</v>
      </c>
      <c r="B20" s="196">
        <f>'[1]Soja'!C20</f>
        <v>0</v>
      </c>
      <c r="C20" s="196">
        <f>'[1]Soja'!D20</f>
        <v>0</v>
      </c>
      <c r="D20" s="196">
        <f>'[1]Soja'!E20</f>
        <v>0</v>
      </c>
      <c r="E20" s="196">
        <f>'[1]Soja'!F20</f>
        <v>0</v>
      </c>
      <c r="F20" s="196">
        <f>'[1]Soja'!G20</f>
        <v>0</v>
      </c>
      <c r="G20" s="196">
        <f>'[1]Soja'!H20</f>
        <v>64.5</v>
      </c>
      <c r="H20" s="196">
        <f>'[1]Soja'!I20</f>
        <v>0</v>
      </c>
      <c r="I20" s="196">
        <f>'[1]Soja'!J20</f>
        <v>0</v>
      </c>
      <c r="J20" s="196">
        <f>'[1]Soja'!K20</f>
        <v>0</v>
      </c>
      <c r="K20" s="196">
        <f>'[1]Soja'!L20</f>
        <v>0</v>
      </c>
      <c r="L20" s="409">
        <f>'[1]Soja'!M20</f>
        <v>0</v>
      </c>
      <c r="M20" s="196">
        <f>'[1]Soja'!N20</f>
        <v>0</v>
      </c>
      <c r="N20" s="602">
        <f>'[1]Soja'!O20</f>
        <v>366.3</v>
      </c>
      <c r="O20" s="603">
        <f>'[1]Soja'!P20</f>
        <v>64.5</v>
      </c>
      <c r="P20" s="101">
        <f t="shared" si="0"/>
        <v>-0.823914823914824</v>
      </c>
      <c r="S20" s="141"/>
      <c r="T20" s="141"/>
      <c r="U20" s="141"/>
      <c r="V20" s="141"/>
      <c r="W20" s="141"/>
      <c r="X20" s="141"/>
      <c r="Y20" s="141"/>
      <c r="Z20" s="140"/>
      <c r="AA20" s="140"/>
      <c r="AB20" s="140"/>
      <c r="AC20" s="140"/>
      <c r="AD20" s="140"/>
      <c r="AE20" s="141"/>
      <c r="AF20" s="138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6"/>
      <c r="AS20" s="136"/>
      <c r="AT20" s="133"/>
      <c r="AU20" s="133"/>
      <c r="AV20" s="18"/>
      <c r="AW20" s="18"/>
      <c r="AX20" s="18"/>
      <c r="AY20" s="18"/>
      <c r="AZ20" s="135"/>
    </row>
    <row r="21" spans="1:52" s="77" customFormat="1" ht="12.75" customHeight="1">
      <c r="A21" s="154" t="str">
        <f>'[1]Soja'!B21</f>
        <v>Limousin</v>
      </c>
      <c r="B21" s="598">
        <f>'[1]Soja'!C21</f>
        <v>0</v>
      </c>
      <c r="C21" s="598">
        <f>'[1]Soja'!D21</f>
        <v>0</v>
      </c>
      <c r="D21" s="598">
        <f>'[1]Soja'!E21</f>
        <v>0</v>
      </c>
      <c r="E21" s="598">
        <f>'[1]Soja'!F21</f>
        <v>0</v>
      </c>
      <c r="F21" s="598">
        <f>'[1]Soja'!G21</f>
        <v>0</v>
      </c>
      <c r="G21" s="598">
        <f>'[1]Soja'!H21</f>
        <v>0</v>
      </c>
      <c r="H21" s="598">
        <f>'[1]Soja'!I21</f>
        <v>0</v>
      </c>
      <c r="I21" s="598">
        <f>'[1]Soja'!J21</f>
        <v>0</v>
      </c>
      <c r="J21" s="598">
        <f>'[1]Soja'!K21</f>
        <v>0</v>
      </c>
      <c r="K21" s="598">
        <f>'[1]Soja'!L21</f>
        <v>0</v>
      </c>
      <c r="L21" s="598">
        <f>'[1]Soja'!M21</f>
        <v>0</v>
      </c>
      <c r="M21" s="598">
        <f>'[1]Soja'!N21</f>
        <v>0</v>
      </c>
      <c r="N21" s="600">
        <f>'[1]Soja'!O21</f>
        <v>0</v>
      </c>
      <c r="O21" s="601">
        <f>'[1]Soja'!P21</f>
        <v>0</v>
      </c>
      <c r="P21" s="101">
        <f t="shared" si="0"/>
        <v>0</v>
      </c>
      <c r="S21" s="7"/>
      <c r="T21" s="141"/>
      <c r="U21" s="141"/>
      <c r="V21" s="141"/>
      <c r="W21" s="141"/>
      <c r="X21" s="141"/>
      <c r="Y21" s="141"/>
      <c r="Z21" s="140"/>
      <c r="AA21" s="140"/>
      <c r="AB21" s="140"/>
      <c r="AC21" s="140"/>
      <c r="AD21" s="140"/>
      <c r="AE21" s="141"/>
      <c r="AF21" s="141"/>
      <c r="AG21" s="132"/>
      <c r="AH21" s="132"/>
      <c r="AI21" s="132"/>
      <c r="AJ21" s="133"/>
      <c r="AK21" s="133"/>
      <c r="AL21" s="51"/>
      <c r="AM21" s="51"/>
      <c r="AN21" s="51"/>
      <c r="AO21" s="51"/>
      <c r="AP21" s="51"/>
      <c r="AQ21" s="51"/>
      <c r="AR21" s="136"/>
      <c r="AS21" s="136"/>
      <c r="AT21" s="51"/>
      <c r="AU21" s="51"/>
      <c r="AV21" s="8"/>
      <c r="AW21" s="8"/>
      <c r="AX21" s="8"/>
      <c r="AY21" s="8"/>
      <c r="AZ21" s="90"/>
    </row>
    <row r="22" spans="1:47" s="141" customFormat="1" ht="12" customHeight="1">
      <c r="A22" s="606" t="str">
        <f>'[1]Soja'!B22</f>
        <v>Rhône-Alpes</v>
      </c>
      <c r="B22" s="590">
        <f>'[1]Soja'!C22</f>
        <v>319.5</v>
      </c>
      <c r="C22" s="590">
        <f>'[1]Soja'!D22</f>
        <v>253.07</v>
      </c>
      <c r="D22" s="590">
        <f>'[1]Soja'!E22</f>
        <v>222.77</v>
      </c>
      <c r="E22" s="590">
        <f>'[1]Soja'!F22</f>
        <v>370.2</v>
      </c>
      <c r="F22" s="598">
        <f>'[1]Soja'!G22</f>
        <v>282.04</v>
      </c>
      <c r="G22" s="598">
        <f>'[1]Soja'!H22</f>
        <v>514.86</v>
      </c>
      <c r="H22" s="598">
        <f>'[1]Soja'!I22</f>
        <v>0</v>
      </c>
      <c r="I22" s="598">
        <f>'[1]Soja'!J22</f>
        <v>0</v>
      </c>
      <c r="J22" s="598">
        <f>'[1]Soja'!K22</f>
        <v>0</v>
      </c>
      <c r="K22" s="598">
        <f>'[1]Soja'!L22</f>
        <v>0</v>
      </c>
      <c r="L22" s="598">
        <f>'[1]Soja'!M22</f>
        <v>0</v>
      </c>
      <c r="M22" s="598">
        <f>'[1]Soja'!N22</f>
        <v>0</v>
      </c>
      <c r="N22" s="600">
        <f>'[1]Soja'!O22</f>
        <v>3911.74</v>
      </c>
      <c r="O22" s="601">
        <f>'[1]Soja'!P22</f>
        <v>1962.45</v>
      </c>
      <c r="P22" s="101">
        <f t="shared" si="0"/>
        <v>-0.49831788411295225</v>
      </c>
      <c r="Q22" s="8"/>
      <c r="R22" s="8"/>
      <c r="S22" s="8"/>
      <c r="T22" s="18"/>
      <c r="U22" s="18"/>
      <c r="V22" s="18"/>
      <c r="W22" s="18"/>
      <c r="X22" s="18"/>
      <c r="Y22" s="148"/>
      <c r="Z22" s="335"/>
      <c r="AA22" s="335"/>
      <c r="AB22" s="335"/>
      <c r="AC22" s="335"/>
      <c r="AD22" s="335"/>
      <c r="AE22" s="232"/>
      <c r="AF22" s="148"/>
      <c r="AG22" s="149"/>
      <c r="AH22" s="149"/>
      <c r="AI22" s="149"/>
      <c r="AJ22" s="133"/>
      <c r="AK22" s="133"/>
      <c r="AL22" s="133"/>
      <c r="AM22" s="133"/>
      <c r="AN22" s="133"/>
      <c r="AO22" s="133"/>
      <c r="AP22" s="133"/>
      <c r="AQ22" s="133"/>
      <c r="AR22" s="136"/>
      <c r="AS22" s="136"/>
      <c r="AT22" s="133"/>
      <c r="AU22" s="133"/>
    </row>
    <row r="23" spans="1:16" ht="11.25">
      <c r="A23" s="155" t="str">
        <f>'[1]Soja'!B23</f>
        <v>Auvergne</v>
      </c>
      <c r="B23" s="597">
        <f>'[1]Soja'!C23</f>
        <v>170.3</v>
      </c>
      <c r="C23" s="597">
        <f>'[1]Soja'!D23</f>
        <v>292.55</v>
      </c>
      <c r="D23" s="597">
        <f>'[1]Soja'!E23</f>
        <v>269.27</v>
      </c>
      <c r="E23" s="597">
        <f>'[1]Soja'!F23</f>
        <v>343.93</v>
      </c>
      <c r="F23" s="597">
        <f>'[1]Soja'!G23</f>
        <v>545.77</v>
      </c>
      <c r="G23" s="597">
        <f>'[1]Soja'!H23</f>
        <v>387.12</v>
      </c>
      <c r="H23" s="597">
        <f>'[1]Soja'!I23</f>
        <v>0</v>
      </c>
      <c r="I23" s="597">
        <f>'[1]Soja'!J23</f>
        <v>0</v>
      </c>
      <c r="J23" s="597">
        <f>'[1]Soja'!K23</f>
        <v>0</v>
      </c>
      <c r="K23" s="597">
        <f>'[1]Soja'!L23</f>
        <v>0</v>
      </c>
      <c r="L23" s="597">
        <f>'[1]Soja'!M23</f>
        <v>0</v>
      </c>
      <c r="M23" s="597">
        <f>'[1]Soja'!N23</f>
        <v>0</v>
      </c>
      <c r="N23" s="596">
        <f>'[1]Soja'!O23</f>
        <v>942.36</v>
      </c>
      <c r="O23" s="604">
        <f>'[1]Soja'!P23</f>
        <v>2008.94</v>
      </c>
      <c r="P23" s="101">
        <f t="shared" si="0"/>
        <v>1.1318179888789845</v>
      </c>
    </row>
    <row r="24" spans="1:16" ht="11.25">
      <c r="A24" s="96" t="str">
        <f>'[1]Soja'!B25</f>
        <v>Provence-Alpes-Côte d'Azur</v>
      </c>
      <c r="B24" s="591">
        <f>'[1]Soja'!C25</f>
        <v>15</v>
      </c>
      <c r="C24" s="591">
        <f>'[1]Soja'!D25</f>
        <v>12.6</v>
      </c>
      <c r="D24" s="591">
        <f>'[1]Soja'!E25</f>
        <v>9.1</v>
      </c>
      <c r="E24" s="591">
        <f>'[1]Soja'!F25</f>
        <v>10.8</v>
      </c>
      <c r="F24" s="591">
        <f>'[1]Soja'!G25</f>
        <v>7.6</v>
      </c>
      <c r="G24" s="591">
        <f>'[1]Soja'!H25</f>
        <v>6.6</v>
      </c>
      <c r="H24" s="591">
        <f>'[1]Soja'!I25</f>
        <v>0</v>
      </c>
      <c r="I24" s="591">
        <f>'[1]Soja'!J25</f>
        <v>0</v>
      </c>
      <c r="J24" s="591">
        <f>'[1]Soja'!K25</f>
        <v>0</v>
      </c>
      <c r="K24" s="591">
        <f>'[1]Soja'!L25</f>
        <v>0</v>
      </c>
      <c r="L24" s="591">
        <f>'[1]Soja'!M25</f>
        <v>0</v>
      </c>
      <c r="M24" s="591">
        <f>'[1]Soja'!N25</f>
        <v>0</v>
      </c>
      <c r="N24" s="591">
        <f>'[1]Soja'!O25</f>
        <v>40.9</v>
      </c>
      <c r="O24" s="591">
        <f>'[1]Soja'!P25</f>
        <v>61.7</v>
      </c>
      <c r="P24" s="101">
        <f t="shared" si="0"/>
        <v>0.5085574572127141</v>
      </c>
    </row>
    <row r="25" spans="1:16" ht="11.25">
      <c r="A25" s="473" t="s">
        <v>32</v>
      </c>
      <c r="B25" s="480">
        <f>SUM(B7:B24)</f>
        <v>1944.6799999999998</v>
      </c>
      <c r="C25" s="480">
        <f aca="true" t="shared" si="1" ref="C25:O25">SUM(C7:C24)</f>
        <v>1849.3899999999999</v>
      </c>
      <c r="D25" s="480">
        <f t="shared" si="1"/>
        <v>2062.5099999999998</v>
      </c>
      <c r="E25" s="480">
        <f t="shared" si="1"/>
        <v>3016.6099999999997</v>
      </c>
      <c r="F25" s="480">
        <f t="shared" si="1"/>
        <v>2916.22</v>
      </c>
      <c r="G25" s="480">
        <f t="shared" si="1"/>
        <v>3250.39</v>
      </c>
      <c r="H25" s="480">
        <f t="shared" si="1"/>
        <v>0</v>
      </c>
      <c r="I25" s="480">
        <f t="shared" si="1"/>
        <v>0</v>
      </c>
      <c r="J25" s="480">
        <f t="shared" si="1"/>
        <v>0</v>
      </c>
      <c r="K25" s="480">
        <f t="shared" si="1"/>
        <v>0</v>
      </c>
      <c r="L25" s="480">
        <f t="shared" si="1"/>
        <v>0</v>
      </c>
      <c r="M25" s="480">
        <f t="shared" si="1"/>
        <v>0</v>
      </c>
      <c r="N25" s="480">
        <f t="shared" si="1"/>
        <v>26939.020000000004</v>
      </c>
      <c r="O25" s="480">
        <f t="shared" si="1"/>
        <v>15039.810000000001</v>
      </c>
      <c r="P25" s="474">
        <f>IF(N25&lt;&gt;0,(O25-N25)/N25,0)</f>
        <v>-0.4417090896402319</v>
      </c>
    </row>
    <row r="26" ht="11.25">
      <c r="A26" s="10" t="s">
        <v>19</v>
      </c>
    </row>
    <row r="27" ht="11.25">
      <c r="A27" s="10"/>
    </row>
    <row r="29" spans="1:16" ht="21" customHeight="1">
      <c r="A29" s="702"/>
      <c r="B29" s="705" t="s">
        <v>53</v>
      </c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699" t="s">
        <v>257</v>
      </c>
      <c r="O29" s="699"/>
      <c r="P29" s="475"/>
    </row>
    <row r="30" spans="1:16" ht="12" customHeight="1">
      <c r="A30" s="703"/>
      <c r="B30" s="462" t="s">
        <v>24</v>
      </c>
      <c r="C30" s="476" t="s">
        <v>20</v>
      </c>
      <c r="D30" s="476" t="s">
        <v>25</v>
      </c>
      <c r="E30" s="476" t="s">
        <v>26</v>
      </c>
      <c r="F30" s="476" t="s">
        <v>27</v>
      </c>
      <c r="G30" s="476" t="s">
        <v>28</v>
      </c>
      <c r="H30" s="476" t="s">
        <v>29</v>
      </c>
      <c r="I30" s="476" t="s">
        <v>30</v>
      </c>
      <c r="J30" s="476" t="s">
        <v>21</v>
      </c>
      <c r="K30" s="476" t="s">
        <v>31</v>
      </c>
      <c r="L30" s="476" t="s">
        <v>22</v>
      </c>
      <c r="M30" s="476" t="s">
        <v>23</v>
      </c>
      <c r="N30" s="664" t="str">
        <f>colza!N29</f>
        <v>2012/13</v>
      </c>
      <c r="O30" s="664" t="str">
        <f>colza!O29</f>
        <v>2013/14</v>
      </c>
      <c r="P30" s="476" t="s">
        <v>0</v>
      </c>
    </row>
    <row r="31" spans="1:16" ht="11.25">
      <c r="A31" s="86" t="str">
        <f>'[8]Soja'!B6</f>
        <v>Champagne-Ardenne</v>
      </c>
      <c r="B31" s="87">
        <f>'[8]Soja'!C6</f>
        <v>31</v>
      </c>
      <c r="C31" s="87">
        <f>'[8]Soja'!D6</f>
        <v>35</v>
      </c>
      <c r="D31" s="87">
        <f>'[8]Soja'!E6</f>
        <v>31</v>
      </c>
      <c r="E31" s="87">
        <f>'[8]Soja'!F6</f>
        <v>60</v>
      </c>
      <c r="F31" s="87">
        <f>'[8]Soja'!G6</f>
        <v>53</v>
      </c>
      <c r="G31" s="87">
        <f>'[8]Soja'!H6</f>
        <v>42</v>
      </c>
      <c r="H31" s="87">
        <f>'[8]Soja'!I6</f>
        <v>0</v>
      </c>
      <c r="I31" s="87">
        <f>'[8]Soja'!J6</f>
        <v>0</v>
      </c>
      <c r="J31" s="87">
        <f>'[8]Soja'!K6</f>
        <v>0</v>
      </c>
      <c r="K31" s="87">
        <f>'[8]Soja'!L6</f>
        <v>0</v>
      </c>
      <c r="L31" s="87">
        <f>'[8]Soja'!M6</f>
        <v>0</v>
      </c>
      <c r="M31" s="206">
        <f>'[8]Soja'!N6</f>
        <v>0</v>
      </c>
      <c r="N31" s="89">
        <f>'[8]Soja'!O6</f>
        <v>40</v>
      </c>
      <c r="O31" s="88">
        <f>'[8]Soja'!P6</f>
        <v>42</v>
      </c>
      <c r="P31" s="101">
        <f>IF(N31&lt;&gt;0,(O31-N31)/N31,0)</f>
        <v>0.05</v>
      </c>
    </row>
    <row r="32" spans="1:16" ht="11.25">
      <c r="A32" s="65" t="str">
        <f>'[8]Soja'!B7</f>
        <v>Picardie</v>
      </c>
      <c r="B32" s="210">
        <f>'[8]Soja'!C7</f>
        <v>0</v>
      </c>
      <c r="C32" s="210">
        <f>'[8]Soja'!D7</f>
        <v>0</v>
      </c>
      <c r="D32" s="210">
        <f>'[8]Soja'!E7</f>
        <v>0</v>
      </c>
      <c r="E32" s="210">
        <f>'[8]Soja'!F7</f>
        <v>0</v>
      </c>
      <c r="F32" s="210">
        <f>'[8]Soja'!G7</f>
        <v>0</v>
      </c>
      <c r="G32" s="210">
        <f>'[8]Soja'!H7</f>
        <v>0</v>
      </c>
      <c r="H32" s="210">
        <f>'[8]Soja'!I7</f>
        <v>0</v>
      </c>
      <c r="I32" s="210">
        <f>'[8]Soja'!J7</f>
        <v>0</v>
      </c>
      <c r="J32" s="210">
        <f>'[8]Soja'!K7</f>
        <v>0</v>
      </c>
      <c r="K32" s="210">
        <f>'[8]Soja'!L7</f>
        <v>0</v>
      </c>
      <c r="L32" s="210">
        <f>'[8]Soja'!M7</f>
        <v>0</v>
      </c>
      <c r="M32" s="210">
        <f>'[8]Soja'!N7</f>
        <v>0</v>
      </c>
      <c r="N32" s="212">
        <f>'[8]Soja'!O7</f>
        <v>0</v>
      </c>
      <c r="O32" s="211">
        <f>'[8]Soja'!P7</f>
        <v>0</v>
      </c>
      <c r="P32" s="101">
        <f aca="true" t="shared" si="2" ref="P32:P49">IF(N32&lt;&gt;0,(O32-N32)/N32,0)</f>
        <v>0</v>
      </c>
    </row>
    <row r="33" spans="1:16" ht="11.25">
      <c r="A33" s="116" t="str">
        <f>'[8]Soja'!B8</f>
        <v>Haute-Normandie</v>
      </c>
      <c r="B33" s="210">
        <f>'[8]Soja'!C8</f>
        <v>28</v>
      </c>
      <c r="C33" s="210">
        <f>'[8]Soja'!D8</f>
        <v>31</v>
      </c>
      <c r="D33" s="210">
        <f>'[8]Soja'!E8</f>
        <v>11</v>
      </c>
      <c r="E33" s="210">
        <f>'[8]Soja'!F8</f>
        <v>22</v>
      </c>
      <c r="F33" s="210">
        <f>'[8]Soja'!G8</f>
        <v>23</v>
      </c>
      <c r="G33" s="210">
        <f>'[8]Soja'!H8</f>
        <v>1</v>
      </c>
      <c r="H33" s="210">
        <f>'[8]Soja'!I8</f>
        <v>0</v>
      </c>
      <c r="I33" s="210">
        <f>'[8]Soja'!J8</f>
        <v>0</v>
      </c>
      <c r="J33" s="210">
        <f>'[8]Soja'!K8</f>
        <v>0</v>
      </c>
      <c r="K33" s="210">
        <f>'[8]Soja'!L8</f>
        <v>0</v>
      </c>
      <c r="L33" s="210">
        <f>'[8]Soja'!M8</f>
        <v>0</v>
      </c>
      <c r="M33" s="210">
        <f>'[8]Soja'!N8</f>
        <v>0</v>
      </c>
      <c r="N33" s="212">
        <f>'[8]Soja'!O8</f>
        <v>23</v>
      </c>
      <c r="O33" s="211">
        <f>'[8]Soja'!P8</f>
        <v>1</v>
      </c>
      <c r="P33" s="101">
        <f t="shared" si="2"/>
        <v>-0.9565217391304348</v>
      </c>
    </row>
    <row r="34" spans="1:16" ht="11.25">
      <c r="A34" s="116" t="str">
        <f>'[8]Soja'!B9</f>
        <v>Centre</v>
      </c>
      <c r="B34" s="210">
        <f>'[8]Soja'!C9</f>
        <v>40</v>
      </c>
      <c r="C34" s="210">
        <f>'[8]Soja'!D9</f>
        <v>7.4</v>
      </c>
      <c r="D34" s="210">
        <f>'[8]Soja'!E9</f>
        <v>41.5</v>
      </c>
      <c r="E34" s="210">
        <f>'[8]Soja'!F9</f>
        <v>34</v>
      </c>
      <c r="F34" s="210">
        <f>'[8]Soja'!G9</f>
        <v>11.2</v>
      </c>
      <c r="G34" s="210">
        <f>'[8]Soja'!H9</f>
        <v>29.7</v>
      </c>
      <c r="H34" s="210">
        <f>'[8]Soja'!I9</f>
        <v>0</v>
      </c>
      <c r="I34" s="210">
        <f>'[8]Soja'!J9</f>
        <v>0</v>
      </c>
      <c r="J34" s="210">
        <f>'[8]Soja'!K9</f>
        <v>0</v>
      </c>
      <c r="K34" s="210">
        <f>'[8]Soja'!L9</f>
        <v>0</v>
      </c>
      <c r="L34" s="210">
        <f>'[8]Soja'!M9</f>
        <v>0</v>
      </c>
      <c r="M34" s="210">
        <f>'[8]Soja'!N9</f>
        <v>0</v>
      </c>
      <c r="N34" s="212">
        <f>'[8]Soja'!O9</f>
        <v>4.1</v>
      </c>
      <c r="O34" s="211">
        <f>'[8]Soja'!P9</f>
        <v>29.7</v>
      </c>
      <c r="P34" s="101">
        <f t="shared" si="2"/>
        <v>6.243902439024391</v>
      </c>
    </row>
    <row r="35" spans="1:16" ht="11.25">
      <c r="A35" s="116" t="str">
        <f>'[8]Soja'!B10</f>
        <v>Basse-Normandie</v>
      </c>
      <c r="B35" s="210">
        <f>'[8]Soja'!C10</f>
        <v>5.4</v>
      </c>
      <c r="C35" s="210">
        <f>'[8]Soja'!D10</f>
        <v>5.8</v>
      </c>
      <c r="D35" s="210">
        <f>'[8]Soja'!E10</f>
        <v>3.4</v>
      </c>
      <c r="E35" s="210">
        <f>'[8]Soja'!F10</f>
        <v>4</v>
      </c>
      <c r="F35" s="210">
        <f>'[8]Soja'!G10</f>
        <v>2.4</v>
      </c>
      <c r="G35" s="210">
        <f>'[8]Soja'!H10</f>
        <v>1.4</v>
      </c>
      <c r="H35" s="210">
        <f>'[8]Soja'!I10</f>
        <v>0</v>
      </c>
      <c r="I35" s="210">
        <f>'[8]Soja'!J10</f>
        <v>0</v>
      </c>
      <c r="J35" s="210">
        <f>'[8]Soja'!K10</f>
        <v>0</v>
      </c>
      <c r="K35" s="210">
        <f>'[8]Soja'!L10</f>
        <v>0</v>
      </c>
      <c r="L35" s="210">
        <f>'[8]Soja'!M10</f>
        <v>0</v>
      </c>
      <c r="M35" s="210">
        <f>'[8]Soja'!N10</f>
        <v>0</v>
      </c>
      <c r="N35" s="212">
        <f>'[8]Soja'!O10</f>
        <v>7.5</v>
      </c>
      <c r="O35" s="211">
        <f>'[8]Soja'!P10</f>
        <v>1.4</v>
      </c>
      <c r="P35" s="101">
        <f t="shared" si="2"/>
        <v>-0.8133333333333332</v>
      </c>
    </row>
    <row r="36" spans="1:16" ht="11.25">
      <c r="A36" s="116" t="str">
        <f>'[8]Soja'!B11</f>
        <v>Bourgogne</v>
      </c>
      <c r="B36" s="210">
        <f>'[8]Soja'!C11</f>
        <v>14.1</v>
      </c>
      <c r="C36" s="210">
        <f>'[8]Soja'!D11</f>
        <v>39.5</v>
      </c>
      <c r="D36" s="210">
        <f>'[8]Soja'!E11</f>
        <v>33.7</v>
      </c>
      <c r="E36" s="210">
        <f>'[8]Soja'!F11</f>
        <v>21.6</v>
      </c>
      <c r="F36" s="210">
        <f>'[8]Soja'!G11</f>
        <v>21.7</v>
      </c>
      <c r="G36" s="210">
        <f>'[8]Soja'!H11</f>
        <v>25.6</v>
      </c>
      <c r="H36" s="210">
        <f>'[8]Soja'!I11</f>
        <v>0</v>
      </c>
      <c r="I36" s="210">
        <f>'[8]Soja'!J11</f>
        <v>0</v>
      </c>
      <c r="J36" s="210">
        <f>'[8]Soja'!K11</f>
        <v>0</v>
      </c>
      <c r="K36" s="210">
        <f>'[8]Soja'!L11</f>
        <v>0</v>
      </c>
      <c r="L36" s="210">
        <f>'[8]Soja'!M11</f>
        <v>0</v>
      </c>
      <c r="M36" s="210">
        <f>'[8]Soja'!N11</f>
        <v>0</v>
      </c>
      <c r="N36" s="212">
        <f>'[8]Soja'!O11</f>
        <v>14.1</v>
      </c>
      <c r="O36" s="211">
        <f>'[8]Soja'!P11</f>
        <v>25.6</v>
      </c>
      <c r="P36" s="101">
        <f t="shared" si="2"/>
        <v>0.8156028368794328</v>
      </c>
    </row>
    <row r="37" spans="1:16" ht="11.25">
      <c r="A37" s="65" t="str">
        <f>'[8]Soja'!B12</f>
        <v>Nord-Pas-de-Calais</v>
      </c>
      <c r="B37" s="60">
        <f>'[8]Soja'!C12</f>
        <v>33.8</v>
      </c>
      <c r="C37" s="60">
        <f>'[8]Soja'!D12</f>
        <v>16.6</v>
      </c>
      <c r="D37" s="60">
        <f>'[8]Soja'!E12</f>
        <v>45.57</v>
      </c>
      <c r="E37" s="60">
        <f>'[8]Soja'!F12</f>
        <v>61.05</v>
      </c>
      <c r="F37" s="60">
        <f>'[8]Soja'!G12</f>
        <v>54.68</v>
      </c>
      <c r="G37" s="60">
        <f>'[8]Soja'!H12</f>
        <v>13.8</v>
      </c>
      <c r="H37" s="60">
        <f>'[8]Soja'!I12</f>
        <v>0</v>
      </c>
      <c r="I37" s="60">
        <f>'[8]Soja'!J12</f>
        <v>0</v>
      </c>
      <c r="J37" s="60">
        <f>'[8]Soja'!K12</f>
        <v>0</v>
      </c>
      <c r="K37" s="60">
        <f>'[8]Soja'!L12</f>
        <v>0</v>
      </c>
      <c r="L37" s="60">
        <f>'[8]Soja'!M12</f>
        <v>0</v>
      </c>
      <c r="M37" s="60">
        <f>'[8]Soja'!N12</f>
        <v>0</v>
      </c>
      <c r="N37" s="79">
        <f>'[8]Soja'!O12</f>
        <v>87.75</v>
      </c>
      <c r="O37" s="80">
        <f>'[8]Soja'!P12</f>
        <v>13.8</v>
      </c>
      <c r="P37" s="101">
        <f t="shared" si="2"/>
        <v>-0.8427350427350427</v>
      </c>
    </row>
    <row r="38" spans="1:16" ht="11.25">
      <c r="A38" s="65" t="str">
        <f>'[8]Soja'!B13</f>
        <v>Lorraine</v>
      </c>
      <c r="B38" s="218">
        <f>'[8]Soja'!C13</f>
        <v>0</v>
      </c>
      <c r="C38" s="218">
        <f>'[8]Soja'!D13</f>
        <v>0</v>
      </c>
      <c r="D38" s="218">
        <f>'[8]Soja'!E13</f>
        <v>0</v>
      </c>
      <c r="E38" s="218">
        <f>'[8]Soja'!F13</f>
        <v>0</v>
      </c>
      <c r="F38" s="218">
        <f>'[8]Soja'!G13</f>
        <v>0</v>
      </c>
      <c r="G38" s="218">
        <f>'[8]Soja'!H13</f>
        <v>0</v>
      </c>
      <c r="H38" s="218">
        <f>'[8]Soja'!I13</f>
        <v>0</v>
      </c>
      <c r="I38" s="218">
        <f>'[8]Soja'!J13</f>
        <v>0</v>
      </c>
      <c r="J38" s="218">
        <f>'[8]Soja'!K13</f>
        <v>0</v>
      </c>
      <c r="K38" s="218">
        <f>'[8]Soja'!L13</f>
        <v>0</v>
      </c>
      <c r="L38" s="218">
        <f>'[8]Soja'!M13</f>
        <v>0</v>
      </c>
      <c r="M38" s="218">
        <f>'[8]Soja'!N13</f>
        <v>0</v>
      </c>
      <c r="N38" s="221">
        <f>'[8]Soja'!O13</f>
        <v>0</v>
      </c>
      <c r="O38" s="189">
        <f>'[8]Soja'!P13</f>
        <v>0</v>
      </c>
      <c r="P38" s="174">
        <f t="shared" si="2"/>
        <v>0</v>
      </c>
    </row>
    <row r="39" spans="1:16" ht="12.75">
      <c r="A39" s="167" t="str">
        <f>'[8]Soja'!B14</f>
        <v>Alsace</v>
      </c>
      <c r="B39" s="218">
        <f>'[8]Soja'!C14</f>
        <v>0.2</v>
      </c>
      <c r="C39" s="218">
        <f>'[8]Soja'!D14</f>
        <v>6.8</v>
      </c>
      <c r="D39" s="218">
        <f>'[8]Soja'!E14</f>
        <v>4.3</v>
      </c>
      <c r="E39" s="218">
        <f>'[8]Soja'!F14</f>
        <v>1.9</v>
      </c>
      <c r="F39" s="218">
        <f>'[8]Soja'!G14</f>
        <v>8</v>
      </c>
      <c r="G39" s="218">
        <f>'[8]Soja'!H14</f>
        <v>5.9</v>
      </c>
      <c r="H39" s="218">
        <f>'[8]Soja'!I14</f>
        <v>0</v>
      </c>
      <c r="I39" s="218">
        <f>'[8]Soja'!J14</f>
        <v>0</v>
      </c>
      <c r="J39" s="218">
        <f>'[8]Soja'!K14</f>
        <v>0</v>
      </c>
      <c r="K39" s="218">
        <f>'[8]Soja'!L14</f>
        <v>0</v>
      </c>
      <c r="L39" s="218">
        <f>'[8]Soja'!M14</f>
        <v>0</v>
      </c>
      <c r="M39" s="218">
        <f>'[8]Soja'!N14</f>
        <v>0</v>
      </c>
      <c r="N39" s="221">
        <f>'[8]Soja'!O14</f>
        <v>8.1</v>
      </c>
      <c r="O39" s="189">
        <f>'[8]Soja'!P14</f>
        <v>5.9</v>
      </c>
      <c r="P39" s="174">
        <f t="shared" si="2"/>
        <v>-0.27160493827160487</v>
      </c>
    </row>
    <row r="40" spans="1:16" ht="12.75">
      <c r="A40" s="167" t="str">
        <f>'[8]Soja'!B15</f>
        <v>Franche-Comté</v>
      </c>
      <c r="B40" s="90">
        <f>'[8]Soja'!C15</f>
        <v>0</v>
      </c>
      <c r="C40" s="90">
        <f>'[8]Soja'!D15</f>
        <v>0</v>
      </c>
      <c r="D40" s="90">
        <f>'[8]Soja'!E15</f>
        <v>0</v>
      </c>
      <c r="E40" s="90">
        <f>'[8]Soja'!F15</f>
        <v>0</v>
      </c>
      <c r="F40" s="90">
        <f>'[8]Soja'!G15</f>
        <v>0</v>
      </c>
      <c r="G40" s="90">
        <f>'[8]Soja'!H15</f>
        <v>0</v>
      </c>
      <c r="H40" s="90">
        <f>'[8]Soja'!I15</f>
        <v>0</v>
      </c>
      <c r="I40" s="90">
        <f>'[8]Soja'!J15</f>
        <v>0</v>
      </c>
      <c r="J40" s="90">
        <f>'[8]Soja'!K15</f>
        <v>0</v>
      </c>
      <c r="K40" s="90">
        <f>'[8]Soja'!L15</f>
        <v>0</v>
      </c>
      <c r="L40" s="90">
        <f>'[8]Soja'!M15</f>
        <v>0</v>
      </c>
      <c r="M40" s="90">
        <f>'[8]Soja'!N15</f>
        <v>0</v>
      </c>
      <c r="N40" s="91">
        <f>'[8]Soja'!O15</f>
        <v>0</v>
      </c>
      <c r="O40" s="78">
        <f>'[8]Soja'!P15</f>
        <v>0</v>
      </c>
      <c r="P40" s="101">
        <f t="shared" si="2"/>
        <v>0</v>
      </c>
    </row>
    <row r="41" spans="1:16" ht="11.25">
      <c r="A41" s="65" t="str">
        <f>'[8]Soja'!B16</f>
        <v>Pays-de-la-Loire</v>
      </c>
      <c r="B41" s="60">
        <f>'[8]Soja'!C16</f>
        <v>2169.4</v>
      </c>
      <c r="C41" s="60">
        <f>'[8]Soja'!D16</f>
        <v>1926.5</v>
      </c>
      <c r="D41" s="60">
        <f>'[8]Soja'!E16</f>
        <v>1432.9</v>
      </c>
      <c r="E41" s="60">
        <f>'[8]Soja'!F16</f>
        <v>1978.9</v>
      </c>
      <c r="F41" s="60">
        <f>'[8]Soja'!G16</f>
        <v>1915.7</v>
      </c>
      <c r="G41" s="60">
        <f>'[8]Soja'!H16</f>
        <v>1541.7</v>
      </c>
      <c r="H41" s="60">
        <f>'[8]Soja'!I16</f>
        <v>0</v>
      </c>
      <c r="I41" s="60">
        <f>'[8]Soja'!J16</f>
        <v>0</v>
      </c>
      <c r="J41" s="60">
        <f>'[8]Soja'!K16</f>
        <v>0</v>
      </c>
      <c r="K41" s="60">
        <f>'[8]Soja'!L16</f>
        <v>0</v>
      </c>
      <c r="L41" s="60">
        <f>'[8]Soja'!M16</f>
        <v>0</v>
      </c>
      <c r="M41" s="60">
        <f>'[8]Soja'!N16</f>
        <v>0</v>
      </c>
      <c r="N41" s="79">
        <f>'[8]Soja'!O16</f>
        <v>1147.4</v>
      </c>
      <c r="O41" s="80">
        <f>'[8]Soja'!P16</f>
        <v>1541.7</v>
      </c>
      <c r="P41" s="101">
        <f t="shared" si="2"/>
        <v>0.34364650514206024</v>
      </c>
    </row>
    <row r="42" spans="1:16" ht="11.25">
      <c r="A42" s="65" t="str">
        <f>'[8]Soja'!B17</f>
        <v>Bretagne</v>
      </c>
      <c r="B42" s="60">
        <f>'[8]Soja'!C17</f>
        <v>101.28</v>
      </c>
      <c r="C42" s="60">
        <f>'[8]Soja'!D17</f>
        <v>94.25</v>
      </c>
      <c r="D42" s="60">
        <f>'[8]Soja'!E17</f>
        <v>117.81</v>
      </c>
      <c r="E42" s="60">
        <f>'[8]Soja'!F17</f>
        <v>146.49</v>
      </c>
      <c r="F42" s="60">
        <f>'[8]Soja'!G17</f>
        <v>159.42</v>
      </c>
      <c r="G42" s="60">
        <f>'[8]Soja'!H17</f>
        <v>123.7</v>
      </c>
      <c r="H42" s="60">
        <f>'[8]Soja'!I17</f>
        <v>0</v>
      </c>
      <c r="I42" s="60">
        <f>'[8]Soja'!J17</f>
        <v>0</v>
      </c>
      <c r="J42" s="60">
        <f>'[8]Soja'!K17</f>
        <v>0</v>
      </c>
      <c r="K42" s="60">
        <f>'[8]Soja'!L17</f>
        <v>0</v>
      </c>
      <c r="L42" s="60">
        <f>'[8]Soja'!M17</f>
        <v>0</v>
      </c>
      <c r="M42" s="60">
        <f>'[8]Soja'!N17</f>
        <v>0</v>
      </c>
      <c r="N42" s="79">
        <f>'[8]Soja'!O17</f>
        <v>644.17</v>
      </c>
      <c r="O42" s="80">
        <f>'[8]Soja'!P17</f>
        <v>123.7</v>
      </c>
      <c r="P42" s="101">
        <f t="shared" si="2"/>
        <v>-0.8079699458217551</v>
      </c>
    </row>
    <row r="43" spans="1:16" ht="11.25">
      <c r="A43" s="116" t="str">
        <f>'[8]Soja'!B18</f>
        <v>Poitou-Charentes</v>
      </c>
      <c r="B43" s="60">
        <f>'[8]Soja'!C18</f>
        <v>1.5</v>
      </c>
      <c r="C43" s="60">
        <f>'[8]Soja'!D18</f>
        <v>1.5</v>
      </c>
      <c r="D43" s="60">
        <f>'[8]Soja'!E18</f>
        <v>1.2</v>
      </c>
      <c r="E43" s="60">
        <f>'[8]Soja'!F18</f>
        <v>31.84</v>
      </c>
      <c r="F43" s="60">
        <f>'[8]Soja'!G18</f>
        <v>18.74</v>
      </c>
      <c r="G43" s="60">
        <f>'[8]Soja'!H18</f>
        <v>60.83</v>
      </c>
      <c r="H43" s="60">
        <f>'[8]Soja'!I18</f>
        <v>0</v>
      </c>
      <c r="I43" s="60">
        <f>'[8]Soja'!J18</f>
        <v>0</v>
      </c>
      <c r="J43" s="60">
        <f>'[8]Soja'!K18</f>
        <v>0</v>
      </c>
      <c r="K43" s="60">
        <f>'[8]Soja'!L18</f>
        <v>0</v>
      </c>
      <c r="L43" s="60">
        <f>'[8]Soja'!M18</f>
        <v>0</v>
      </c>
      <c r="M43" s="60">
        <f>'[8]Soja'!N18</f>
        <v>0</v>
      </c>
      <c r="N43" s="79">
        <f>'[8]Soja'!O18</f>
        <v>1.2</v>
      </c>
      <c r="O43" s="80">
        <f>'[8]Soja'!P18</f>
        <v>60.83</v>
      </c>
      <c r="P43" s="101">
        <f t="shared" si="2"/>
        <v>49.69166666666666</v>
      </c>
    </row>
    <row r="44" spans="1:16" ht="11.25">
      <c r="A44" s="65" t="str">
        <f>'[8]Soja'!B19</f>
        <v>Aquitaine</v>
      </c>
      <c r="B44" s="60">
        <f>'[8]Soja'!C19</f>
        <v>19.75</v>
      </c>
      <c r="C44" s="60">
        <f>'[8]Soja'!D19</f>
        <v>18.62</v>
      </c>
      <c r="D44" s="60">
        <f>'[8]Soja'!E19</f>
        <v>16.87</v>
      </c>
      <c r="E44" s="60">
        <f>'[8]Soja'!F19</f>
        <v>14.8</v>
      </c>
      <c r="F44" s="60">
        <f>'[8]Soja'!G19</f>
        <v>13.75</v>
      </c>
      <c r="G44" s="60">
        <f>'[8]Soja'!H19</f>
        <v>13.25</v>
      </c>
      <c r="H44" s="60">
        <f>'[8]Soja'!I19</f>
        <v>0</v>
      </c>
      <c r="I44" s="60">
        <f>'[8]Soja'!J19</f>
        <v>0</v>
      </c>
      <c r="J44" s="60">
        <f>'[8]Soja'!K19</f>
        <v>0</v>
      </c>
      <c r="K44" s="60">
        <f>'[8]Soja'!L19</f>
        <v>0</v>
      </c>
      <c r="L44" s="60">
        <f>'[8]Soja'!M19</f>
        <v>0</v>
      </c>
      <c r="M44" s="60">
        <f>'[8]Soja'!N19</f>
        <v>0</v>
      </c>
      <c r="N44" s="79">
        <f>'[8]Soja'!O19</f>
        <v>31.25</v>
      </c>
      <c r="O44" s="80">
        <f>'[8]Soja'!P19</f>
        <v>13.25</v>
      </c>
      <c r="P44" s="101">
        <f t="shared" si="2"/>
        <v>-0.576</v>
      </c>
    </row>
    <row r="45" spans="1:16" ht="12.75">
      <c r="A45" s="168" t="str">
        <f>'[8]Soja'!B20</f>
        <v>Midi-Pyrénées</v>
      </c>
      <c r="B45" s="60">
        <f>'[8]Soja'!C20</f>
        <v>0</v>
      </c>
      <c r="C45" s="60">
        <f>'[8]Soja'!D20</f>
        <v>0</v>
      </c>
      <c r="D45" s="60">
        <f>'[8]Soja'!E20</f>
        <v>0</v>
      </c>
      <c r="E45" s="60">
        <f>'[8]Soja'!F20</f>
        <v>0</v>
      </c>
      <c r="F45" s="60">
        <f>'[8]Soja'!G20</f>
        <v>0</v>
      </c>
      <c r="G45" s="60">
        <f>'[8]Soja'!H20</f>
        <v>0</v>
      </c>
      <c r="H45" s="60">
        <f>'[8]Soja'!I20</f>
        <v>0</v>
      </c>
      <c r="I45" s="60">
        <f>'[8]Soja'!J20</f>
        <v>0</v>
      </c>
      <c r="J45" s="60">
        <f>'[8]Soja'!K20</f>
        <v>0</v>
      </c>
      <c r="K45" s="60">
        <f>'[8]Soja'!L20</f>
        <v>0</v>
      </c>
      <c r="L45" s="60">
        <f>'[8]Soja'!M20</f>
        <v>0</v>
      </c>
      <c r="M45" s="60">
        <f>'[8]Soja'!N20</f>
        <v>0</v>
      </c>
      <c r="N45" s="79">
        <f>'[8]Soja'!O20</f>
        <v>0</v>
      </c>
      <c r="O45" s="80">
        <f>'[8]Soja'!P20</f>
        <v>0</v>
      </c>
      <c r="P45" s="101">
        <f t="shared" si="2"/>
        <v>0</v>
      </c>
    </row>
    <row r="46" spans="1:16" ht="11.25">
      <c r="A46" s="154" t="str">
        <f>'[8]Soja'!B21</f>
        <v>Limousin</v>
      </c>
      <c r="B46" s="81">
        <f>'[8]Soja'!C21</f>
        <v>0</v>
      </c>
      <c r="C46" s="81">
        <f>'[8]Soja'!D21</f>
        <v>0</v>
      </c>
      <c r="D46" s="81">
        <f>'[8]Soja'!E21</f>
        <v>0</v>
      </c>
      <c r="E46" s="81">
        <f>'[8]Soja'!F21</f>
        <v>0</v>
      </c>
      <c r="F46" s="81">
        <f>'[8]Soja'!G21</f>
        <v>0</v>
      </c>
      <c r="G46" s="81">
        <f>'[8]Soja'!H21</f>
        <v>0</v>
      </c>
      <c r="H46" s="81">
        <f>'[8]Soja'!I21</f>
        <v>0</v>
      </c>
      <c r="I46" s="81">
        <f>'[8]Soja'!J21</f>
        <v>0</v>
      </c>
      <c r="J46" s="81">
        <f>'[8]Soja'!K21</f>
        <v>0</v>
      </c>
      <c r="K46" s="81">
        <f>'[8]Soja'!L21</f>
        <v>0</v>
      </c>
      <c r="L46" s="81">
        <f>'[8]Soja'!M21</f>
        <v>0</v>
      </c>
      <c r="M46" s="81">
        <f>'[8]Soja'!N21</f>
        <v>0</v>
      </c>
      <c r="N46" s="82">
        <f>'[8]Soja'!O21</f>
        <v>0</v>
      </c>
      <c r="O46" s="83">
        <f>'[8]Soja'!P21</f>
        <v>0</v>
      </c>
      <c r="P46" s="101">
        <f t="shared" si="2"/>
        <v>0</v>
      </c>
    </row>
    <row r="47" spans="1:16" ht="11.25">
      <c r="A47" s="155" t="str">
        <f>'[8]Soja'!B22</f>
        <v>Rhône-Alpes</v>
      </c>
      <c r="B47" s="96">
        <f>'[8]Soja'!C22</f>
        <v>82.7</v>
      </c>
      <c r="C47" s="96">
        <f>'[8]Soja'!D22</f>
        <v>48.21</v>
      </c>
      <c r="D47" s="96">
        <f>'[8]Soja'!E22</f>
        <v>143.01</v>
      </c>
      <c r="E47" s="96">
        <f>'[8]Soja'!F22</f>
        <v>165.25</v>
      </c>
      <c r="F47" s="96">
        <f>'[8]Soja'!G22</f>
        <v>409.55</v>
      </c>
      <c r="G47" s="96">
        <f>'[8]Soja'!H22</f>
        <v>19.11</v>
      </c>
      <c r="H47" s="96">
        <f>'[8]Soja'!I22</f>
        <v>0</v>
      </c>
      <c r="I47" s="96">
        <f>'[8]Soja'!J22</f>
        <v>0</v>
      </c>
      <c r="J47" s="96">
        <f>'[8]Soja'!K22</f>
        <v>0</v>
      </c>
      <c r="K47" s="96">
        <f>'[8]Soja'!L22</f>
        <v>0</v>
      </c>
      <c r="L47" s="96">
        <f>'[8]Soja'!M22</f>
        <v>0</v>
      </c>
      <c r="M47" s="96">
        <f>'[8]Soja'!N22</f>
        <v>0</v>
      </c>
      <c r="N47" s="566">
        <f>'[8]Soja'!O22</f>
        <v>274.9</v>
      </c>
      <c r="O47" s="567">
        <f>'[8]Soja'!P22</f>
        <v>19.11</v>
      </c>
      <c r="P47" s="101">
        <f t="shared" si="2"/>
        <v>-0.9304838122953801</v>
      </c>
    </row>
    <row r="48" spans="1:16" ht="11.25">
      <c r="A48" s="96" t="str">
        <f>'[8]Soja'!B23</f>
        <v>Auvergne</v>
      </c>
      <c r="B48" s="96">
        <f>'[8]Soja'!C23</f>
        <v>354.54</v>
      </c>
      <c r="C48" s="96">
        <f>'[8]Soja'!D23</f>
        <v>344.55</v>
      </c>
      <c r="D48" s="96">
        <f>'[8]Soja'!E23</f>
        <v>397.77</v>
      </c>
      <c r="E48" s="96">
        <f>'[8]Soja'!F23</f>
        <v>282.02</v>
      </c>
      <c r="F48" s="96">
        <f>'[8]Soja'!G23</f>
        <v>124.22</v>
      </c>
      <c r="G48" s="96">
        <f>'[8]Soja'!H23</f>
        <v>201.04</v>
      </c>
      <c r="H48" s="96">
        <f>'[8]Soja'!I23</f>
        <v>0</v>
      </c>
      <c r="I48" s="96">
        <f>'[8]Soja'!J23</f>
        <v>0</v>
      </c>
      <c r="J48" s="96">
        <f>'[8]Soja'!K23</f>
        <v>0</v>
      </c>
      <c r="K48" s="96">
        <f>'[8]Soja'!L23</f>
        <v>0</v>
      </c>
      <c r="L48" s="96">
        <f>'[8]Soja'!M23</f>
        <v>0</v>
      </c>
      <c r="M48" s="96">
        <f>'[8]Soja'!N23</f>
        <v>0</v>
      </c>
      <c r="N48" s="566">
        <f>'[8]Soja'!O23</f>
        <v>167.5</v>
      </c>
      <c r="O48" s="567">
        <f>'[8]Soja'!P23</f>
        <v>201.04</v>
      </c>
      <c r="P48" s="101">
        <f t="shared" si="2"/>
        <v>0.2002388059701492</v>
      </c>
    </row>
    <row r="49" spans="1:16" ht="11.25">
      <c r="A49" s="96" t="str">
        <f>'[8]Soja'!B25</f>
        <v>Provence-Alpes-Côte d'Azur</v>
      </c>
      <c r="B49" s="96">
        <f>'[8]Soja'!C25</f>
        <v>22</v>
      </c>
      <c r="C49" s="96">
        <f>'[8]Soja'!D25</f>
        <v>10</v>
      </c>
      <c r="D49" s="96">
        <f>'[8]Soja'!E25</f>
        <v>25</v>
      </c>
      <c r="E49" s="96">
        <f>'[8]Soja'!F25</f>
        <v>15</v>
      </c>
      <c r="F49" s="96">
        <f>'[8]Soja'!G25</f>
        <v>6</v>
      </c>
      <c r="G49" s="96">
        <f>'[8]Soja'!H25</f>
        <v>27</v>
      </c>
      <c r="H49" s="96">
        <f>'[8]Soja'!I25</f>
        <v>0</v>
      </c>
      <c r="I49" s="96">
        <f>'[8]Soja'!J25</f>
        <v>0</v>
      </c>
      <c r="J49" s="96">
        <f>'[8]Soja'!K25</f>
        <v>0</v>
      </c>
      <c r="K49" s="96">
        <f>'[8]Soja'!L25</f>
        <v>0</v>
      </c>
      <c r="L49" s="96">
        <f>'[8]Soja'!M25</f>
        <v>0</v>
      </c>
      <c r="M49" s="96">
        <f>'[8]Soja'!N25</f>
        <v>0</v>
      </c>
      <c r="N49" s="96">
        <f>'[8]Soja'!O25</f>
        <v>20</v>
      </c>
      <c r="O49" s="96">
        <f>'[8]Soja'!P25</f>
        <v>27</v>
      </c>
      <c r="P49" s="101">
        <f t="shared" si="2"/>
        <v>0.35</v>
      </c>
    </row>
    <row r="50" spans="1:16" ht="11.25">
      <c r="A50" s="473" t="s">
        <v>32</v>
      </c>
      <c r="B50" s="472">
        <f>SUM(B31:B49)</f>
        <v>2903.67</v>
      </c>
      <c r="C50" s="472">
        <f aca="true" t="shared" si="3" ref="C50:O50">SUM(C31:C49)</f>
        <v>2585.73</v>
      </c>
      <c r="D50" s="472">
        <f t="shared" si="3"/>
        <v>2305.0299999999997</v>
      </c>
      <c r="E50" s="472">
        <f t="shared" si="3"/>
        <v>2838.850000000001</v>
      </c>
      <c r="F50" s="472">
        <f t="shared" si="3"/>
        <v>2821.36</v>
      </c>
      <c r="G50" s="472">
        <f t="shared" si="3"/>
        <v>2106.03</v>
      </c>
      <c r="H50" s="472">
        <f t="shared" si="3"/>
        <v>0</v>
      </c>
      <c r="I50" s="472">
        <f t="shared" si="3"/>
        <v>0</v>
      </c>
      <c r="J50" s="472">
        <f t="shared" si="3"/>
        <v>0</v>
      </c>
      <c r="K50" s="472">
        <f t="shared" si="3"/>
        <v>0</v>
      </c>
      <c r="L50" s="472">
        <f t="shared" si="3"/>
        <v>0</v>
      </c>
      <c r="M50" s="472">
        <f t="shared" si="3"/>
        <v>0</v>
      </c>
      <c r="N50" s="472">
        <f t="shared" si="3"/>
        <v>2470.97</v>
      </c>
      <c r="O50" s="472">
        <f t="shared" si="3"/>
        <v>2106.03</v>
      </c>
      <c r="P50" s="474">
        <f>IF(N50&lt;&gt;0,(O50-N50)/N50,0)</f>
        <v>-0.14769098774974995</v>
      </c>
    </row>
    <row r="52" spans="3:10" ht="15">
      <c r="C52" s="701" t="s">
        <v>228</v>
      </c>
      <c r="D52" s="701"/>
      <c r="E52" s="701"/>
      <c r="F52" s="701"/>
      <c r="G52" s="701"/>
      <c r="H52" s="701"/>
      <c r="I52" s="701"/>
      <c r="J52" s="701"/>
    </row>
    <row r="81" spans="17:32" ht="12.75">
      <c r="Q81" s="670"/>
      <c r="R81" s="670"/>
      <c r="S81" s="670"/>
      <c r="T81" s="670"/>
      <c r="U81" s="670"/>
      <c r="V81" s="670"/>
      <c r="W81" s="670"/>
      <c r="X81" s="670"/>
      <c r="Y81" s="670"/>
      <c r="Z81" s="670"/>
      <c r="AA81" s="670"/>
      <c r="AB81" s="670"/>
      <c r="AC81" s="670"/>
      <c r="AD81" s="670"/>
      <c r="AE81" s="670"/>
      <c r="AF81" s="670"/>
    </row>
    <row r="94" spans="1:16" ht="15">
      <c r="A94" s="670" t="s">
        <v>245</v>
      </c>
      <c r="B94" s="670"/>
      <c r="C94" s="670"/>
      <c r="D94" s="670"/>
      <c r="E94" s="670"/>
      <c r="F94" s="670"/>
      <c r="G94" s="670"/>
      <c r="H94" s="670"/>
      <c r="I94" s="670"/>
      <c r="J94" s="670"/>
      <c r="K94" s="670"/>
      <c r="L94" s="670"/>
      <c r="M94" s="670"/>
      <c r="N94" s="670"/>
      <c r="O94" s="670"/>
      <c r="P94" s="670"/>
    </row>
  </sheetData>
  <mergeCells count="11">
    <mergeCell ref="Q81:AF81"/>
    <mergeCell ref="A94:P94"/>
    <mergeCell ref="C52:J52"/>
    <mergeCell ref="A2:P2"/>
    <mergeCell ref="A29:A30"/>
    <mergeCell ref="A5:A6"/>
    <mergeCell ref="B29:M29"/>
    <mergeCell ref="N29:O29"/>
    <mergeCell ref="B5:M5"/>
    <mergeCell ref="N5:O5"/>
    <mergeCell ref="B3:M3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2014-01-23T12:24:48Z</cp:lastPrinted>
  <dcterms:created xsi:type="dcterms:W3CDTF">2003-01-14T15:10:25Z</dcterms:created>
  <dcterms:modified xsi:type="dcterms:W3CDTF">2014-01-28T13:31:00Z</dcterms:modified>
  <cp:category/>
  <cp:version/>
  <cp:contentType/>
  <cp:contentStatus/>
</cp:coreProperties>
</file>