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435" windowWidth="12315" windowHeight="7725"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<sst xmlns="http://schemas.openxmlformats.org/spreadsheetml/2006/main" count="327" uniqueCount="117">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</sst>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s>
  <fonts count="39">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0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18" fillId="0" borderId="1" xfId="0" applyNumberFormat="1" applyFont="1" applyFill="1" applyBorder="1" applyAlignment="1" applyProtection="1">
      <alignment/>
      <protection locked="0"/>
    </xf>
    <xf numFmtId="202" fontId="18" fillId="0" borderId="3"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bt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tr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so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se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av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bd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or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ma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4"/>
      <sheetName val="Bilmbt13"/>
      <sheetName val="1314"/>
    </sheetNames>
    <definedNames>
      <definedName name="dat1" refersTo="=13-14!$O$7"/>
      <definedName name="dat2" refersTo="=13-14!$P$7"/>
    </definedNames>
    <sheetDataSet>
      <sheetData sheetId="0">
        <row r="3">
          <cell r="B3" t="str">
            <v>Situation Mensuelle du Marché du Blé tendre en 2013/14</v>
          </cell>
        </row>
        <row r="7">
          <cell r="O7">
            <v>41579</v>
          </cell>
          <cell r="P7">
            <v>41214</v>
          </cell>
        </row>
        <row r="11">
          <cell r="B11">
            <v>2243797.748</v>
          </cell>
          <cell r="C11">
            <v>4508860.803</v>
          </cell>
          <cell r="D11">
            <v>13165276.303</v>
          </cell>
          <cell r="E11">
            <v>12732573.004000003</v>
          </cell>
          <cell r="F11">
            <v>11370218.249</v>
          </cell>
          <cell r="G11">
            <v>0</v>
          </cell>
          <cell r="H11">
            <v>0</v>
          </cell>
          <cell r="I11">
            <v>0</v>
          </cell>
          <cell r="J11">
            <v>0</v>
          </cell>
          <cell r="K11">
            <v>0</v>
          </cell>
          <cell r="L11">
            <v>0</v>
          </cell>
          <cell r="M11">
            <v>0</v>
          </cell>
          <cell r="O11">
            <v>11370218.249</v>
          </cell>
          <cell r="P11">
            <v>12479500.09</v>
          </cell>
          <cell r="Q11">
            <v>-0.08888832349052855</v>
          </cell>
        </row>
        <row r="12">
          <cell r="B12">
            <v>139163.85</v>
          </cell>
          <cell r="C12">
            <v>108498.86</v>
          </cell>
          <cell r="D12">
            <v>328366.4</v>
          </cell>
          <cell r="E12">
            <v>266391.54</v>
          </cell>
          <cell r="F12">
            <v>234337.67</v>
          </cell>
          <cell r="O12">
            <v>234337.67</v>
          </cell>
          <cell r="P12">
            <v>186091.71</v>
          </cell>
          <cell r="Q12">
            <v>0.2592590502822507</v>
          </cell>
        </row>
        <row r="13">
          <cell r="B13">
            <v>0</v>
          </cell>
          <cell r="C13">
            <v>0</v>
          </cell>
          <cell r="D13">
            <v>0</v>
          </cell>
          <cell r="E13">
            <v>0</v>
          </cell>
          <cell r="F13">
            <v>0</v>
          </cell>
          <cell r="G13">
            <v>0</v>
          </cell>
          <cell r="H13">
            <v>0</v>
          </cell>
          <cell r="I13">
            <v>0</v>
          </cell>
          <cell r="J13">
            <v>0</v>
          </cell>
          <cell r="K13">
            <v>0</v>
          </cell>
          <cell r="L13">
            <v>0</v>
          </cell>
          <cell r="M13">
            <v>0</v>
          </cell>
          <cell r="O13">
            <v>0</v>
          </cell>
          <cell r="P13">
            <v>0</v>
          </cell>
          <cell r="Q13" t="str">
            <v/>
          </cell>
        </row>
        <row r="14">
          <cell r="B14">
            <v>392920.88179999986</v>
          </cell>
          <cell r="C14">
            <v>386272.90219999984</v>
          </cell>
          <cell r="D14">
            <v>376080.3260023303</v>
          </cell>
          <cell r="E14">
            <v>377237.40382129105</v>
          </cell>
          <cell r="F14">
            <v>369685.62977587525</v>
          </cell>
          <cell r="O14">
            <v>369685.62977587525</v>
          </cell>
          <cell r="P14">
            <v>354015.94066524715</v>
          </cell>
          <cell r="Q14">
            <v>0.04426266535112089</v>
          </cell>
        </row>
        <row r="15">
          <cell r="B15">
            <v>63996.31</v>
          </cell>
          <cell r="C15">
            <v>64403.22</v>
          </cell>
          <cell r="D15">
            <v>72802.36</v>
          </cell>
          <cell r="E15">
            <v>71375.07</v>
          </cell>
          <cell r="F15">
            <v>76350.01999999999</v>
          </cell>
          <cell r="G15">
            <v>0</v>
          </cell>
          <cell r="H15">
            <v>0</v>
          </cell>
          <cell r="I15">
            <v>0</v>
          </cell>
          <cell r="J15">
            <v>0</v>
          </cell>
          <cell r="K15">
            <v>0</v>
          </cell>
          <cell r="L15">
            <v>0</v>
          </cell>
          <cell r="M15">
            <v>0</v>
          </cell>
          <cell r="N15">
            <v>0</v>
          </cell>
          <cell r="O15">
            <v>76350.01999999999</v>
          </cell>
          <cell r="P15">
            <v>86884.8</v>
          </cell>
          <cell r="Q15">
            <v>-0.12124997698101414</v>
          </cell>
        </row>
        <row r="17">
          <cell r="B17">
            <v>2839878.7898</v>
          </cell>
          <cell r="C17">
            <v>5068035.7852</v>
          </cell>
          <cell r="D17">
            <v>13942525.389002329</v>
          </cell>
          <cell r="E17">
            <v>13447577.017821293</v>
          </cell>
          <cell r="F17">
            <v>12050591.568775874</v>
          </cell>
          <cell r="G17" t="str">
            <v/>
          </cell>
          <cell r="H17" t="str">
            <v/>
          </cell>
          <cell r="I17" t="str">
            <v/>
          </cell>
          <cell r="J17" t="str">
            <v/>
          </cell>
          <cell r="K17" t="str">
            <v/>
          </cell>
          <cell r="L17" t="str">
            <v/>
          </cell>
          <cell r="M17" t="str">
            <v/>
          </cell>
          <cell r="O17">
            <v>12050591.568775874</v>
          </cell>
          <cell r="P17">
            <v>13106492.540665248</v>
          </cell>
          <cell r="Q17">
            <v>-0.08056319939245782</v>
          </cell>
        </row>
        <row r="19">
          <cell r="B19">
            <v>0</v>
          </cell>
          <cell r="C19">
            <v>0</v>
          </cell>
          <cell r="D19">
            <v>0</v>
          </cell>
          <cell r="E19">
            <v>0</v>
          </cell>
          <cell r="F19">
            <v>0</v>
          </cell>
          <cell r="O19">
            <v>0</v>
          </cell>
          <cell r="P19">
            <v>0</v>
          </cell>
          <cell r="Q19" t="str">
            <v/>
          </cell>
        </row>
        <row r="21">
          <cell r="B21">
            <v>2839878.7898</v>
          </cell>
          <cell r="C21">
            <v>5068035.7852</v>
          </cell>
          <cell r="D21">
            <v>13942525.389002329</v>
          </cell>
          <cell r="E21">
            <v>13447577.017821293</v>
          </cell>
          <cell r="F21">
            <v>12050591.568775874</v>
          </cell>
          <cell r="G21" t="str">
            <v/>
          </cell>
          <cell r="H21" t="str">
            <v/>
          </cell>
          <cell r="I21" t="str">
            <v/>
          </cell>
          <cell r="J21" t="str">
            <v/>
          </cell>
          <cell r="K21" t="str">
            <v/>
          </cell>
          <cell r="L21" t="str">
            <v/>
          </cell>
          <cell r="M21" t="str">
            <v/>
          </cell>
          <cell r="O21">
            <v>12050591.568775874</v>
          </cell>
          <cell r="P21">
            <v>13106492.540665248</v>
          </cell>
          <cell r="Q21">
            <v>-0.08056319939245782</v>
          </cell>
        </row>
        <row r="24">
          <cell r="B24">
            <v>4439666.838000001</v>
          </cell>
          <cell r="C24">
            <v>12364683.356000002</v>
          </cell>
          <cell r="D24">
            <v>2577366.6159999995</v>
          </cell>
          <cell r="E24">
            <v>1632808.2830000003</v>
          </cell>
          <cell r="F24">
            <v>0</v>
          </cell>
          <cell r="G24">
            <v>0</v>
          </cell>
          <cell r="H24">
            <v>0</v>
          </cell>
          <cell r="I24">
            <v>0</v>
          </cell>
          <cell r="J24">
            <v>0</v>
          </cell>
          <cell r="K24">
            <v>0</v>
          </cell>
          <cell r="L24">
            <v>0</v>
          </cell>
          <cell r="M24">
            <v>0</v>
          </cell>
          <cell r="O24">
            <v>21014525.093000006</v>
          </cell>
          <cell r="P24">
            <v>21626696.574</v>
          </cell>
          <cell r="Q24">
            <v>-0.028306287042282663</v>
          </cell>
        </row>
        <row r="25">
          <cell r="B25">
            <v>5199.0225</v>
          </cell>
          <cell r="C25">
            <v>4732.472905530106</v>
          </cell>
          <cell r="D25">
            <v>6600.084520621341</v>
          </cell>
          <cell r="E25">
            <v>5025.965065040092</v>
          </cell>
          <cell r="F25">
            <v>0</v>
          </cell>
          <cell r="G25">
            <v>0</v>
          </cell>
          <cell r="H25">
            <v>0</v>
          </cell>
          <cell r="I25">
            <v>0</v>
          </cell>
          <cell r="J25">
            <v>0</v>
          </cell>
          <cell r="K25">
            <v>0</v>
          </cell>
          <cell r="L25">
            <v>0</v>
          </cell>
          <cell r="M25">
            <v>0</v>
          </cell>
          <cell r="O25">
            <v>21557.54499119154</v>
          </cell>
          <cell r="P25">
            <v>26035.376371201848</v>
          </cell>
          <cell r="Q25">
            <v>-0.17199026878533286</v>
          </cell>
        </row>
        <row r="26">
          <cell r="B26">
            <v>14063.7</v>
          </cell>
          <cell r="C26">
            <v>35075.6</v>
          </cell>
          <cell r="D26">
            <v>25566.5</v>
          </cell>
          <cell r="Q26" t="str">
            <v/>
          </cell>
        </row>
        <row r="28">
          <cell r="B28">
            <v>7298808.350300001</v>
          </cell>
          <cell r="C28">
            <v>17472527.21410553</v>
          </cell>
          <cell r="D28">
            <v>16552058.58952295</v>
          </cell>
          <cell r="E28" t="str">
            <v/>
          </cell>
          <cell r="F28" t="str">
            <v/>
          </cell>
          <cell r="G28" t="str">
            <v/>
          </cell>
          <cell r="H28" t="str">
            <v/>
          </cell>
          <cell r="I28" t="str">
            <v/>
          </cell>
          <cell r="J28" t="str">
            <v/>
          </cell>
          <cell r="K28" t="str">
            <v/>
          </cell>
          <cell r="L28" t="str">
            <v/>
          </cell>
          <cell r="M28" t="str">
            <v/>
          </cell>
          <cell r="Q28" t="str">
            <v/>
          </cell>
        </row>
        <row r="31">
          <cell r="B31">
            <v>4896</v>
          </cell>
          <cell r="C31">
            <v>3247</v>
          </cell>
          <cell r="D31">
            <v>3043</v>
          </cell>
          <cell r="E31">
            <v>2501</v>
          </cell>
          <cell r="O31">
            <v>13687</v>
          </cell>
          <cell r="P31">
            <v>9281</v>
          </cell>
          <cell r="Q31">
            <v>0.47473332615019936</v>
          </cell>
        </row>
        <row r="32">
          <cell r="B32">
            <v>426790.30599999987</v>
          </cell>
          <cell r="C32">
            <v>472315.2279999998</v>
          </cell>
          <cell r="D32">
            <v>449036.5360000002</v>
          </cell>
          <cell r="E32">
            <v>459508.679</v>
          </cell>
          <cell r="F32">
            <v>0</v>
          </cell>
          <cell r="G32">
            <v>0</v>
          </cell>
          <cell r="H32">
            <v>0</v>
          </cell>
          <cell r="I32">
            <v>0</v>
          </cell>
          <cell r="J32">
            <v>0</v>
          </cell>
          <cell r="K32">
            <v>0</v>
          </cell>
          <cell r="L32">
            <v>0</v>
          </cell>
          <cell r="M32">
            <v>0</v>
          </cell>
          <cell r="O32">
            <v>1807650.7489999998</v>
          </cell>
          <cell r="P32">
            <v>1758419.567</v>
          </cell>
          <cell r="Q32">
            <v>0.02799740342061363</v>
          </cell>
        </row>
        <row r="33">
          <cell r="B33">
            <v>258943.67369999998</v>
          </cell>
          <cell r="C33">
            <v>243281.902238905</v>
          </cell>
          <cell r="D33">
            <v>242708.20691641318</v>
          </cell>
          <cell r="E33">
            <v>261660.18276657915</v>
          </cell>
          <cell r="F33">
            <v>0</v>
          </cell>
          <cell r="G33">
            <v>0</v>
          </cell>
          <cell r="H33">
            <v>0</v>
          </cell>
          <cell r="I33">
            <v>0</v>
          </cell>
          <cell r="J33">
            <v>0</v>
          </cell>
          <cell r="K33">
            <v>0</v>
          </cell>
          <cell r="L33">
            <v>0</v>
          </cell>
          <cell r="M33">
            <v>0</v>
          </cell>
          <cell r="O33">
            <v>1006593.9656218973</v>
          </cell>
          <cell r="P33">
            <v>986521.4120399621</v>
          </cell>
          <cell r="Q33">
            <v>0.02034679971155251</v>
          </cell>
        </row>
        <row r="34">
          <cell r="B34">
            <v>32783.6214</v>
          </cell>
          <cell r="C34">
            <v>30048.04710504204</v>
          </cell>
          <cell r="D34">
            <v>31981.53525464118</v>
          </cell>
          <cell r="E34">
            <v>35584.84499685582</v>
          </cell>
          <cell r="F34">
            <v>0</v>
          </cell>
          <cell r="G34">
            <v>0</v>
          </cell>
          <cell r="H34">
            <v>0</v>
          </cell>
          <cell r="I34">
            <v>0</v>
          </cell>
          <cell r="J34">
            <v>0</v>
          </cell>
          <cell r="K34">
            <v>0</v>
          </cell>
          <cell r="L34">
            <v>0</v>
          </cell>
          <cell r="M34">
            <v>0</v>
          </cell>
          <cell r="O34">
            <v>130398.04875653904</v>
          </cell>
          <cell r="P34">
            <v>142237.1267998264</v>
          </cell>
          <cell r="Q34">
            <v>-0.08323479466756079</v>
          </cell>
        </row>
        <row r="35">
          <cell r="B35">
            <v>26435.273400000002</v>
          </cell>
          <cell r="C35">
            <v>22497.634358566625</v>
          </cell>
          <cell r="D35">
            <v>22631.13789870751</v>
          </cell>
          <cell r="E35">
            <v>29490.60803079342</v>
          </cell>
          <cell r="F35">
            <v>0</v>
          </cell>
          <cell r="G35">
            <v>0</v>
          </cell>
          <cell r="H35">
            <v>0</v>
          </cell>
          <cell r="I35">
            <v>0</v>
          </cell>
          <cell r="J35">
            <v>0</v>
          </cell>
          <cell r="K35">
            <v>0</v>
          </cell>
          <cell r="L35">
            <v>0</v>
          </cell>
          <cell r="M35">
            <v>0</v>
          </cell>
          <cell r="O35">
            <v>101054.65368806756</v>
          </cell>
          <cell r="P35">
            <v>112156.44894654304</v>
          </cell>
          <cell r="Q35">
            <v>-0.09898490334485277</v>
          </cell>
        </row>
        <row r="36">
          <cell r="B36">
            <v>112374.11880000001</v>
          </cell>
          <cell r="C36">
            <v>101089.84200261194</v>
          </cell>
          <cell r="D36">
            <v>107086.27841459426</v>
          </cell>
          <cell r="E36">
            <v>113670.1055473094</v>
          </cell>
          <cell r="F36">
            <v>0</v>
          </cell>
          <cell r="G36">
            <v>0</v>
          </cell>
          <cell r="H36">
            <v>0</v>
          </cell>
          <cell r="I36">
            <v>0</v>
          </cell>
          <cell r="J36">
            <v>0</v>
          </cell>
          <cell r="K36">
            <v>0</v>
          </cell>
          <cell r="L36">
            <v>0</v>
          </cell>
          <cell r="M36">
            <v>0</v>
          </cell>
          <cell r="O36">
            <v>434220.3447645156</v>
          </cell>
          <cell r="P36">
            <v>434913.182618816</v>
          </cell>
          <cell r="Q36">
            <v>-0.00159304864048615</v>
          </cell>
        </row>
        <row r="37">
          <cell r="B37">
            <v>258141.52</v>
          </cell>
          <cell r="C37">
            <v>259337.85321072274</v>
          </cell>
          <cell r="D37">
            <v>251843.15195811554</v>
          </cell>
          <cell r="E37">
            <v>239614.21080855976</v>
          </cell>
          <cell r="F37">
            <v>0</v>
          </cell>
          <cell r="G37">
            <v>0</v>
          </cell>
          <cell r="H37">
            <v>0</v>
          </cell>
          <cell r="I37">
            <v>0</v>
          </cell>
          <cell r="J37">
            <v>0</v>
          </cell>
          <cell r="K37">
            <v>0</v>
          </cell>
          <cell r="L37">
            <v>0</v>
          </cell>
          <cell r="M37">
            <v>0</v>
          </cell>
          <cell r="O37">
            <v>1008936.735977398</v>
          </cell>
          <cell r="P37">
            <v>1011229.8448869408</v>
          </cell>
          <cell r="Q37">
            <v>-0.0022676436233932673</v>
          </cell>
        </row>
        <row r="40">
          <cell r="B40">
            <v>565943.8</v>
          </cell>
          <cell r="C40">
            <v>643521.6</v>
          </cell>
          <cell r="D40">
            <v>582387.8</v>
          </cell>
        </row>
        <row r="41">
          <cell r="B41">
            <v>23478.923000000003</v>
          </cell>
          <cell r="C41">
            <v>23575.919</v>
          </cell>
          <cell r="D41">
            <v>18315.119000000002</v>
          </cell>
          <cell r="E41">
            <v>0</v>
          </cell>
          <cell r="F41">
            <v>0</v>
          </cell>
          <cell r="G41">
            <v>0</v>
          </cell>
          <cell r="H41">
            <v>0</v>
          </cell>
          <cell r="I41">
            <v>0</v>
          </cell>
          <cell r="J41">
            <v>0</v>
          </cell>
          <cell r="K41">
            <v>0</v>
          </cell>
          <cell r="L41">
            <v>0</v>
          </cell>
          <cell r="M41">
            <v>0</v>
          </cell>
        </row>
        <row r="42">
          <cell r="B42">
            <v>262640.5</v>
          </cell>
          <cell r="C42">
            <v>1134943.5</v>
          </cell>
          <cell r="D42">
            <v>989827.8</v>
          </cell>
        </row>
        <row r="43">
          <cell r="B43">
            <v>29426.230000000003</v>
          </cell>
          <cell r="C43">
            <v>32219.249000000003</v>
          </cell>
          <cell r="D43">
            <v>40647.215000000004</v>
          </cell>
          <cell r="E43">
            <v>0</v>
          </cell>
          <cell r="F43">
            <v>0</v>
          </cell>
          <cell r="G43">
            <v>0</v>
          </cell>
          <cell r="H43">
            <v>0</v>
          </cell>
          <cell r="I43">
            <v>0</v>
          </cell>
          <cell r="J43">
            <v>0</v>
          </cell>
          <cell r="K43">
            <v>0</v>
          </cell>
          <cell r="L43">
            <v>0</v>
          </cell>
          <cell r="M43">
            <v>0</v>
          </cell>
        </row>
        <row r="46">
          <cell r="B46">
            <v>2001853.9662999997</v>
          </cell>
          <cell r="C46">
            <v>2966077.774915848</v>
          </cell>
          <cell r="D46">
            <v>2739507.7804424716</v>
          </cell>
          <cell r="E46" t="str">
            <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4"/>
      <sheetName val="1314"/>
    </sheetNames>
    <sheetDataSet>
      <sheetData sheetId="0">
        <row r="3">
          <cell r="B3" t="str">
            <v>Situation Mensuelle du Marché du Triticale en 2013/14</v>
          </cell>
        </row>
        <row r="7">
          <cell r="O7">
            <v>41579</v>
          </cell>
          <cell r="P7">
            <v>41214</v>
          </cell>
        </row>
        <row r="12">
          <cell r="B12">
            <v>101117.46400000002</v>
          </cell>
          <cell r="C12">
            <v>119476.912</v>
          </cell>
          <cell r="D12">
            <v>504572.77599999984</v>
          </cell>
          <cell r="E12">
            <v>467438.4490000001</v>
          </cell>
          <cell r="F12">
            <v>407681.20200000005</v>
          </cell>
          <cell r="G12">
            <v>0</v>
          </cell>
          <cell r="H12">
            <v>0</v>
          </cell>
          <cell r="I12">
            <v>0</v>
          </cell>
          <cell r="J12">
            <v>0</v>
          </cell>
          <cell r="K12">
            <v>0</v>
          </cell>
          <cell r="L12">
            <v>0</v>
          </cell>
          <cell r="M12">
            <v>0</v>
          </cell>
          <cell r="N12">
            <v>0</v>
          </cell>
          <cell r="O12">
            <v>407681.20200000005</v>
          </cell>
          <cell r="P12">
            <v>546884.092</v>
          </cell>
          <cell r="Q12">
            <v>-0.254538195636526</v>
          </cell>
        </row>
        <row r="14">
          <cell r="B14">
            <v>16142.45</v>
          </cell>
          <cell r="C14">
            <v>14007.83</v>
          </cell>
          <cell r="D14">
            <v>49323.76</v>
          </cell>
          <cell r="E14">
            <v>44491.8</v>
          </cell>
          <cell r="F14">
            <v>37315.04</v>
          </cell>
          <cell r="O14">
            <v>37315.04</v>
          </cell>
          <cell r="P14">
            <v>39398.33</v>
          </cell>
          <cell r="Q14">
            <v>-0.05287762197027135</v>
          </cell>
        </row>
        <row r="18">
          <cell r="B18">
            <v>117259.91400000002</v>
          </cell>
          <cell r="C18">
            <v>133484.742</v>
          </cell>
          <cell r="D18">
            <v>553896.5359999998</v>
          </cell>
          <cell r="E18">
            <v>511930.24900000007</v>
          </cell>
          <cell r="F18">
            <v>444996.242</v>
          </cell>
          <cell r="G18">
            <v>0</v>
          </cell>
          <cell r="H18">
            <v>0</v>
          </cell>
          <cell r="I18">
            <v>0</v>
          </cell>
          <cell r="J18">
            <v>0</v>
          </cell>
          <cell r="K18">
            <v>0</v>
          </cell>
          <cell r="L18">
            <v>0</v>
          </cell>
          <cell r="M18">
            <v>0</v>
          </cell>
          <cell r="N18">
            <v>0</v>
          </cell>
          <cell r="O18">
            <v>444996.242</v>
          </cell>
          <cell r="P18">
            <v>586282.4219999999</v>
          </cell>
          <cell r="Q18">
            <v>-0.24098655306435213</v>
          </cell>
        </row>
        <row r="22">
          <cell r="B22">
            <v>117259.91400000002</v>
          </cell>
          <cell r="C22">
            <v>133484.742</v>
          </cell>
          <cell r="D22">
            <v>553896.5359999998</v>
          </cell>
          <cell r="E22">
            <v>511930.24900000007</v>
          </cell>
          <cell r="F22">
            <v>444996.242</v>
          </cell>
          <cell r="G22">
            <v>0</v>
          </cell>
          <cell r="H22">
            <v>0</v>
          </cell>
          <cell r="I22">
            <v>0</v>
          </cell>
          <cell r="J22">
            <v>0</v>
          </cell>
          <cell r="K22">
            <v>0</v>
          </cell>
          <cell r="L22">
            <v>0</v>
          </cell>
          <cell r="M22">
            <v>0</v>
          </cell>
          <cell r="N22">
            <v>0</v>
          </cell>
          <cell r="O22">
            <v>444996.242</v>
          </cell>
          <cell r="P22">
            <v>586282.4219999999</v>
          </cell>
          <cell r="Q22">
            <v>-0.24098655306435213</v>
          </cell>
        </row>
        <row r="25">
          <cell r="B25">
            <v>73489.981</v>
          </cell>
          <cell r="C25">
            <v>486858.81</v>
          </cell>
          <cell r="D25">
            <v>59386.702</v>
          </cell>
          <cell r="E25">
            <v>26363.426999999996</v>
          </cell>
          <cell r="F25">
            <v>0</v>
          </cell>
          <cell r="G25">
            <v>0</v>
          </cell>
          <cell r="H25">
            <v>0</v>
          </cell>
          <cell r="I25">
            <v>0</v>
          </cell>
          <cell r="J25">
            <v>0</v>
          </cell>
          <cell r="K25">
            <v>0</v>
          </cell>
          <cell r="L25">
            <v>0</v>
          </cell>
          <cell r="M25">
            <v>0</v>
          </cell>
          <cell r="O25">
            <v>646098.92</v>
          </cell>
          <cell r="P25">
            <v>870550.3219999999</v>
          </cell>
          <cell r="Q25">
            <v>-0.2578270277177611</v>
          </cell>
        </row>
        <row r="28">
          <cell r="B28">
            <v>10</v>
          </cell>
          <cell r="C28">
            <v>225</v>
          </cell>
          <cell r="D28">
            <v>476.2</v>
          </cell>
          <cell r="Q28" t="str">
            <v/>
          </cell>
        </row>
        <row r="30">
          <cell r="B30">
            <v>190759.89500000002</v>
          </cell>
          <cell r="C30">
            <v>620568.552</v>
          </cell>
          <cell r="D30">
            <v>613759.4379999998</v>
          </cell>
          <cell r="E30" t="str">
            <v/>
          </cell>
          <cell r="F30" t="str">
            <v/>
          </cell>
          <cell r="G30" t="str">
            <v/>
          </cell>
          <cell r="H30" t="str">
            <v/>
          </cell>
          <cell r="I30" t="str">
            <v/>
          </cell>
          <cell r="J30" t="str">
            <v/>
          </cell>
          <cell r="K30" t="str">
            <v/>
          </cell>
          <cell r="L30" t="str">
            <v/>
          </cell>
          <cell r="M30" t="str">
            <v/>
          </cell>
          <cell r="N30" t="str">
            <v/>
          </cell>
          <cell r="Q30" t="str">
            <v/>
          </cell>
        </row>
        <row r="33">
          <cell r="B33">
            <v>46534.312000000005</v>
          </cell>
          <cell r="C33">
            <v>59902.489</v>
          </cell>
          <cell r="D33">
            <v>61273.376000000004</v>
          </cell>
          <cell r="E33">
            <v>69903.21399999999</v>
          </cell>
          <cell r="F33">
            <v>0</v>
          </cell>
          <cell r="G33">
            <v>0</v>
          </cell>
          <cell r="H33">
            <v>0</v>
          </cell>
          <cell r="I33">
            <v>0</v>
          </cell>
          <cell r="J33">
            <v>0</v>
          </cell>
          <cell r="K33">
            <v>0</v>
          </cell>
          <cell r="L33">
            <v>0</v>
          </cell>
          <cell r="M33">
            <v>0</v>
          </cell>
          <cell r="O33">
            <v>237613.391</v>
          </cell>
          <cell r="P33">
            <v>248814.95899999997</v>
          </cell>
          <cell r="Q33">
            <v>-0.04501967263149953</v>
          </cell>
        </row>
        <row r="34">
          <cell r="B34">
            <v>8515.94100000002</v>
          </cell>
          <cell r="C34">
            <v>4901.827000000223</v>
          </cell>
          <cell r="D34">
            <v>35705.2129999998</v>
          </cell>
          <cell r="E34" t="str">
            <v/>
          </cell>
          <cell r="F34" t="str">
            <v/>
          </cell>
          <cell r="G34" t="str">
            <v/>
          </cell>
          <cell r="H34" t="str">
            <v/>
          </cell>
          <cell r="I34" t="str">
            <v/>
          </cell>
          <cell r="J34" t="str">
            <v/>
          </cell>
          <cell r="K34" t="str">
            <v/>
          </cell>
          <cell r="L34" t="str">
            <v/>
          </cell>
          <cell r="M34" t="str">
            <v/>
          </cell>
          <cell r="N34" t="str">
            <v/>
          </cell>
          <cell r="Q34" t="str">
            <v/>
          </cell>
        </row>
        <row r="43">
          <cell r="B43">
            <v>2224.9</v>
          </cell>
          <cell r="C43">
            <v>1867.7</v>
          </cell>
          <cell r="D43">
            <v>4843.6</v>
          </cell>
        </row>
        <row r="45">
          <cell r="B45">
            <v>0</v>
          </cell>
          <cell r="C45">
            <v>0</v>
          </cell>
          <cell r="D45">
            <v>7</v>
          </cell>
          <cell r="Q45" t="str">
            <v/>
          </cell>
        </row>
        <row r="48">
          <cell r="B48">
            <v>57275.15300000003</v>
          </cell>
          <cell r="C48">
            <v>66672.01600000022</v>
          </cell>
          <cell r="D48">
            <v>101829.18899999981</v>
          </cell>
          <cell r="E48" t="str">
            <v/>
          </cell>
          <cell r="F48" t="str">
            <v/>
          </cell>
          <cell r="G48" t="str">
            <v/>
          </cell>
          <cell r="H48" t="str">
            <v/>
          </cell>
          <cell r="I48" t="str">
            <v/>
          </cell>
          <cell r="J48" t="str">
            <v/>
          </cell>
          <cell r="K48" t="str">
            <v/>
          </cell>
          <cell r="L48" t="str">
            <v/>
          </cell>
          <cell r="M48" t="str">
            <v/>
          </cell>
          <cell r="N4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14"/>
      <sheetName val="1314"/>
    </sheetNames>
    <sheetDataSet>
      <sheetData sheetId="0">
        <row r="3">
          <cell r="B3" t="str">
            <v>Situation Mensuelle du Marché du Sorgho en 2013/14</v>
          </cell>
        </row>
        <row r="7">
          <cell r="O7">
            <v>41579</v>
          </cell>
          <cell r="P7">
            <v>41214</v>
          </cell>
        </row>
        <row r="10">
          <cell r="B10">
            <v>16384.085000000003</v>
          </cell>
          <cell r="C10">
            <v>11720.322</v>
          </cell>
          <cell r="D10">
            <v>8874.143</v>
          </cell>
          <cell r="E10">
            <v>6439.018</v>
          </cell>
          <cell r="F10">
            <v>42335.907999999996</v>
          </cell>
          <cell r="G10">
            <v>0</v>
          </cell>
          <cell r="H10">
            <v>0</v>
          </cell>
          <cell r="I10">
            <v>0</v>
          </cell>
          <cell r="J10">
            <v>0</v>
          </cell>
          <cell r="K10">
            <v>0</v>
          </cell>
          <cell r="L10">
            <v>0</v>
          </cell>
          <cell r="M10">
            <v>0</v>
          </cell>
          <cell r="N10">
            <v>0</v>
          </cell>
          <cell r="O10">
            <v>42335.907999999996</v>
          </cell>
          <cell r="P10">
            <v>74925.97800000002</v>
          </cell>
          <cell r="Q10">
            <v>-0.43496355830016675</v>
          </cell>
        </row>
        <row r="12">
          <cell r="B12">
            <v>781.81</v>
          </cell>
          <cell r="C12">
            <v>739.9</v>
          </cell>
          <cell r="D12">
            <v>519.2</v>
          </cell>
          <cell r="E12">
            <v>544.1</v>
          </cell>
          <cell r="F12">
            <v>677.8</v>
          </cell>
          <cell r="O12">
            <v>677.8</v>
          </cell>
          <cell r="P12">
            <v>1091.07</v>
          </cell>
          <cell r="Q12">
            <v>-0.3787749640261395</v>
          </cell>
        </row>
        <row r="16">
          <cell r="B16">
            <v>17165.895000000004</v>
          </cell>
          <cell r="C16">
            <v>12460.222</v>
          </cell>
          <cell r="D16">
            <v>9393.343</v>
          </cell>
          <cell r="E16">
            <v>6983.118</v>
          </cell>
          <cell r="F16">
            <v>43013.708</v>
          </cell>
          <cell r="G16">
            <v>0</v>
          </cell>
          <cell r="H16">
            <v>0</v>
          </cell>
          <cell r="I16">
            <v>0</v>
          </cell>
          <cell r="J16">
            <v>0</v>
          </cell>
          <cell r="K16">
            <v>0</v>
          </cell>
          <cell r="L16">
            <v>0</v>
          </cell>
          <cell r="M16">
            <v>0</v>
          </cell>
          <cell r="N16">
            <v>0</v>
          </cell>
          <cell r="O16">
            <v>43013.708</v>
          </cell>
          <cell r="P16">
            <v>76017.04800000002</v>
          </cell>
          <cell r="Q16">
            <v>-0.43415708539484477</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t="str">
            <v/>
          </cell>
        </row>
        <row r="20">
          <cell r="B20">
            <v>17165.895000000004</v>
          </cell>
          <cell r="C20">
            <v>12460.222</v>
          </cell>
          <cell r="D20">
            <v>9393.343</v>
          </cell>
          <cell r="E20">
            <v>6983.118</v>
          </cell>
          <cell r="F20">
            <v>43013.708</v>
          </cell>
          <cell r="G20">
            <v>0</v>
          </cell>
          <cell r="H20">
            <v>0</v>
          </cell>
          <cell r="I20">
            <v>0</v>
          </cell>
          <cell r="J20">
            <v>0</v>
          </cell>
          <cell r="K20">
            <v>0</v>
          </cell>
          <cell r="L20">
            <v>0</v>
          </cell>
          <cell r="M20">
            <v>0</v>
          </cell>
          <cell r="N20">
            <v>0</v>
          </cell>
          <cell r="O20">
            <v>43013.708</v>
          </cell>
          <cell r="P20">
            <v>76017.04800000002</v>
          </cell>
          <cell r="Q20">
            <v>-0.43415708539484477</v>
          </cell>
        </row>
        <row r="23">
          <cell r="B23">
            <v>243.263</v>
          </cell>
          <cell r="C23">
            <v>272.835</v>
          </cell>
          <cell r="D23">
            <v>1637.934</v>
          </cell>
          <cell r="E23">
            <v>40933.748</v>
          </cell>
          <cell r="F23">
            <v>0</v>
          </cell>
          <cell r="G23">
            <v>0</v>
          </cell>
          <cell r="H23">
            <v>0</v>
          </cell>
          <cell r="I23">
            <v>0</v>
          </cell>
          <cell r="J23">
            <v>0</v>
          </cell>
          <cell r="K23">
            <v>0</v>
          </cell>
          <cell r="L23">
            <v>0</v>
          </cell>
          <cell r="M23">
            <v>0</v>
          </cell>
          <cell r="O23">
            <v>43087.78</v>
          </cell>
          <cell r="P23">
            <v>85528.648</v>
          </cell>
          <cell r="Q23">
            <v>-0.4962181560498887</v>
          </cell>
        </row>
        <row r="26">
          <cell r="B26">
            <v>34.7</v>
          </cell>
          <cell r="C26">
            <v>33.8</v>
          </cell>
          <cell r="D26">
            <v>30.9</v>
          </cell>
          <cell r="Q26" t="str">
            <v/>
          </cell>
        </row>
        <row r="28">
          <cell r="B28">
            <v>17443.858000000004</v>
          </cell>
          <cell r="C28">
            <v>12766.857</v>
          </cell>
          <cell r="D28">
            <v>11062.177000000001</v>
          </cell>
          <cell r="E28" t="str">
            <v/>
          </cell>
          <cell r="F28" t="str">
            <v/>
          </cell>
          <cell r="G28" t="str">
            <v/>
          </cell>
          <cell r="H28" t="str">
            <v/>
          </cell>
          <cell r="I28" t="str">
            <v/>
          </cell>
          <cell r="J28" t="str">
            <v/>
          </cell>
          <cell r="K28" t="str">
            <v/>
          </cell>
          <cell r="L28" t="str">
            <v/>
          </cell>
          <cell r="M28" t="str">
            <v/>
          </cell>
          <cell r="Q28" t="str">
            <v/>
          </cell>
        </row>
        <row r="34">
          <cell r="B34">
            <v>633.607</v>
          </cell>
          <cell r="C34">
            <v>285.4</v>
          </cell>
          <cell r="D34">
            <v>388.718</v>
          </cell>
          <cell r="E34">
            <v>698.3</v>
          </cell>
          <cell r="F34">
            <v>0</v>
          </cell>
          <cell r="G34">
            <v>0</v>
          </cell>
          <cell r="H34">
            <v>0</v>
          </cell>
          <cell r="I34">
            <v>0</v>
          </cell>
          <cell r="J34">
            <v>0</v>
          </cell>
          <cell r="K34">
            <v>0</v>
          </cell>
          <cell r="L34">
            <v>0</v>
          </cell>
          <cell r="M34">
            <v>0</v>
          </cell>
          <cell r="O34">
            <v>2006.0249999999999</v>
          </cell>
          <cell r="P34">
            <v>8554.319</v>
          </cell>
          <cell r="Q34">
            <v>-0.7654956519624765</v>
          </cell>
        </row>
        <row r="35">
          <cell r="B35">
            <v>1560.1290000000045</v>
          </cell>
          <cell r="C35">
            <v>1029.8140000000003</v>
          </cell>
          <cell r="D35">
            <v>1390.6410000000014</v>
          </cell>
          <cell r="E35" t="str">
            <v/>
          </cell>
          <cell r="F35" t="str">
            <v/>
          </cell>
          <cell r="G35" t="str">
            <v/>
          </cell>
          <cell r="H35" t="str">
            <v/>
          </cell>
          <cell r="I35" t="str">
            <v/>
          </cell>
          <cell r="J35" t="str">
            <v/>
          </cell>
          <cell r="K35" t="str">
            <v/>
          </cell>
          <cell r="L35" t="str">
            <v/>
          </cell>
          <cell r="M35" t="str">
            <v/>
          </cell>
          <cell r="N35" t="str">
            <v/>
          </cell>
        </row>
        <row r="41">
          <cell r="B41">
            <v>2789.9</v>
          </cell>
          <cell r="C41">
            <v>2058.3</v>
          </cell>
          <cell r="D41">
            <v>2295.2</v>
          </cell>
        </row>
        <row r="43">
          <cell r="B43">
            <v>0</v>
          </cell>
          <cell r="C43">
            <v>0</v>
          </cell>
          <cell r="D43">
            <v>4.5</v>
          </cell>
        </row>
        <row r="46">
          <cell r="B46">
            <v>4983.636000000004</v>
          </cell>
          <cell r="C46">
            <v>3373.5140000000006</v>
          </cell>
          <cell r="D46">
            <v>4079.059000000001</v>
          </cell>
          <cell r="E46" t="str">
            <v/>
          </cell>
          <cell r="F46" t="str">
            <v/>
          </cell>
          <cell r="G46" t="str">
            <v/>
          </cell>
          <cell r="H46" t="str">
            <v/>
          </cell>
          <cell r="I46" t="str">
            <v/>
          </cell>
          <cell r="J46" t="str">
            <v/>
          </cell>
          <cell r="K46" t="str">
            <v/>
          </cell>
          <cell r="L46" t="str">
            <v/>
          </cell>
          <cell r="M46"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3-14"/>
      <sheetName val="1314"/>
    </sheetNames>
    <sheetDataSet>
      <sheetData sheetId="0">
        <row r="3">
          <cell r="B3" t="str">
            <v>Situation Mensuelle du Marché du Seigle en 2013/14</v>
          </cell>
        </row>
        <row r="7">
          <cell r="O7">
            <v>41579</v>
          </cell>
          <cell r="P7">
            <v>41214</v>
          </cell>
        </row>
        <row r="10">
          <cell r="B10">
            <v>25301.501</v>
          </cell>
          <cell r="C10">
            <v>23635.388000000003</v>
          </cell>
          <cell r="D10">
            <v>45864.859</v>
          </cell>
          <cell r="E10">
            <v>48267.187</v>
          </cell>
          <cell r="F10">
            <v>46556.779</v>
          </cell>
          <cell r="G10">
            <v>0</v>
          </cell>
          <cell r="H10">
            <v>0</v>
          </cell>
          <cell r="I10">
            <v>0</v>
          </cell>
          <cell r="J10">
            <v>0</v>
          </cell>
          <cell r="K10">
            <v>0</v>
          </cell>
          <cell r="L10">
            <v>0</v>
          </cell>
          <cell r="M10">
            <v>0</v>
          </cell>
          <cell r="N10">
            <v>0</v>
          </cell>
          <cell r="O10">
            <v>46556.779</v>
          </cell>
          <cell r="P10">
            <v>46775.887999999984</v>
          </cell>
          <cell r="Q10">
            <v>-0.004684229618473146</v>
          </cell>
        </row>
        <row r="12">
          <cell r="B12">
            <v>489.75</v>
          </cell>
          <cell r="C12">
            <v>321.39</v>
          </cell>
          <cell r="D12">
            <v>944.31</v>
          </cell>
          <cell r="E12">
            <v>946.49</v>
          </cell>
          <cell r="F12">
            <v>1115.63</v>
          </cell>
          <cell r="O12">
            <v>1115.63</v>
          </cell>
          <cell r="P12">
            <v>1101.09</v>
          </cell>
          <cell r="Q12">
            <v>0.013205096767748392</v>
          </cell>
        </row>
        <row r="16">
          <cell r="B16">
            <v>25791.251</v>
          </cell>
          <cell r="C16">
            <v>23956.778000000002</v>
          </cell>
          <cell r="D16">
            <v>46809.168999999994</v>
          </cell>
          <cell r="E16">
            <v>49213.676999999996</v>
          </cell>
          <cell r="F16">
            <v>47672.409</v>
          </cell>
          <cell r="G16">
            <v>0</v>
          </cell>
          <cell r="H16">
            <v>0</v>
          </cell>
          <cell r="I16">
            <v>0</v>
          </cell>
          <cell r="J16">
            <v>0</v>
          </cell>
          <cell r="K16">
            <v>0</v>
          </cell>
          <cell r="L16">
            <v>0</v>
          </cell>
          <cell r="M16">
            <v>0</v>
          </cell>
          <cell r="N16">
            <v>0</v>
          </cell>
          <cell r="O16">
            <v>47672.409</v>
          </cell>
          <cell r="P16">
            <v>47876.97799999998</v>
          </cell>
          <cell r="Q16">
            <v>-0.0042728051883303975</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t="str">
            <v/>
          </cell>
        </row>
        <row r="19">
          <cell r="B19">
            <v>25791.251</v>
          </cell>
          <cell r="C19">
            <v>23956.778000000002</v>
          </cell>
          <cell r="D19">
            <v>46809.168999999994</v>
          </cell>
          <cell r="E19">
            <v>49213.676999999996</v>
          </cell>
          <cell r="F19">
            <v>47672.409</v>
          </cell>
          <cell r="G19">
            <v>0</v>
          </cell>
          <cell r="H19">
            <v>0</v>
          </cell>
          <cell r="I19">
            <v>0</v>
          </cell>
          <cell r="J19">
            <v>0</v>
          </cell>
          <cell r="K19">
            <v>0</v>
          </cell>
          <cell r="L19">
            <v>0</v>
          </cell>
          <cell r="M19">
            <v>0</v>
          </cell>
          <cell r="N19">
            <v>0</v>
          </cell>
          <cell r="O19">
            <v>47672.409</v>
          </cell>
          <cell r="P19">
            <v>47876.97799999998</v>
          </cell>
          <cell r="Q19">
            <v>-0.0042728051883303975</v>
          </cell>
        </row>
        <row r="23">
          <cell r="B23">
            <v>4639.046</v>
          </cell>
          <cell r="C23">
            <v>28276.923</v>
          </cell>
          <cell r="D23">
            <v>6948.131</v>
          </cell>
          <cell r="E23">
            <v>2400.114</v>
          </cell>
          <cell r="F23">
            <v>0</v>
          </cell>
          <cell r="G23">
            <v>0</v>
          </cell>
          <cell r="H23">
            <v>0</v>
          </cell>
          <cell r="I23">
            <v>0</v>
          </cell>
          <cell r="J23">
            <v>0</v>
          </cell>
          <cell r="K23">
            <v>0</v>
          </cell>
          <cell r="L23">
            <v>0</v>
          </cell>
          <cell r="M23">
            <v>0</v>
          </cell>
          <cell r="O23">
            <v>42264.214</v>
          </cell>
          <cell r="P23">
            <v>57494.577</v>
          </cell>
          <cell r="Q23">
            <v>-0.2649008618673723</v>
          </cell>
        </row>
        <row r="26">
          <cell r="B26">
            <v>0.4</v>
          </cell>
          <cell r="C26">
            <v>35.9</v>
          </cell>
          <cell r="D26">
            <v>93.4</v>
          </cell>
        </row>
        <row r="28">
          <cell r="B28">
            <v>30430.697</v>
          </cell>
          <cell r="C28">
            <v>52269.601</v>
          </cell>
          <cell r="D28">
            <v>53850.7</v>
          </cell>
          <cell r="E28" t="str">
            <v/>
          </cell>
          <cell r="F28" t="str">
            <v/>
          </cell>
          <cell r="G28" t="str">
            <v/>
          </cell>
          <cell r="H28" t="str">
            <v/>
          </cell>
          <cell r="I28" t="str">
            <v/>
          </cell>
          <cell r="J28" t="str">
            <v/>
          </cell>
          <cell r="K28" t="str">
            <v/>
          </cell>
          <cell r="L28" t="str">
            <v/>
          </cell>
          <cell r="M28" t="str">
            <v/>
          </cell>
        </row>
        <row r="34">
          <cell r="B34">
            <v>704.6780000000001</v>
          </cell>
          <cell r="C34">
            <v>699.4830000000001</v>
          </cell>
          <cell r="D34">
            <v>557.1189999999999</v>
          </cell>
          <cell r="E34">
            <v>723.592</v>
          </cell>
          <cell r="F34">
            <v>0</v>
          </cell>
          <cell r="G34">
            <v>0</v>
          </cell>
          <cell r="H34">
            <v>0</v>
          </cell>
          <cell r="I34">
            <v>0</v>
          </cell>
          <cell r="J34">
            <v>0</v>
          </cell>
          <cell r="K34">
            <v>0</v>
          </cell>
          <cell r="L34">
            <v>0</v>
          </cell>
          <cell r="M34">
            <v>0</v>
          </cell>
          <cell r="O34">
            <v>2684.872</v>
          </cell>
          <cell r="P34">
            <v>2537.175</v>
          </cell>
          <cell r="Q34">
            <v>0.058213170159724825</v>
          </cell>
        </row>
        <row r="35">
          <cell r="B35">
            <v>4704.641</v>
          </cell>
          <cell r="C35">
            <v>-4338.150999999991</v>
          </cell>
          <cell r="D35">
            <v>-1806.9959999999992</v>
          </cell>
          <cell r="E35" t="str">
            <v/>
          </cell>
          <cell r="F35" t="str">
            <v/>
          </cell>
          <cell r="G35" t="str">
            <v/>
          </cell>
          <cell r="H35" t="str">
            <v/>
          </cell>
          <cell r="I35" t="str">
            <v/>
          </cell>
          <cell r="J35" t="str">
            <v/>
          </cell>
          <cell r="K35" t="str">
            <v/>
          </cell>
          <cell r="L35" t="str">
            <v/>
          </cell>
          <cell r="M35" t="str">
            <v/>
          </cell>
        </row>
        <row r="41">
          <cell r="B41">
            <v>1064.6</v>
          </cell>
          <cell r="C41">
            <v>9099.1</v>
          </cell>
          <cell r="D41">
            <v>5886.9</v>
          </cell>
          <cell r="Q41" t="str">
            <v/>
          </cell>
        </row>
        <row r="43">
          <cell r="B43">
            <v>0</v>
          </cell>
          <cell r="C43">
            <v>0</v>
          </cell>
          <cell r="D43">
            <v>0</v>
          </cell>
          <cell r="Q43" t="str">
            <v/>
          </cell>
        </row>
        <row r="46">
          <cell r="B46">
            <v>6473.919</v>
          </cell>
          <cell r="C46">
            <v>5460.43200000001</v>
          </cell>
          <cell r="D46">
            <v>4637.023</v>
          </cell>
          <cell r="E46" t="str">
            <v/>
          </cell>
          <cell r="F46" t="str">
            <v/>
          </cell>
          <cell r="G46" t="str">
            <v/>
          </cell>
          <cell r="H46" t="str">
            <v/>
          </cell>
          <cell r="I46" t="str">
            <v/>
          </cell>
          <cell r="J46" t="str">
            <v/>
          </cell>
          <cell r="K46" t="str">
            <v/>
          </cell>
          <cell r="L46" t="str">
            <v/>
          </cell>
          <cell r="M46" t="str">
            <v/>
          </cell>
          <cell r="N46" t="str">
            <v/>
          </cell>
          <cell r="Q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14"/>
      <sheetName val="12-13"/>
    </sheetNames>
    <sheetDataSet>
      <sheetData sheetId="0">
        <row r="3">
          <cell r="B3" t="str">
            <v>Situation Mensuelle du Marché de l'Avoine en 2013/14</v>
          </cell>
        </row>
        <row r="7">
          <cell r="O7">
            <v>41579</v>
          </cell>
          <cell r="P7">
            <v>41214</v>
          </cell>
        </row>
        <row r="10">
          <cell r="B10">
            <v>65975.44600000001</v>
          </cell>
          <cell r="C10">
            <v>92046.91100000001</v>
          </cell>
          <cell r="D10">
            <v>195343.71600000001</v>
          </cell>
          <cell r="E10">
            <v>199345.511</v>
          </cell>
          <cell r="F10">
            <v>189613.23599999998</v>
          </cell>
          <cell r="G10">
            <v>0</v>
          </cell>
          <cell r="H10">
            <v>0</v>
          </cell>
          <cell r="I10">
            <v>0</v>
          </cell>
          <cell r="J10">
            <v>0</v>
          </cell>
          <cell r="K10">
            <v>0</v>
          </cell>
          <cell r="L10">
            <v>0</v>
          </cell>
          <cell r="M10">
            <v>0</v>
          </cell>
          <cell r="N10">
            <v>0</v>
          </cell>
          <cell r="O10">
            <v>189613.23599999998</v>
          </cell>
          <cell r="P10">
            <v>138460.874</v>
          </cell>
          <cell r="Q10">
            <v>0.36943549843546397</v>
          </cell>
        </row>
        <row r="12">
          <cell r="B12">
            <v>5077.63</v>
          </cell>
          <cell r="C12">
            <v>5174.55</v>
          </cell>
          <cell r="D12">
            <v>6382.9</v>
          </cell>
          <cell r="E12">
            <v>5544.44</v>
          </cell>
          <cell r="F12">
            <v>4649.83</v>
          </cell>
          <cell r="O12">
            <v>4649.83</v>
          </cell>
          <cell r="P12">
            <v>5419.29</v>
          </cell>
          <cell r="Q12">
            <v>-0.14198538922995452</v>
          </cell>
        </row>
        <row r="16">
          <cell r="B16">
            <v>71053.07600000002</v>
          </cell>
          <cell r="C16">
            <v>97221.46100000001</v>
          </cell>
          <cell r="D16">
            <v>201726.616</v>
          </cell>
          <cell r="E16">
            <v>204889.951</v>
          </cell>
          <cell r="F16">
            <v>194263.06599999996</v>
          </cell>
          <cell r="G16">
            <v>0</v>
          </cell>
          <cell r="H16">
            <v>0</v>
          </cell>
          <cell r="I16">
            <v>0</v>
          </cell>
          <cell r="J16">
            <v>0</v>
          </cell>
          <cell r="K16">
            <v>0</v>
          </cell>
          <cell r="L16">
            <v>0</v>
          </cell>
          <cell r="M16">
            <v>0</v>
          </cell>
          <cell r="N16">
            <v>0</v>
          </cell>
          <cell r="O16">
            <v>194263.06599999996</v>
          </cell>
          <cell r="P16">
            <v>143880.16400000002</v>
          </cell>
          <cell r="Q16">
            <v>0.35017267564415566</v>
          </cell>
        </row>
        <row r="23">
          <cell r="B23">
            <v>39422.259</v>
          </cell>
          <cell r="C23">
            <v>118461.46</v>
          </cell>
          <cell r="D23">
            <v>22884.761</v>
          </cell>
          <cell r="E23">
            <v>11617.478000000001</v>
          </cell>
          <cell r="F23">
            <v>0</v>
          </cell>
          <cell r="G23">
            <v>0</v>
          </cell>
          <cell r="H23">
            <v>0</v>
          </cell>
          <cell r="I23">
            <v>0</v>
          </cell>
          <cell r="J23">
            <v>0</v>
          </cell>
          <cell r="K23">
            <v>0</v>
          </cell>
          <cell r="L23">
            <v>0</v>
          </cell>
          <cell r="M23">
            <v>0</v>
          </cell>
          <cell r="O23">
            <v>192385.958</v>
          </cell>
          <cell r="P23">
            <v>165808.447</v>
          </cell>
          <cell r="Q23">
            <v>0.16029045251235008</v>
          </cell>
        </row>
        <row r="26">
          <cell r="B26">
            <v>879.3</v>
          </cell>
          <cell r="C26">
            <v>1229.8</v>
          </cell>
          <cell r="D26">
            <v>1202.8</v>
          </cell>
        </row>
        <row r="28">
          <cell r="B28">
            <v>111354.63500000001</v>
          </cell>
          <cell r="C28">
            <v>216912.72100000002</v>
          </cell>
          <cell r="D28">
            <v>225814.177</v>
          </cell>
          <cell r="E28" t="str">
            <v/>
          </cell>
          <cell r="F28" t="str">
            <v/>
          </cell>
          <cell r="G28" t="str">
            <v/>
          </cell>
          <cell r="H28" t="str">
            <v/>
          </cell>
          <cell r="I28" t="str">
            <v/>
          </cell>
          <cell r="J28" t="str">
            <v/>
          </cell>
          <cell r="K28" t="str">
            <v/>
          </cell>
          <cell r="L28" t="str">
            <v/>
          </cell>
          <cell r="M28" t="str">
            <v/>
          </cell>
          <cell r="N28" t="str">
            <v/>
          </cell>
          <cell r="Q28" t="str">
            <v/>
          </cell>
        </row>
        <row r="34">
          <cell r="B34">
            <v>6835.624999999999</v>
          </cell>
          <cell r="C34">
            <v>6377.662000000002</v>
          </cell>
          <cell r="D34">
            <v>6411.02</v>
          </cell>
          <cell r="E34">
            <v>7607.174</v>
          </cell>
          <cell r="F34">
            <v>0</v>
          </cell>
          <cell r="G34">
            <v>0</v>
          </cell>
          <cell r="H34">
            <v>0</v>
          </cell>
          <cell r="I34">
            <v>0</v>
          </cell>
          <cell r="J34">
            <v>0</v>
          </cell>
          <cell r="K34">
            <v>0</v>
          </cell>
          <cell r="L34">
            <v>0</v>
          </cell>
          <cell r="M34">
            <v>0</v>
          </cell>
          <cell r="O34">
            <v>27231.481</v>
          </cell>
          <cell r="P34">
            <v>17819.913</v>
          </cell>
          <cell r="Q34">
            <v>0.5281489309179006</v>
          </cell>
        </row>
        <row r="35">
          <cell r="B35">
            <v>3938.248999999996</v>
          </cell>
          <cell r="C35">
            <v>6692.143000000011</v>
          </cell>
          <cell r="D35">
            <v>8831.106</v>
          </cell>
          <cell r="E35" t="str">
            <v/>
          </cell>
          <cell r="F35" t="str">
            <v/>
          </cell>
          <cell r="G35" t="str">
            <v/>
          </cell>
          <cell r="H35" t="str">
            <v/>
          </cell>
          <cell r="I35" t="str">
            <v/>
          </cell>
          <cell r="J35" t="str">
            <v/>
          </cell>
          <cell r="K35" t="str">
            <v/>
          </cell>
          <cell r="L35" t="str">
            <v/>
          </cell>
          <cell r="M35" t="str">
            <v/>
          </cell>
          <cell r="N35" t="str">
            <v/>
          </cell>
        </row>
        <row r="41">
          <cell r="B41">
            <v>3348.8</v>
          </cell>
          <cell r="C41">
            <v>2116.3</v>
          </cell>
          <cell r="D41">
            <v>4749.5</v>
          </cell>
        </row>
        <row r="43">
          <cell r="B43">
            <v>10.5</v>
          </cell>
          <cell r="C43">
            <v>0</v>
          </cell>
          <cell r="D43">
            <v>932.6</v>
          </cell>
        </row>
        <row r="46">
          <cell r="B46">
            <v>14133.173999999995</v>
          </cell>
          <cell r="C46">
            <v>15186.105000000014</v>
          </cell>
          <cell r="D46">
            <v>20924.226</v>
          </cell>
          <cell r="E46" t="str">
            <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4"/>
      <sheetName val="Bilmbd13"/>
      <sheetName val="1314"/>
    </sheetNames>
    <definedNames>
      <definedName name="dat1" refersTo="=13-14!$O$7"/>
      <definedName name="dat2" refersTo="=13-14!$P$7"/>
    </definedNames>
    <sheetDataSet>
      <sheetData sheetId="0">
        <row r="3">
          <cell r="B3" t="str">
            <v>Situation Mensuelle du Marché du Blé dur en 2013/2014</v>
          </cell>
        </row>
        <row r="7">
          <cell r="O7">
            <v>41579</v>
          </cell>
          <cell r="P7">
            <v>41214</v>
          </cell>
        </row>
        <row r="10">
          <cell r="B10">
            <v>191277.55599999998</v>
          </cell>
          <cell r="C10">
            <v>672962.965</v>
          </cell>
          <cell r="D10">
            <v>812010.5290000001</v>
          </cell>
          <cell r="E10">
            <v>781961.1939999999</v>
          </cell>
          <cell r="F10">
            <v>675317.771</v>
          </cell>
          <cell r="G10">
            <v>0</v>
          </cell>
          <cell r="H10">
            <v>0</v>
          </cell>
          <cell r="I10">
            <v>0</v>
          </cell>
          <cell r="J10">
            <v>0</v>
          </cell>
          <cell r="K10">
            <v>0</v>
          </cell>
          <cell r="L10">
            <v>0</v>
          </cell>
          <cell r="M10">
            <v>0</v>
          </cell>
          <cell r="O10">
            <v>675317.771</v>
          </cell>
          <cell r="P10">
            <v>704575.0580000001</v>
          </cell>
          <cell r="Q10">
            <v>-0.04152472709302202</v>
          </cell>
        </row>
        <row r="11">
          <cell r="B11">
            <v>44186.3</v>
          </cell>
          <cell r="C11">
            <v>45212</v>
          </cell>
          <cell r="D11">
            <v>46790.100000000006</v>
          </cell>
          <cell r="E11">
            <v>48717.7</v>
          </cell>
          <cell r="F11">
            <v>37775.2</v>
          </cell>
          <cell r="G11">
            <v>0</v>
          </cell>
          <cell r="H11">
            <v>0</v>
          </cell>
          <cell r="I11">
            <v>0</v>
          </cell>
          <cell r="J11">
            <v>0</v>
          </cell>
          <cell r="K11">
            <v>0</v>
          </cell>
          <cell r="L11">
            <v>0</v>
          </cell>
          <cell r="M11">
            <v>0</v>
          </cell>
          <cell r="O11">
            <v>37775.2</v>
          </cell>
          <cell r="P11">
            <v>38797.399999999994</v>
          </cell>
          <cell r="Q11">
            <v>-0.026347126353827743</v>
          </cell>
        </row>
        <row r="12">
          <cell r="B12">
            <v>917.92</v>
          </cell>
          <cell r="C12">
            <v>464.39</v>
          </cell>
          <cell r="D12">
            <v>298.7</v>
          </cell>
          <cell r="E12">
            <v>248.76</v>
          </cell>
          <cell r="F12">
            <v>194.2</v>
          </cell>
          <cell r="O12">
            <v>194.2</v>
          </cell>
          <cell r="P12">
            <v>75.2</v>
          </cell>
        </row>
        <row r="14">
          <cell r="B14">
            <v>236381.77599999998</v>
          </cell>
          <cell r="C14">
            <v>718639.355</v>
          </cell>
          <cell r="D14">
            <v>859099.329</v>
          </cell>
          <cell r="E14">
            <v>830927.6539999999</v>
          </cell>
          <cell r="F14">
            <v>713287.1709999999</v>
          </cell>
          <cell r="G14">
            <v>0</v>
          </cell>
          <cell r="H14">
            <v>0</v>
          </cell>
          <cell r="I14">
            <v>0</v>
          </cell>
          <cell r="J14">
            <v>0</v>
          </cell>
          <cell r="K14">
            <v>0</v>
          </cell>
          <cell r="L14">
            <v>0</v>
          </cell>
          <cell r="M14">
            <v>0</v>
          </cell>
          <cell r="O14">
            <v>713287.171</v>
          </cell>
          <cell r="P14">
            <v>743447.658</v>
          </cell>
          <cell r="Q14">
            <v>-0.04056840676738005</v>
          </cell>
        </row>
        <row r="16">
          <cell r="B16">
            <v>0</v>
          </cell>
          <cell r="C16">
            <v>0</v>
          </cell>
          <cell r="D16">
            <v>0</v>
          </cell>
          <cell r="E16">
            <v>0</v>
          </cell>
          <cell r="F16">
            <v>0</v>
          </cell>
        </row>
        <row r="18">
          <cell r="B18">
            <v>236381.77599999998</v>
          </cell>
          <cell r="C18">
            <v>718639.355</v>
          </cell>
          <cell r="D18">
            <v>859099.329</v>
          </cell>
          <cell r="E18">
            <v>830927.6539999999</v>
          </cell>
          <cell r="F18">
            <v>713287.1709999999</v>
          </cell>
          <cell r="G18" t="str">
            <v/>
          </cell>
          <cell r="H18" t="str">
            <v/>
          </cell>
          <cell r="I18" t="str">
            <v/>
          </cell>
          <cell r="J18" t="str">
            <v/>
          </cell>
          <cell r="K18" t="str">
            <v/>
          </cell>
          <cell r="L18" t="str">
            <v/>
          </cell>
          <cell r="M18" t="str">
            <v/>
          </cell>
          <cell r="O18">
            <v>713287.171</v>
          </cell>
          <cell r="P18">
            <v>743447.658</v>
          </cell>
          <cell r="Q18">
            <v>-0.04056840676738005</v>
          </cell>
        </row>
        <row r="21">
          <cell r="B21">
            <v>667212.0559999999</v>
          </cell>
          <cell r="C21">
            <v>252575.93300000002</v>
          </cell>
          <cell r="D21">
            <v>123159.64600000002</v>
          </cell>
          <cell r="E21">
            <v>75057.37299999999</v>
          </cell>
          <cell r="F21">
            <v>0</v>
          </cell>
          <cell r="G21">
            <v>0</v>
          </cell>
          <cell r="H21">
            <v>0</v>
          </cell>
          <cell r="I21">
            <v>0</v>
          </cell>
          <cell r="J21">
            <v>0</v>
          </cell>
          <cell r="K21">
            <v>0</v>
          </cell>
          <cell r="L21">
            <v>0</v>
          </cell>
          <cell r="M21">
            <v>0</v>
          </cell>
          <cell r="O21">
            <v>1118005.008</v>
          </cell>
          <cell r="P21">
            <v>1226557.393</v>
          </cell>
          <cell r="Q21">
            <v>-0.08850167600758985</v>
          </cell>
        </row>
        <row r="22">
          <cell r="B22">
            <v>11381.9</v>
          </cell>
          <cell r="C22">
            <v>3360.3</v>
          </cell>
          <cell r="D22">
            <v>2737.7</v>
          </cell>
        </row>
        <row r="24">
          <cell r="B24">
            <v>914975.7319999998</v>
          </cell>
          <cell r="C24">
            <v>974575.588</v>
          </cell>
          <cell r="D24">
            <v>984996.675</v>
          </cell>
          <cell r="E24">
            <v>905985.0269999999</v>
          </cell>
          <cell r="F24">
            <v>713287.1709999999</v>
          </cell>
          <cell r="G24" t="str">
            <v/>
          </cell>
          <cell r="H24" t="str">
            <v/>
          </cell>
          <cell r="I24" t="str">
            <v/>
          </cell>
          <cell r="J24" t="str">
            <v/>
          </cell>
          <cell r="K24" t="str">
            <v/>
          </cell>
          <cell r="L24" t="str">
            <v/>
          </cell>
          <cell r="M24" t="str">
            <v/>
          </cell>
        </row>
        <row r="27">
          <cell r="B27">
            <v>50978.1</v>
          </cell>
          <cell r="C27">
            <v>36919.1</v>
          </cell>
          <cell r="D27">
            <v>49026.3</v>
          </cell>
          <cell r="E27">
            <v>60726</v>
          </cell>
          <cell r="F27">
            <v>0</v>
          </cell>
          <cell r="G27">
            <v>0</v>
          </cell>
          <cell r="H27">
            <v>0</v>
          </cell>
          <cell r="I27">
            <v>0</v>
          </cell>
          <cell r="J27">
            <v>0</v>
          </cell>
          <cell r="K27">
            <v>0</v>
          </cell>
          <cell r="L27">
            <v>0</v>
          </cell>
          <cell r="M27">
            <v>0</v>
          </cell>
          <cell r="O27">
            <v>197649.5</v>
          </cell>
          <cell r="P27">
            <v>198259.90000000002</v>
          </cell>
          <cell r="Q27">
            <v>-0.003078786986173365</v>
          </cell>
        </row>
        <row r="28">
          <cell r="B28">
            <v>1435.0439999999999</v>
          </cell>
          <cell r="C28">
            <v>476.905</v>
          </cell>
          <cell r="D28">
            <v>45</v>
          </cell>
          <cell r="E28">
            <v>432.26</v>
          </cell>
          <cell r="F28">
            <v>0</v>
          </cell>
          <cell r="G28">
            <v>0</v>
          </cell>
          <cell r="H28">
            <v>0</v>
          </cell>
          <cell r="I28">
            <v>0</v>
          </cell>
          <cell r="J28">
            <v>0</v>
          </cell>
          <cell r="K28">
            <v>0</v>
          </cell>
          <cell r="L28">
            <v>0</v>
          </cell>
          <cell r="M28">
            <v>0</v>
          </cell>
          <cell r="O28">
            <v>2389.209</v>
          </cell>
          <cell r="P28">
            <v>278.6</v>
          </cell>
          <cell r="Q28">
            <v>7.575768126346015</v>
          </cell>
        </row>
        <row r="31">
          <cell r="B31">
            <v>94286.1</v>
          </cell>
          <cell r="C31">
            <v>66413.5</v>
          </cell>
          <cell r="D31">
            <v>99828.1</v>
          </cell>
        </row>
        <row r="32">
          <cell r="B32">
            <v>37402.6</v>
          </cell>
          <cell r="C32">
            <v>22421.9</v>
          </cell>
          <cell r="D32">
            <v>32616.4</v>
          </cell>
        </row>
        <row r="34">
          <cell r="B34">
            <v>12234.532999999938</v>
          </cell>
          <cell r="C34">
            <v>-10755.146000000066</v>
          </cell>
          <cell r="D34">
            <v>-27446.778999999864</v>
          </cell>
          <cell r="E34" t="str">
            <v/>
          </cell>
          <cell r="F34" t="str">
            <v/>
          </cell>
          <cell r="G34" t="str">
            <v/>
          </cell>
          <cell r="H34" t="str">
            <v/>
          </cell>
          <cell r="I34" t="str">
            <v/>
          </cell>
          <cell r="J34" t="str">
            <v/>
          </cell>
          <cell r="K34" t="str">
            <v/>
          </cell>
          <cell r="L34" t="str">
            <v/>
          </cell>
        </row>
        <row r="36">
          <cell r="B36">
            <v>196336.37699999995</v>
          </cell>
          <cell r="C36">
            <v>115476.25899999993</v>
          </cell>
          <cell r="D36">
            <v>154069.02100000015</v>
          </cell>
          <cell r="E36" t="str">
            <v/>
          </cell>
          <cell r="F36" t="str">
            <v/>
          </cell>
          <cell r="G36" t="str">
            <v/>
          </cell>
          <cell r="H36" t="str">
            <v/>
          </cell>
          <cell r="I36" t="str">
            <v/>
          </cell>
          <cell r="J36" t="str">
            <v/>
          </cell>
          <cell r="K36" t="str">
            <v/>
          </cell>
          <cell r="L36" t="str">
            <v/>
          </cell>
          <cell r="M3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213"/>
      <sheetName val="Bilmor13"/>
      <sheetName val="1314"/>
    </sheetNames>
    <definedNames>
      <definedName name="dat1" refersTo="=1213!$O$7"/>
      <definedName name="dat2" refersTo="=1213!$P$7"/>
    </definedNames>
    <sheetDataSet>
      <sheetData sheetId="0">
        <row r="3">
          <cell r="B3" t="str">
            <v>Situation Mensuelle du Marché des Orges en 2013/14</v>
          </cell>
        </row>
        <row r="7">
          <cell r="O7">
            <v>41579</v>
          </cell>
          <cell r="P7">
            <v>41214</v>
          </cell>
        </row>
        <row r="10">
          <cell r="B10">
            <v>1073761.3639999998</v>
          </cell>
          <cell r="C10">
            <v>3649748.937000001</v>
          </cell>
          <cell r="D10">
            <v>4819882.824000001</v>
          </cell>
          <cell r="E10">
            <v>4359740.159</v>
          </cell>
          <cell r="F10">
            <v>3869676.665</v>
          </cell>
          <cell r="G10">
            <v>0</v>
          </cell>
          <cell r="H10">
            <v>0</v>
          </cell>
          <cell r="I10">
            <v>0</v>
          </cell>
          <cell r="J10">
            <v>0</v>
          </cell>
          <cell r="K10">
            <v>0</v>
          </cell>
          <cell r="L10">
            <v>0</v>
          </cell>
          <cell r="M10">
            <v>0</v>
          </cell>
          <cell r="O10">
            <v>3869676.665</v>
          </cell>
          <cell r="P10">
            <v>5315349.925000001</v>
          </cell>
          <cell r="Q10">
            <v>-0.271980825420445</v>
          </cell>
        </row>
        <row r="11">
          <cell r="B11">
            <v>94826</v>
          </cell>
          <cell r="C11">
            <v>100794</v>
          </cell>
          <cell r="D11">
            <v>69723</v>
          </cell>
          <cell r="E11">
            <v>69625</v>
          </cell>
          <cell r="F11">
            <v>68964</v>
          </cell>
          <cell r="O11">
            <v>68964</v>
          </cell>
          <cell r="P11">
            <v>54987</v>
          </cell>
          <cell r="Q11">
            <v>0.2541873533744339</v>
          </cell>
        </row>
        <row r="12">
          <cell r="B12">
            <v>42552.78</v>
          </cell>
          <cell r="C12">
            <v>90249.97</v>
          </cell>
          <cell r="D12">
            <v>82919.12</v>
          </cell>
          <cell r="E12">
            <v>73669.06</v>
          </cell>
          <cell r="F12">
            <v>62017.94</v>
          </cell>
          <cell r="O12">
            <v>62017.94</v>
          </cell>
          <cell r="P12">
            <v>59433.13</v>
          </cell>
          <cell r="Q12">
            <v>0.043491062981202644</v>
          </cell>
        </row>
        <row r="13">
          <cell r="B13">
            <v>0</v>
          </cell>
          <cell r="C13">
            <v>0</v>
          </cell>
          <cell r="D13">
            <v>0</v>
          </cell>
          <cell r="E13">
            <v>0</v>
          </cell>
          <cell r="F13">
            <v>0</v>
          </cell>
          <cell r="G13">
            <v>0</v>
          </cell>
          <cell r="H13">
            <v>0</v>
          </cell>
          <cell r="I13">
            <v>0</v>
          </cell>
          <cell r="J13">
            <v>0</v>
          </cell>
          <cell r="K13">
            <v>0</v>
          </cell>
          <cell r="L13">
            <v>0</v>
          </cell>
          <cell r="M13">
            <v>0</v>
          </cell>
        </row>
        <row r="15">
          <cell r="B15">
            <v>1211140.1439999999</v>
          </cell>
          <cell r="C15">
            <v>3840792.907000001</v>
          </cell>
          <cell r="D15">
            <v>4972524.944000001</v>
          </cell>
          <cell r="E15">
            <v>4503034.219</v>
          </cell>
          <cell r="F15">
            <v>4000658.605</v>
          </cell>
          <cell r="G15" t="str">
            <v/>
          </cell>
          <cell r="H15" t="str">
            <v/>
          </cell>
          <cell r="I15" t="str">
            <v/>
          </cell>
          <cell r="J15" t="str">
            <v/>
          </cell>
          <cell r="K15" t="str">
            <v/>
          </cell>
          <cell r="L15" t="str">
            <v/>
          </cell>
          <cell r="M15" t="str">
            <v/>
          </cell>
          <cell r="O15">
            <v>4000658.605</v>
          </cell>
          <cell r="P15">
            <v>5429770.055000001</v>
          </cell>
          <cell r="Q15">
            <v>-0.2631992580761324</v>
          </cell>
        </row>
        <row r="17">
          <cell r="B17">
            <v>0</v>
          </cell>
          <cell r="C17">
            <v>0</v>
          </cell>
          <cell r="D17">
            <v>0</v>
          </cell>
          <cell r="E17">
            <v>0</v>
          </cell>
          <cell r="F17">
            <v>0</v>
          </cell>
          <cell r="G17">
            <v>0</v>
          </cell>
          <cell r="H17">
            <v>0</v>
          </cell>
          <cell r="I17">
            <v>0</v>
          </cell>
          <cell r="J17">
            <v>0</v>
          </cell>
          <cell r="K17">
            <v>0</v>
          </cell>
          <cell r="L17">
            <v>0</v>
          </cell>
          <cell r="M17">
            <v>0</v>
          </cell>
        </row>
        <row r="19">
          <cell r="B19">
            <v>1211140.1439999999</v>
          </cell>
          <cell r="C19">
            <v>3840792.907000001</v>
          </cell>
          <cell r="D19">
            <v>4972524.944000001</v>
          </cell>
          <cell r="E19">
            <v>4503034.219</v>
          </cell>
          <cell r="F19">
            <v>4000658.605</v>
          </cell>
          <cell r="G19" t="str">
            <v/>
          </cell>
          <cell r="H19" t="str">
            <v/>
          </cell>
          <cell r="I19" t="str">
            <v/>
          </cell>
          <cell r="J19" t="str">
            <v/>
          </cell>
          <cell r="K19" t="str">
            <v/>
          </cell>
          <cell r="L19" t="str">
            <v/>
          </cell>
          <cell r="M19" t="str">
            <v/>
          </cell>
          <cell r="O19">
            <v>4000658.605</v>
          </cell>
          <cell r="P19">
            <v>5429917.055000001</v>
          </cell>
          <cell r="Q19">
            <v>-0.2632192049202491</v>
          </cell>
        </row>
        <row r="22">
          <cell r="B22">
            <v>3572582.5509999995</v>
          </cell>
          <cell r="C22">
            <v>2052447.7379999997</v>
          </cell>
          <cell r="D22">
            <v>469023.807</v>
          </cell>
          <cell r="E22">
            <v>284097.49399999995</v>
          </cell>
          <cell r="F22">
            <v>0</v>
          </cell>
          <cell r="G22">
            <v>0</v>
          </cell>
          <cell r="H22">
            <v>0</v>
          </cell>
          <cell r="I22">
            <v>0</v>
          </cell>
          <cell r="J22">
            <v>0</v>
          </cell>
          <cell r="K22">
            <v>0</v>
          </cell>
          <cell r="L22">
            <v>0</v>
          </cell>
          <cell r="M22">
            <v>0</v>
          </cell>
          <cell r="O22">
            <v>6378151.589999999</v>
          </cell>
          <cell r="P22">
            <v>7465688.299</v>
          </cell>
          <cell r="Q22">
            <v>-0.14567132532785654</v>
          </cell>
        </row>
        <row r="23">
          <cell r="B23">
            <v>1291.6</v>
          </cell>
          <cell r="C23">
            <v>5676.6</v>
          </cell>
          <cell r="D23">
            <v>2599.1</v>
          </cell>
          <cell r="Q23" t="str">
            <v/>
          </cell>
        </row>
        <row r="25">
          <cell r="B25">
            <v>4785014.294999999</v>
          </cell>
          <cell r="C25">
            <v>5898917.245</v>
          </cell>
          <cell r="D25">
            <v>5444147.851000001</v>
          </cell>
          <cell r="E25" t="str">
            <v/>
          </cell>
          <cell r="F25" t="str">
            <v/>
          </cell>
          <cell r="G25" t="str">
            <v/>
          </cell>
          <cell r="H25" t="str">
            <v/>
          </cell>
          <cell r="I25" t="str">
            <v/>
          </cell>
          <cell r="J25" t="str">
            <v/>
          </cell>
          <cell r="K25" t="str">
            <v/>
          </cell>
          <cell r="L25" t="str">
            <v/>
          </cell>
          <cell r="M25" t="str">
            <v/>
          </cell>
          <cell r="N25" t="str">
            <v/>
          </cell>
          <cell r="Q25" t="str">
            <v/>
          </cell>
        </row>
        <row r="28">
          <cell r="B28">
            <v>141606</v>
          </cell>
          <cell r="C28">
            <v>137560</v>
          </cell>
          <cell r="D28">
            <v>133960</v>
          </cell>
          <cell r="E28">
            <v>133348</v>
          </cell>
          <cell r="O28">
            <v>546474</v>
          </cell>
          <cell r="P28">
            <v>548899</v>
          </cell>
          <cell r="Q28">
            <v>-0.004417934811322355</v>
          </cell>
        </row>
        <row r="29">
          <cell r="B29">
            <v>134759.29200000007</v>
          </cell>
          <cell r="C29">
            <v>119506.66600000003</v>
          </cell>
          <cell r="D29">
            <v>98054.951</v>
          </cell>
          <cell r="E29">
            <v>99051.84599999998</v>
          </cell>
          <cell r="F29">
            <v>0</v>
          </cell>
          <cell r="G29">
            <v>0</v>
          </cell>
          <cell r="H29">
            <v>0</v>
          </cell>
          <cell r="I29">
            <v>0</v>
          </cell>
          <cell r="J29">
            <v>0</v>
          </cell>
          <cell r="K29">
            <v>0</v>
          </cell>
          <cell r="L29">
            <v>0</v>
          </cell>
          <cell r="M29">
            <v>0</v>
          </cell>
          <cell r="O29">
            <v>451372.75500000006</v>
          </cell>
          <cell r="P29">
            <v>472292.92500000005</v>
          </cell>
          <cell r="Q29">
            <v>-0.04429490448115436</v>
          </cell>
        </row>
        <row r="31">
          <cell r="B31">
            <v>276365.2920000001</v>
          </cell>
          <cell r="C31">
            <v>257066.66600000003</v>
          </cell>
          <cell r="D31">
            <v>232014.951</v>
          </cell>
          <cell r="E31">
            <v>232399.84599999996</v>
          </cell>
          <cell r="F31" t="str">
            <v/>
          </cell>
          <cell r="G31" t="str">
            <v/>
          </cell>
          <cell r="H31" t="str">
            <v/>
          </cell>
          <cell r="I31" t="str">
            <v/>
          </cell>
          <cell r="J31" t="str">
            <v/>
          </cell>
          <cell r="K31" t="str">
            <v/>
          </cell>
          <cell r="L31" t="str">
            <v/>
          </cell>
          <cell r="M31" t="str">
            <v/>
          </cell>
          <cell r="O31">
            <v>997846.7550000001</v>
          </cell>
          <cell r="P31">
            <v>1021191.925</v>
          </cell>
          <cell r="Q31">
            <v>-0.02286070759911263</v>
          </cell>
        </row>
        <row r="34">
          <cell r="B34">
            <v>404034.6</v>
          </cell>
          <cell r="C34">
            <v>236046.6</v>
          </cell>
          <cell r="D34">
            <v>257433.2</v>
          </cell>
        </row>
        <row r="35">
          <cell r="B35">
            <v>172881.4</v>
          </cell>
          <cell r="C35">
            <v>250765.5</v>
          </cell>
          <cell r="D35">
            <v>481540.3</v>
          </cell>
        </row>
        <row r="37">
          <cell r="B37">
            <v>576916</v>
          </cell>
          <cell r="C37">
            <v>486812.1</v>
          </cell>
          <cell r="D37">
            <v>738973.5</v>
          </cell>
          <cell r="E37" t="str">
            <v/>
          </cell>
          <cell r="F37" t="str">
            <v/>
          </cell>
          <cell r="G37" t="str">
            <v/>
          </cell>
          <cell r="H37" t="str">
            <v/>
          </cell>
          <cell r="I37" t="str">
            <v/>
          </cell>
          <cell r="J37" t="str">
            <v/>
          </cell>
          <cell r="K37" t="str">
            <v/>
          </cell>
          <cell r="L37" t="str">
            <v/>
          </cell>
          <cell r="M37" t="str">
            <v/>
          </cell>
        </row>
        <row r="39">
          <cell r="B39">
            <v>90940.09599999757</v>
          </cell>
          <cell r="C39">
            <v>182513.53499999922</v>
          </cell>
          <cell r="D39">
            <v>-29874.818999999203</v>
          </cell>
          <cell r="E39" t="str">
            <v/>
          </cell>
          <cell r="F39" t="str">
            <v/>
          </cell>
          <cell r="G39" t="str">
            <v/>
          </cell>
          <cell r="H39" t="str">
            <v/>
          </cell>
          <cell r="I39" t="str">
            <v/>
          </cell>
          <cell r="J39" t="str">
            <v/>
          </cell>
          <cell r="K39" t="str">
            <v/>
          </cell>
          <cell r="L39" t="str">
            <v/>
          </cell>
          <cell r="M39" t="str">
            <v/>
          </cell>
        </row>
        <row r="41">
          <cell r="B41">
            <v>944221.3879999977</v>
          </cell>
          <cell r="C41">
            <v>926392.3009999993</v>
          </cell>
          <cell r="D41">
            <v>941113.6320000008</v>
          </cell>
          <cell r="E41" t="str">
            <v/>
          </cell>
          <cell r="F41" t="str">
            <v/>
          </cell>
          <cell r="G41" t="str">
            <v/>
          </cell>
          <cell r="H41" t="str">
            <v/>
          </cell>
          <cell r="I41" t="str">
            <v/>
          </cell>
          <cell r="J41" t="str">
            <v/>
          </cell>
          <cell r="K41" t="str">
            <v/>
          </cell>
          <cell r="L41" t="str">
            <v/>
          </cell>
          <cell r="M41" t="str">
            <v/>
          </cell>
          <cell r="N41"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14"/>
      <sheetName val="Bilmma13"/>
      <sheetName val="1314"/>
    </sheetNames>
    <definedNames>
      <definedName name="dat1" refersTo="=13-14!$O$7"/>
      <definedName name="dat2" refersTo="=13-14!$P$7"/>
    </definedNames>
    <sheetDataSet>
      <sheetData sheetId="0">
        <row r="3">
          <cell r="B3" t="str">
            <v>Situation Mensuelle du Marché du Maïs en 2013/14</v>
          </cell>
        </row>
        <row r="7">
          <cell r="O7">
            <v>41579</v>
          </cell>
          <cell r="P7">
            <v>41214</v>
          </cell>
        </row>
        <row r="10">
          <cell r="B10">
            <v>2308555.0620000004</v>
          </cell>
          <cell r="C10">
            <v>1528313.2149999999</v>
          </cell>
          <cell r="D10">
            <v>849368.1420000002</v>
          </cell>
          <cell r="E10">
            <v>411094.307</v>
          </cell>
          <cell r="F10">
            <v>2282322.9020000002</v>
          </cell>
          <cell r="G10">
            <v>0</v>
          </cell>
          <cell r="H10">
            <v>0</v>
          </cell>
          <cell r="I10">
            <v>0</v>
          </cell>
          <cell r="J10">
            <v>0</v>
          </cell>
          <cell r="K10">
            <v>0</v>
          </cell>
          <cell r="L10">
            <v>0</v>
          </cell>
          <cell r="M10">
            <v>0</v>
          </cell>
          <cell r="O10">
            <v>2282322.9020000002</v>
          </cell>
          <cell r="P10">
            <v>4297364.514999999</v>
          </cell>
          <cell r="Q10">
            <v>-0.46890172010460673</v>
          </cell>
        </row>
        <row r="11">
          <cell r="B11">
            <v>63872.147</v>
          </cell>
          <cell r="C11">
            <v>56928.89</v>
          </cell>
          <cell r="D11">
            <v>50025.99</v>
          </cell>
          <cell r="E11">
            <v>52714.88</v>
          </cell>
          <cell r="F11">
            <v>48893.145000000004</v>
          </cell>
          <cell r="G11">
            <v>0</v>
          </cell>
          <cell r="H11">
            <v>0</v>
          </cell>
          <cell r="I11">
            <v>0</v>
          </cell>
          <cell r="J11">
            <v>0</v>
          </cell>
          <cell r="K11">
            <v>0</v>
          </cell>
          <cell r="L11">
            <v>0</v>
          </cell>
          <cell r="M11">
            <v>0</v>
          </cell>
          <cell r="O11">
            <v>48893.145000000004</v>
          </cell>
          <cell r="P11">
            <v>52157.475000000006</v>
          </cell>
          <cell r="Q11">
            <v>-0.06258604351533503</v>
          </cell>
        </row>
        <row r="12">
          <cell r="B12">
            <v>6679</v>
          </cell>
          <cell r="C12">
            <v>6679</v>
          </cell>
          <cell r="D12">
            <v>6679</v>
          </cell>
          <cell r="E12">
            <v>6679</v>
          </cell>
          <cell r="F12">
            <v>6679</v>
          </cell>
          <cell r="G12" t="str">
            <v/>
          </cell>
          <cell r="H12" t="str">
            <v/>
          </cell>
          <cell r="I12" t="str">
            <v/>
          </cell>
          <cell r="J12" t="str">
            <v/>
          </cell>
          <cell r="K12" t="str">
            <v/>
          </cell>
          <cell r="L12" t="str">
            <v/>
          </cell>
          <cell r="M12" t="str">
            <v/>
          </cell>
          <cell r="O12">
            <v>6679</v>
          </cell>
          <cell r="P12">
            <v>6140.7</v>
          </cell>
          <cell r="Q12">
            <v>0.08766101584509922</v>
          </cell>
        </row>
        <row r="13">
          <cell r="B13">
            <v>86813.8</v>
          </cell>
          <cell r="C13">
            <v>80857.96</v>
          </cell>
          <cell r="D13">
            <v>62604.65</v>
          </cell>
          <cell r="E13">
            <v>52002.31</v>
          </cell>
          <cell r="F13">
            <v>76857.87</v>
          </cell>
          <cell r="O13">
            <v>76857.87</v>
          </cell>
          <cell r="P13">
            <v>61185.03</v>
          </cell>
          <cell r="Q13">
            <v>0.2561548143393899</v>
          </cell>
        </row>
        <row r="16">
          <cell r="B16">
            <v>2465920.009</v>
          </cell>
          <cell r="C16">
            <v>1672779.0649999997</v>
          </cell>
          <cell r="D16">
            <v>968677.7820000002</v>
          </cell>
          <cell r="E16">
            <v>522490.497</v>
          </cell>
          <cell r="F16">
            <v>2414752.9170000004</v>
          </cell>
          <cell r="G16" t="str">
            <v/>
          </cell>
          <cell r="H16" t="str">
            <v/>
          </cell>
          <cell r="I16" t="str">
            <v/>
          </cell>
          <cell r="J16" t="str">
            <v/>
          </cell>
          <cell r="K16" t="str">
            <v/>
          </cell>
          <cell r="L16" t="str">
            <v/>
          </cell>
          <cell r="M16" t="str">
            <v/>
          </cell>
          <cell r="N16" t="str">
            <v/>
          </cell>
          <cell r="O16">
            <v>2414752.9170000004</v>
          </cell>
          <cell r="P16">
            <v>4416847.719999999</v>
          </cell>
          <cell r="Q16">
            <v>-0.4532859020550518</v>
          </cell>
        </row>
        <row r="18">
          <cell r="B18">
            <v>0</v>
          </cell>
          <cell r="C18">
            <v>0</v>
          </cell>
          <cell r="D18">
            <v>0</v>
          </cell>
          <cell r="E18">
            <v>0</v>
          </cell>
          <cell r="F18">
            <v>0</v>
          </cell>
        </row>
        <row r="20">
          <cell r="B20">
            <v>2465920.009</v>
          </cell>
          <cell r="C20">
            <v>1672779.0649999997</v>
          </cell>
          <cell r="D20">
            <v>968677.7820000002</v>
          </cell>
          <cell r="E20">
            <v>522490.497</v>
          </cell>
          <cell r="F20">
            <v>2414752.9170000004</v>
          </cell>
          <cell r="G20" t="str">
            <v/>
          </cell>
          <cell r="H20" t="str">
            <v/>
          </cell>
          <cell r="I20" t="str">
            <v/>
          </cell>
          <cell r="J20" t="str">
            <v/>
          </cell>
          <cell r="K20" t="str">
            <v/>
          </cell>
          <cell r="L20" t="str">
            <v/>
          </cell>
          <cell r="M20" t="str">
            <v/>
          </cell>
          <cell r="N20" t="str">
            <v/>
          </cell>
          <cell r="O20">
            <v>2414752.9170000004</v>
          </cell>
          <cell r="P20">
            <v>4416847.719999999</v>
          </cell>
          <cell r="Q20">
            <v>-0.4532859020550518</v>
          </cell>
        </row>
        <row r="23">
          <cell r="B23">
            <v>222385.73399999997</v>
          </cell>
          <cell r="C23">
            <v>174335.02699999997</v>
          </cell>
          <cell r="D23">
            <v>249789.73899999997</v>
          </cell>
          <cell r="E23">
            <v>2945907.1410000008</v>
          </cell>
          <cell r="F23">
            <v>0</v>
          </cell>
          <cell r="G23">
            <v>0</v>
          </cell>
          <cell r="H23">
            <v>0</v>
          </cell>
          <cell r="I23">
            <v>0</v>
          </cell>
          <cell r="J23">
            <v>0</v>
          </cell>
          <cell r="K23">
            <v>0</v>
          </cell>
          <cell r="L23">
            <v>0</v>
          </cell>
          <cell r="M23">
            <v>0</v>
          </cell>
          <cell r="O23">
            <v>3592417.6410000008</v>
          </cell>
          <cell r="P23">
            <v>5928561.84</v>
          </cell>
          <cell r="Q23">
            <v>-0.39404905642343757</v>
          </cell>
        </row>
        <row r="24">
          <cell r="B24">
            <v>40976.5</v>
          </cell>
          <cell r="C24">
            <v>15693.7</v>
          </cell>
          <cell r="D24">
            <v>26505.1</v>
          </cell>
          <cell r="Q24" t="str">
            <v/>
          </cell>
        </row>
        <row r="26">
          <cell r="B26">
            <v>2729282.2430000002</v>
          </cell>
          <cell r="C26">
            <v>1862807.7919999997</v>
          </cell>
          <cell r="D26">
            <v>1244972.6210000003</v>
          </cell>
          <cell r="E26" t="str">
            <v/>
          </cell>
          <cell r="F26" t="str">
            <v/>
          </cell>
          <cell r="G26" t="str">
            <v/>
          </cell>
          <cell r="H26" t="str">
            <v/>
          </cell>
          <cell r="I26" t="str">
            <v/>
          </cell>
          <cell r="J26" t="str">
            <v/>
          </cell>
          <cell r="K26" t="str">
            <v/>
          </cell>
          <cell r="L26" t="str">
            <v/>
          </cell>
          <cell r="M26" t="str">
            <v/>
          </cell>
          <cell r="N26" t="str">
            <v/>
          </cell>
        </row>
        <row r="29">
          <cell r="B29">
            <v>201773.92</v>
          </cell>
          <cell r="C29">
            <v>190322.22000000003</v>
          </cell>
          <cell r="D29">
            <v>176105.64</v>
          </cell>
          <cell r="E29">
            <v>195616.39</v>
          </cell>
          <cell r="F29">
            <v>0</v>
          </cell>
          <cell r="G29">
            <v>0</v>
          </cell>
          <cell r="H29">
            <v>0</v>
          </cell>
          <cell r="I29">
            <v>0</v>
          </cell>
          <cell r="J29">
            <v>0</v>
          </cell>
          <cell r="K29">
            <v>0</v>
          </cell>
          <cell r="L29">
            <v>0</v>
          </cell>
          <cell r="M29">
            <v>0</v>
          </cell>
          <cell r="O29">
            <v>763818.17</v>
          </cell>
          <cell r="P29">
            <v>765001.12</v>
          </cell>
          <cell r="Q29">
            <v>-0.001546337605361825</v>
          </cell>
        </row>
        <row r="30">
          <cell r="B30">
            <v>250100.12699999998</v>
          </cell>
          <cell r="C30">
            <v>193866.02900000004</v>
          </cell>
          <cell r="D30">
            <v>177434.03399999999</v>
          </cell>
          <cell r="E30">
            <v>240881.648</v>
          </cell>
          <cell r="F30">
            <v>0</v>
          </cell>
          <cell r="G30">
            <v>0</v>
          </cell>
          <cell r="H30">
            <v>0</v>
          </cell>
          <cell r="I30">
            <v>0</v>
          </cell>
          <cell r="J30">
            <v>0</v>
          </cell>
          <cell r="K30">
            <v>0</v>
          </cell>
          <cell r="L30">
            <v>0</v>
          </cell>
          <cell r="M30">
            <v>0</v>
          </cell>
          <cell r="O30">
            <v>862281.838</v>
          </cell>
          <cell r="P30">
            <v>981869.7230000002</v>
          </cell>
          <cell r="Q30">
            <v>-0.12179608169871248</v>
          </cell>
        </row>
        <row r="31">
          <cell r="B31">
            <v>34209.38</v>
          </cell>
          <cell r="C31">
            <v>37288.2242</v>
          </cell>
          <cell r="D31">
            <v>36169.577474</v>
          </cell>
          <cell r="E31">
            <v>40329.078883509996</v>
          </cell>
          <cell r="F31" t="str">
            <v/>
          </cell>
          <cell r="G31" t="str">
            <v/>
          </cell>
          <cell r="H31" t="str">
            <v/>
          </cell>
          <cell r="I31" t="str">
            <v/>
          </cell>
          <cell r="J31" t="str">
            <v/>
          </cell>
          <cell r="K31" t="str">
            <v/>
          </cell>
          <cell r="L31" t="str">
            <v/>
          </cell>
          <cell r="M31" t="str">
            <v/>
          </cell>
          <cell r="O31">
            <v>147996.26055751</v>
          </cell>
          <cell r="P31">
            <v>124524.13699999999</v>
          </cell>
          <cell r="Q31">
            <v>0.1884945691895059</v>
          </cell>
        </row>
        <row r="33">
          <cell r="B33">
            <v>486083.427</v>
          </cell>
          <cell r="C33">
            <v>421476.47320000007</v>
          </cell>
          <cell r="D33">
            <v>389709.251474</v>
          </cell>
          <cell r="E33">
            <v>476827.11688351</v>
          </cell>
          <cell r="F33" t="str">
            <v/>
          </cell>
          <cell r="G33" t="str">
            <v/>
          </cell>
          <cell r="H33" t="str">
            <v/>
          </cell>
          <cell r="I33" t="str">
            <v/>
          </cell>
          <cell r="J33" t="str">
            <v/>
          </cell>
          <cell r="K33" t="str">
            <v/>
          </cell>
          <cell r="L33" t="str">
            <v/>
          </cell>
          <cell r="M33" t="str">
            <v/>
          </cell>
          <cell r="O33">
            <v>1774096.2685575099</v>
          </cell>
          <cell r="P33">
            <v>1871394.9800000004</v>
          </cell>
          <cell r="Q33">
            <v>-0.05199261111755815</v>
          </cell>
        </row>
        <row r="36">
          <cell r="B36">
            <v>491541.7</v>
          </cell>
          <cell r="C36">
            <v>422670</v>
          </cell>
          <cell r="D36">
            <v>297452.2</v>
          </cell>
        </row>
        <row r="37">
          <cell r="B37">
            <v>159160.2</v>
          </cell>
          <cell r="C37">
            <v>15665.6</v>
          </cell>
          <cell r="D37">
            <v>1004.1</v>
          </cell>
        </row>
        <row r="39">
          <cell r="B39">
            <v>650701.9</v>
          </cell>
          <cell r="C39">
            <v>438335.6</v>
          </cell>
          <cell r="D39">
            <v>298456.3</v>
          </cell>
          <cell r="E39" t="str">
            <v/>
          </cell>
          <cell r="F39" t="str">
            <v/>
          </cell>
          <cell r="G39" t="str">
            <v/>
          </cell>
          <cell r="H39" t="str">
            <v/>
          </cell>
          <cell r="I39" t="str">
            <v/>
          </cell>
          <cell r="J39" t="str">
            <v/>
          </cell>
          <cell r="K39" t="str">
            <v/>
          </cell>
          <cell r="L39" t="str">
            <v/>
          </cell>
          <cell r="M39" t="str">
            <v/>
          </cell>
          <cell r="N39" t="str">
            <v/>
          </cell>
        </row>
        <row r="41">
          <cell r="B41">
            <v>-80282.14899999951</v>
          </cell>
          <cell r="C41">
            <v>34317.93679999933</v>
          </cell>
          <cell r="D41">
            <v>34316.57252600021</v>
          </cell>
          <cell r="E41" t="str">
            <v/>
          </cell>
          <cell r="F41" t="str">
            <v/>
          </cell>
          <cell r="G41" t="str">
            <v/>
          </cell>
          <cell r="H41" t="str">
            <v/>
          </cell>
          <cell r="I41" t="str">
            <v/>
          </cell>
          <cell r="J41" t="str">
            <v/>
          </cell>
          <cell r="K41" t="str">
            <v/>
          </cell>
          <cell r="L41" t="str">
            <v/>
          </cell>
          <cell r="M41" t="str">
            <v/>
          </cell>
        </row>
        <row r="42">
          <cell r="B42">
            <v>1056503.1780000005</v>
          </cell>
          <cell r="C42">
            <v>894130.0099999993</v>
          </cell>
          <cell r="D42">
            <v>722482.1240000002</v>
          </cell>
          <cell r="E42" t="str">
            <v/>
          </cell>
          <cell r="F42" t="str">
            <v/>
          </cell>
          <cell r="G42" t="str">
            <v/>
          </cell>
          <cell r="H42" t="str">
            <v/>
          </cell>
          <cell r="I42" t="str">
            <v/>
          </cell>
          <cell r="J42" t="str">
            <v/>
          </cell>
          <cell r="K42" t="str">
            <v/>
          </cell>
          <cell r="L42" t="str">
            <v/>
          </cell>
          <cell r="M42" t="str">
            <v/>
          </cell>
          <cell r="N4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O8" sqref="O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05" t="str">
        <f>'[1]13-14'!$B$3:$Q$3</f>
        <v>Situation Mensuelle du Marché du Blé tendre en 2013/14</v>
      </c>
      <c r="C3" s="405"/>
      <c r="D3" s="405"/>
      <c r="E3" s="405"/>
      <c r="F3" s="405"/>
      <c r="G3" s="405"/>
      <c r="H3" s="405"/>
      <c r="I3" s="405"/>
      <c r="J3" s="405"/>
      <c r="K3" s="405"/>
      <c r="L3" s="405"/>
      <c r="M3" s="405"/>
      <c r="N3" s="405"/>
      <c r="O3" s="405"/>
      <c r="P3" s="405"/>
      <c r="Q3" s="40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[1]!dat1</f>
        <v>41579</v>
      </c>
      <c r="P7" s="168">
        <f>[1]!dat2</f>
        <v>41214</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'[1]13-14'!B11</f>
        <v>2243797.748</v>
      </c>
      <c r="C11" s="123">
        <f>'[1]13-14'!C11</f>
        <v>4508860.803</v>
      </c>
      <c r="D11" s="123">
        <f>'[1]13-14'!D11</f>
        <v>13165276.303</v>
      </c>
      <c r="E11" s="123">
        <f>'[1]13-14'!E11</f>
        <v>12732573.004000003</v>
      </c>
      <c r="F11" s="123">
        <f>'[1]13-14'!F11</f>
        <v>11370218.249</v>
      </c>
      <c r="G11" s="123">
        <f>'[1]13-14'!G11</f>
        <v>0</v>
      </c>
      <c r="H11" s="123">
        <f>'[1]13-14'!H11</f>
        <v>0</v>
      </c>
      <c r="I11" s="123">
        <f>'[1]13-14'!I11</f>
        <v>0</v>
      </c>
      <c r="J11" s="123">
        <f>'[1]13-14'!J11</f>
        <v>0</v>
      </c>
      <c r="K11" s="123">
        <f>'[1]13-14'!K11</f>
        <v>0</v>
      </c>
      <c r="L11" s="123">
        <f>'[1]13-14'!L11</f>
        <v>0</v>
      </c>
      <c r="M11" s="123">
        <f>'[1]13-14'!M11</f>
        <v>0</v>
      </c>
      <c r="N11" s="128">
        <f>'[1]13-14'!N11</f>
        <v>0</v>
      </c>
      <c r="O11" s="325">
        <f>'[1]13-14'!O11</f>
        <v>11370218.249</v>
      </c>
      <c r="P11" s="326">
        <f>'[1]13-14'!P11</f>
        <v>12479500.09</v>
      </c>
      <c r="Q11" s="152">
        <f>'[1]13-14'!Q11</f>
        <v>-0.08888832349052855</v>
      </c>
    </row>
    <row r="12" spans="1:17" s="75" customFormat="1" ht="12.75" customHeight="1">
      <c r="A12" s="52" t="s">
        <v>35</v>
      </c>
      <c r="B12" s="127">
        <f>'[1]13-14'!B12</f>
        <v>139163.85</v>
      </c>
      <c r="C12" s="123">
        <f>'[1]13-14'!C12</f>
        <v>108498.86</v>
      </c>
      <c r="D12" s="123">
        <f>'[1]13-14'!D12</f>
        <v>328366.4</v>
      </c>
      <c r="E12" s="123">
        <f>'[1]13-14'!E12</f>
        <v>266391.54</v>
      </c>
      <c r="F12" s="123">
        <f>'[1]13-14'!F12</f>
        <v>234337.67</v>
      </c>
      <c r="G12" s="123">
        <f>'[1]13-14'!G12</f>
        <v>0</v>
      </c>
      <c r="H12" s="123">
        <f>'[1]13-14'!H12</f>
        <v>0</v>
      </c>
      <c r="I12" s="123">
        <f>'[1]13-14'!I12</f>
        <v>0</v>
      </c>
      <c r="J12" s="123">
        <f>'[1]13-14'!J12</f>
        <v>0</v>
      </c>
      <c r="K12" s="123">
        <f>'[1]13-14'!K12</f>
        <v>0</v>
      </c>
      <c r="L12" s="123">
        <f>'[1]13-14'!L12</f>
        <v>0</v>
      </c>
      <c r="M12" s="123">
        <f>'[1]13-14'!M12</f>
        <v>0</v>
      </c>
      <c r="N12" s="128">
        <f>'[1]13-14'!N12</f>
        <v>0</v>
      </c>
      <c r="O12" s="325">
        <f>'[1]13-14'!O12</f>
        <v>234337.67</v>
      </c>
      <c r="P12" s="326">
        <f>'[1]13-14'!P12</f>
        <v>186091.71</v>
      </c>
      <c r="Q12" s="152">
        <f>'[1]13-14'!Q12</f>
        <v>0.2592590502822507</v>
      </c>
    </row>
    <row r="13" spans="1:17" s="75" customFormat="1" ht="12.75" customHeight="1">
      <c r="A13" s="52" t="s">
        <v>36</v>
      </c>
      <c r="B13" s="127">
        <f>'[1]13-14'!B13</f>
        <v>0</v>
      </c>
      <c r="C13" s="123">
        <f>'[1]13-14'!C13</f>
        <v>0</v>
      </c>
      <c r="D13" s="123">
        <f>'[1]13-14'!D13</f>
        <v>0</v>
      </c>
      <c r="E13" s="123">
        <f>'[1]13-14'!E13</f>
        <v>0</v>
      </c>
      <c r="F13" s="123">
        <f>'[1]13-14'!F13</f>
        <v>0</v>
      </c>
      <c r="G13" s="123">
        <f>'[1]13-14'!G13</f>
        <v>0</v>
      </c>
      <c r="H13" s="123">
        <f>'[1]13-14'!H13</f>
        <v>0</v>
      </c>
      <c r="I13" s="123">
        <f>'[1]13-14'!I13</f>
        <v>0</v>
      </c>
      <c r="J13" s="123">
        <f>'[1]13-14'!J13</f>
        <v>0</v>
      </c>
      <c r="K13" s="123">
        <f>'[1]13-14'!K13</f>
        <v>0</v>
      </c>
      <c r="L13" s="123">
        <f>'[1]13-14'!L13</f>
        <v>0</v>
      </c>
      <c r="M13" s="123">
        <f>'[1]13-14'!M13</f>
        <v>0</v>
      </c>
      <c r="N13" s="128">
        <f>'[1]13-14'!N13</f>
        <v>0</v>
      </c>
      <c r="O13" s="325">
        <f>'[1]13-14'!O13</f>
        <v>0</v>
      </c>
      <c r="P13" s="326">
        <f>'[1]13-14'!P13</f>
        <v>0</v>
      </c>
      <c r="Q13" s="152">
        <f>'[1]13-14'!Q13</f>
      </c>
    </row>
    <row r="14" spans="1:17" s="75" customFormat="1" ht="12.75" customHeight="1">
      <c r="A14" s="52" t="s">
        <v>37</v>
      </c>
      <c r="B14" s="127">
        <f>'[1]13-14'!B14</f>
        <v>392920.88179999986</v>
      </c>
      <c r="C14" s="123">
        <f>'[1]13-14'!C14</f>
        <v>386272.90219999984</v>
      </c>
      <c r="D14" s="123">
        <f>'[1]13-14'!D14</f>
        <v>376080.3260023303</v>
      </c>
      <c r="E14" s="123">
        <f>'[1]13-14'!E14</f>
        <v>377237.40382129105</v>
      </c>
      <c r="F14" s="123">
        <f>'[1]13-14'!F14</f>
        <v>369685.62977587525</v>
      </c>
      <c r="G14" s="123">
        <f>'[1]13-14'!G14</f>
        <v>0</v>
      </c>
      <c r="H14" s="123">
        <f>'[1]13-14'!H14</f>
        <v>0</v>
      </c>
      <c r="I14" s="123">
        <f>'[1]13-14'!I14</f>
        <v>0</v>
      </c>
      <c r="J14" s="123">
        <f>'[1]13-14'!J14</f>
        <v>0</v>
      </c>
      <c r="K14" s="123">
        <f>'[1]13-14'!K14</f>
        <v>0</v>
      </c>
      <c r="L14" s="123">
        <f>'[1]13-14'!L14</f>
        <v>0</v>
      </c>
      <c r="M14" s="123">
        <f>'[1]13-14'!M14</f>
        <v>0</v>
      </c>
      <c r="N14" s="128">
        <f>'[1]13-14'!N14</f>
        <v>0</v>
      </c>
      <c r="O14" s="325">
        <f>'[1]13-14'!O14</f>
        <v>369685.62977587525</v>
      </c>
      <c r="P14" s="326">
        <f>'[1]13-14'!P14</f>
        <v>354015.94066524715</v>
      </c>
      <c r="Q14" s="152">
        <f>'[1]13-14'!Q14</f>
        <v>0.04426266535112089</v>
      </c>
    </row>
    <row r="15" spans="1:17" s="75" customFormat="1" ht="12.75" customHeight="1">
      <c r="A15" s="52" t="s">
        <v>38</v>
      </c>
      <c r="B15" s="127">
        <f>'[1]13-14'!B15</f>
        <v>63996.31</v>
      </c>
      <c r="C15" s="123">
        <f>'[1]13-14'!C15</f>
        <v>64403.22</v>
      </c>
      <c r="D15" s="123">
        <f>'[1]13-14'!D15</f>
        <v>72802.36</v>
      </c>
      <c r="E15" s="123">
        <f>'[1]13-14'!E15</f>
        <v>71375.07</v>
      </c>
      <c r="F15" s="123">
        <f>'[1]13-14'!F15</f>
        <v>76350.01999999999</v>
      </c>
      <c r="G15" s="123">
        <f>'[1]13-14'!G15</f>
        <v>0</v>
      </c>
      <c r="H15" s="123">
        <f>'[1]13-14'!H15</f>
        <v>0</v>
      </c>
      <c r="I15" s="123">
        <f>'[1]13-14'!I15</f>
        <v>0</v>
      </c>
      <c r="J15" s="123">
        <f>'[1]13-14'!J15</f>
        <v>0</v>
      </c>
      <c r="K15" s="123">
        <f>'[1]13-14'!K15</f>
        <v>0</v>
      </c>
      <c r="L15" s="123">
        <f>'[1]13-14'!L15</f>
        <v>0</v>
      </c>
      <c r="M15" s="123">
        <f>'[1]13-14'!M15</f>
        <v>0</v>
      </c>
      <c r="N15" s="128">
        <f>'[1]13-14'!N15</f>
        <v>0</v>
      </c>
      <c r="O15" s="325">
        <f>'[1]13-14'!O15</f>
        <v>76350.01999999999</v>
      </c>
      <c r="P15" s="326">
        <f>'[1]13-14'!P15</f>
        <v>86884.8</v>
      </c>
      <c r="Q15" s="152">
        <f>'[1]13-14'!Q15</f>
        <v>-0.12124997698101414</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'[1]13-14'!B17</f>
        <v>2839878.7898</v>
      </c>
      <c r="C17" s="130">
        <f>'[1]13-14'!C17</f>
        <v>5068035.7852</v>
      </c>
      <c r="D17" s="130">
        <f>'[1]13-14'!D17</f>
        <v>13942525.389002329</v>
      </c>
      <c r="E17" s="130">
        <f>'[1]13-14'!E17</f>
        <v>13447577.017821293</v>
      </c>
      <c r="F17" s="130">
        <f>'[1]13-14'!F17</f>
        <v>12050591.568775874</v>
      </c>
      <c r="G17" s="130">
        <f>'[1]13-14'!G17</f>
      </c>
      <c r="H17" s="130">
        <f>'[1]13-14'!H17</f>
      </c>
      <c r="I17" s="130">
        <f>'[1]13-14'!I17</f>
      </c>
      <c r="J17" s="130">
        <f>'[1]13-14'!J17</f>
      </c>
      <c r="K17" s="130">
        <f>'[1]13-14'!K17</f>
      </c>
      <c r="L17" s="130">
        <f>'[1]13-14'!L17</f>
      </c>
      <c r="M17" s="130">
        <f>'[1]13-14'!M17</f>
      </c>
      <c r="N17" s="131">
        <f>'[1]13-14'!N17</f>
        <v>0</v>
      </c>
      <c r="O17" s="327">
        <f>'[1]13-14'!O17</f>
        <v>12050591.568775874</v>
      </c>
      <c r="P17" s="328">
        <f>'[1]13-14'!P17</f>
        <v>13106492.540665248</v>
      </c>
      <c r="Q17" s="216">
        <f>'[1]13-14'!Q17</f>
        <v>-0.08056319939245782</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'[1]13-14'!B19</f>
        <v>0</v>
      </c>
      <c r="C19" s="123">
        <f>'[1]13-14'!C19</f>
        <v>0</v>
      </c>
      <c r="D19" s="123">
        <f>'[1]13-14'!D19</f>
        <v>0</v>
      </c>
      <c r="E19" s="123">
        <f>'[1]13-14'!E19</f>
        <v>0</v>
      </c>
      <c r="F19" s="123">
        <f>'[1]13-14'!F19</f>
        <v>0</v>
      </c>
      <c r="G19" s="123">
        <f>'[1]13-14'!G19</f>
        <v>0</v>
      </c>
      <c r="H19" s="123">
        <f>'[1]13-14'!H19</f>
        <v>0</v>
      </c>
      <c r="I19" s="123">
        <f>'[1]13-14'!I19</f>
        <v>0</v>
      </c>
      <c r="J19" s="123">
        <f>'[1]13-14'!J19</f>
        <v>0</v>
      </c>
      <c r="K19" s="123">
        <f>'[1]13-14'!K19</f>
        <v>0</v>
      </c>
      <c r="L19" s="123">
        <f>'[1]13-14'!L19</f>
        <v>0</v>
      </c>
      <c r="M19" s="123">
        <f>'[1]13-14'!M19</f>
        <v>0</v>
      </c>
      <c r="N19" s="128">
        <f>'[1]13-14'!N19</f>
        <v>0</v>
      </c>
      <c r="O19" s="325">
        <f>'[1]13-14'!O19</f>
        <v>0</v>
      </c>
      <c r="P19" s="326">
        <f>'[1]13-14'!P19</f>
        <v>0</v>
      </c>
      <c r="Q19" s="152">
        <f>'[1]13-14'!Q19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'[1]13-14'!B21</f>
        <v>2839878.7898</v>
      </c>
      <c r="C21" s="330">
        <f>'[1]13-14'!C21</f>
        <v>5068035.7852</v>
      </c>
      <c r="D21" s="330">
        <f>'[1]13-14'!D21</f>
        <v>13942525.389002329</v>
      </c>
      <c r="E21" s="330">
        <f>'[1]13-14'!E21</f>
        <v>13447577.017821293</v>
      </c>
      <c r="F21" s="330">
        <f>'[1]13-14'!F21</f>
        <v>12050591.568775874</v>
      </c>
      <c r="G21" s="330">
        <f>'[1]13-14'!G21</f>
      </c>
      <c r="H21" s="330">
        <f>'[1]13-14'!H21</f>
      </c>
      <c r="I21" s="330">
        <f>'[1]13-14'!I21</f>
      </c>
      <c r="J21" s="330">
        <f>'[1]13-14'!J21</f>
      </c>
      <c r="K21" s="330">
        <f>'[1]13-14'!K21</f>
      </c>
      <c r="L21" s="330">
        <f>'[1]13-14'!L21</f>
      </c>
      <c r="M21" s="330">
        <f>'[1]13-14'!M21</f>
      </c>
      <c r="N21" s="331">
        <f>'[1]13-14'!N21</f>
        <v>0</v>
      </c>
      <c r="O21" s="332">
        <f>'[1]13-14'!O21</f>
        <v>12050591.568775874</v>
      </c>
      <c r="P21" s="333">
        <f>'[1]13-14'!P21</f>
        <v>13106492.540665248</v>
      </c>
      <c r="Q21" s="215">
        <f>'[1]13-14'!Q21</f>
        <v>-0.08056319939245782</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'[1]13-14'!B24</f>
        <v>4439666.838000001</v>
      </c>
      <c r="C24" s="123">
        <f>'[1]13-14'!C24</f>
        <v>12364683.356000002</v>
      </c>
      <c r="D24" s="123">
        <f>'[1]13-14'!D24</f>
        <v>2577366.6159999995</v>
      </c>
      <c r="E24" s="123">
        <f>'[1]13-14'!E24</f>
        <v>1632808.2830000003</v>
      </c>
      <c r="F24" s="123">
        <f>'[1]13-14'!F24</f>
        <v>0</v>
      </c>
      <c r="G24" s="123">
        <f>'[1]13-14'!G24</f>
        <v>0</v>
      </c>
      <c r="H24" s="123">
        <f>'[1]13-14'!H24</f>
        <v>0</v>
      </c>
      <c r="I24" s="123">
        <f>'[1]13-14'!I24</f>
        <v>0</v>
      </c>
      <c r="J24" s="123">
        <f>'[1]13-14'!J24</f>
        <v>0</v>
      </c>
      <c r="K24" s="123">
        <f>'[1]13-14'!K24</f>
        <v>0</v>
      </c>
      <c r="L24" s="123">
        <f>'[1]13-14'!L24</f>
        <v>0</v>
      </c>
      <c r="M24" s="123">
        <f>'[1]13-14'!M24</f>
        <v>0</v>
      </c>
      <c r="N24" s="128">
        <f>'[1]13-14'!N24</f>
        <v>0</v>
      </c>
      <c r="O24" s="325">
        <f>'[1]13-14'!O24</f>
        <v>21014525.093000006</v>
      </c>
      <c r="P24" s="326">
        <f>'[1]13-14'!P24</f>
        <v>21626696.574</v>
      </c>
      <c r="Q24" s="152">
        <f>'[1]13-14'!Q24</f>
        <v>-0.028306287042282663</v>
      </c>
    </row>
    <row r="25" spans="1:17" s="75" customFormat="1" ht="12.75" customHeight="1">
      <c r="A25" s="52" t="s">
        <v>42</v>
      </c>
      <c r="B25" s="127">
        <f>'[1]13-14'!B25</f>
        <v>5199.0225</v>
      </c>
      <c r="C25" s="123">
        <f>'[1]13-14'!C25</f>
        <v>4732.472905530106</v>
      </c>
      <c r="D25" s="123">
        <f>'[1]13-14'!D25</f>
        <v>6600.084520621341</v>
      </c>
      <c r="E25" s="123">
        <f>'[1]13-14'!E25</f>
        <v>5025.965065040092</v>
      </c>
      <c r="F25" s="123">
        <f>'[1]13-14'!F25</f>
        <v>0</v>
      </c>
      <c r="G25" s="123">
        <f>'[1]13-14'!G25</f>
        <v>0</v>
      </c>
      <c r="H25" s="123">
        <f>'[1]13-14'!H25</f>
        <v>0</v>
      </c>
      <c r="I25" s="123">
        <f>'[1]13-14'!I25</f>
        <v>0</v>
      </c>
      <c r="J25" s="123">
        <f>'[1]13-14'!J25</f>
        <v>0</v>
      </c>
      <c r="K25" s="123">
        <f>'[1]13-14'!K25</f>
        <v>0</v>
      </c>
      <c r="L25" s="123">
        <f>'[1]13-14'!L25</f>
        <v>0</v>
      </c>
      <c r="M25" s="123">
        <f>'[1]13-14'!M25</f>
        <v>0</v>
      </c>
      <c r="N25" s="128">
        <f>'[1]13-14'!N25</f>
        <v>0</v>
      </c>
      <c r="O25" s="325">
        <f>'[1]13-14'!O25</f>
        <v>21557.54499119154</v>
      </c>
      <c r="P25" s="326">
        <f>'[1]13-14'!P25</f>
        <v>26035.376371201848</v>
      </c>
      <c r="Q25" s="152">
        <f>'[1]13-14'!Q25</f>
        <v>-0.17199026878533286</v>
      </c>
    </row>
    <row r="26" spans="1:17" s="75" customFormat="1" ht="12.75" customHeight="1">
      <c r="A26" s="52" t="s">
        <v>43</v>
      </c>
      <c r="B26" s="127">
        <f>'[1]13-14'!B26</f>
        <v>14063.7</v>
      </c>
      <c r="C26" s="123">
        <f>'[1]13-14'!C26</f>
        <v>35075.6</v>
      </c>
      <c r="D26" s="123">
        <f>'[1]13-14'!D26</f>
        <v>25566.5</v>
      </c>
      <c r="E26" s="123">
        <f>'[1]13-14'!E26</f>
        <v>0</v>
      </c>
      <c r="F26" s="123">
        <f>'[1]13-14'!F26</f>
        <v>0</v>
      </c>
      <c r="G26" s="123">
        <f>'[1]13-14'!G26</f>
        <v>0</v>
      </c>
      <c r="H26" s="123">
        <f>'[1]13-14'!H26</f>
        <v>0</v>
      </c>
      <c r="I26" s="123">
        <f>'[1]13-14'!I26</f>
        <v>0</v>
      </c>
      <c r="J26" s="123">
        <f>'[1]13-14'!J26</f>
        <v>0</v>
      </c>
      <c r="K26" s="123">
        <f>'[1]13-14'!K26</f>
        <v>0</v>
      </c>
      <c r="L26" s="123">
        <f>'[1]13-14'!L26</f>
        <v>0</v>
      </c>
      <c r="M26" s="123">
        <f>'[1]13-14'!M26</f>
        <v>0</v>
      </c>
      <c r="N26" s="128">
        <f>'[1]13-14'!N26</f>
        <v>0</v>
      </c>
      <c r="O26" s="325"/>
      <c r="P26" s="326"/>
      <c r="Q26" s="152">
        <f>'[1]13-14'!Q26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'[1]13-14'!B28</f>
        <v>7298808.350300001</v>
      </c>
      <c r="C28" s="330">
        <f>'[1]13-14'!C28</f>
        <v>17472527.21410553</v>
      </c>
      <c r="D28" s="330">
        <f>'[1]13-14'!D28</f>
        <v>16552058.58952295</v>
      </c>
      <c r="E28" s="330">
        <f>'[1]13-14'!E28</f>
      </c>
      <c r="F28" s="330">
        <f>'[1]13-14'!F28</f>
      </c>
      <c r="G28" s="330">
        <f>'[1]13-14'!G28</f>
      </c>
      <c r="H28" s="330">
        <f>'[1]13-14'!H28</f>
      </c>
      <c r="I28" s="330">
        <f>'[1]13-14'!I28</f>
      </c>
      <c r="J28" s="330">
        <f>'[1]13-14'!J28</f>
      </c>
      <c r="K28" s="330">
        <f>'[1]13-14'!K28</f>
      </c>
      <c r="L28" s="330">
        <f>'[1]13-14'!L28</f>
      </c>
      <c r="M28" s="330">
        <f>'[1]13-14'!M28</f>
      </c>
      <c r="N28" s="331">
        <f>'[1]13-14'!N28</f>
        <v>0</v>
      </c>
      <c r="O28" s="332"/>
      <c r="P28" s="333"/>
      <c r="Q28" s="215">
        <f>'[1]13-14'!Q28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'[1]13-14'!B31</f>
        <v>4896</v>
      </c>
      <c r="C31" s="123">
        <f>'[1]13-14'!C31</f>
        <v>3247</v>
      </c>
      <c r="D31" s="123">
        <f>'[1]13-14'!D31</f>
        <v>3043</v>
      </c>
      <c r="E31" s="123">
        <f>'[1]13-14'!E31</f>
        <v>2501</v>
      </c>
      <c r="F31" s="123">
        <f>'[1]13-14'!F31</f>
        <v>0</v>
      </c>
      <c r="G31" s="123">
        <f>'[1]13-14'!G31</f>
        <v>0</v>
      </c>
      <c r="H31" s="123">
        <f>'[1]13-14'!H31</f>
        <v>0</v>
      </c>
      <c r="I31" s="123">
        <f>'[1]13-14'!I31</f>
        <v>0</v>
      </c>
      <c r="J31" s="123">
        <f>'[1]13-14'!J31</f>
        <v>0</v>
      </c>
      <c r="K31" s="123">
        <f>'[1]13-14'!K31</f>
        <v>0</v>
      </c>
      <c r="L31" s="123">
        <f>'[1]13-14'!L31</f>
        <v>0</v>
      </c>
      <c r="M31" s="123">
        <f>'[1]13-14'!M31</f>
        <v>0</v>
      </c>
      <c r="N31" s="128">
        <f>'[1]13-14'!N31</f>
        <v>0</v>
      </c>
      <c r="O31" s="325">
        <f>'[1]13-14'!O31</f>
        <v>13687</v>
      </c>
      <c r="P31" s="326">
        <f>'[1]13-14'!P31</f>
        <v>9281</v>
      </c>
      <c r="Q31" s="152">
        <f>'[1]13-14'!Q31</f>
        <v>0.47473332615019936</v>
      </c>
    </row>
    <row r="32" spans="1:17" s="75" customFormat="1" ht="12.75" customHeight="1">
      <c r="A32" s="52" t="s">
        <v>45</v>
      </c>
      <c r="B32" s="127">
        <f>'[1]13-14'!B32</f>
        <v>426790.30599999987</v>
      </c>
      <c r="C32" s="123">
        <f>'[1]13-14'!C32</f>
        <v>472315.2279999998</v>
      </c>
      <c r="D32" s="123">
        <f>'[1]13-14'!D32</f>
        <v>449036.5360000002</v>
      </c>
      <c r="E32" s="123">
        <f>'[1]13-14'!E32</f>
        <v>459508.679</v>
      </c>
      <c r="F32" s="123">
        <f>'[1]13-14'!F32</f>
        <v>0</v>
      </c>
      <c r="G32" s="123">
        <f>'[1]13-14'!G32</f>
        <v>0</v>
      </c>
      <c r="H32" s="123">
        <f>'[1]13-14'!H32</f>
        <v>0</v>
      </c>
      <c r="I32" s="123">
        <f>'[1]13-14'!I32</f>
        <v>0</v>
      </c>
      <c r="J32" s="123">
        <f>'[1]13-14'!J32</f>
        <v>0</v>
      </c>
      <c r="K32" s="123">
        <f>'[1]13-14'!K32</f>
        <v>0</v>
      </c>
      <c r="L32" s="123">
        <f>'[1]13-14'!L32</f>
        <v>0</v>
      </c>
      <c r="M32" s="123">
        <f>'[1]13-14'!M32</f>
        <v>0</v>
      </c>
      <c r="N32" s="128">
        <f>'[1]13-14'!N32</f>
        <v>0</v>
      </c>
      <c r="O32" s="325">
        <f>'[1]13-14'!O32</f>
        <v>1807650.7489999998</v>
      </c>
      <c r="P32" s="326">
        <f>'[1]13-14'!P32</f>
        <v>1758419.567</v>
      </c>
      <c r="Q32" s="152">
        <f>'[1]13-14'!Q32</f>
        <v>0.02799740342061363</v>
      </c>
    </row>
    <row r="33" spans="1:17" s="75" customFormat="1" ht="12.75" customHeight="1">
      <c r="A33" s="52" t="s">
        <v>46</v>
      </c>
      <c r="B33" s="127">
        <f>'[1]13-14'!B33</f>
        <v>258943.67369999998</v>
      </c>
      <c r="C33" s="123">
        <f>'[1]13-14'!C33</f>
        <v>243281.902238905</v>
      </c>
      <c r="D33" s="123">
        <f>'[1]13-14'!D33</f>
        <v>242708.20691641318</v>
      </c>
      <c r="E33" s="123">
        <f>'[1]13-14'!E33</f>
        <v>261660.18276657915</v>
      </c>
      <c r="F33" s="123">
        <f>'[1]13-14'!F33</f>
        <v>0</v>
      </c>
      <c r="G33" s="123">
        <f>'[1]13-14'!G33</f>
        <v>0</v>
      </c>
      <c r="H33" s="123">
        <f>'[1]13-14'!H33</f>
        <v>0</v>
      </c>
      <c r="I33" s="123">
        <f>'[1]13-14'!I33</f>
        <v>0</v>
      </c>
      <c r="J33" s="123">
        <f>'[1]13-14'!J33</f>
        <v>0</v>
      </c>
      <c r="K33" s="123">
        <f>'[1]13-14'!K33</f>
        <v>0</v>
      </c>
      <c r="L33" s="123">
        <f>'[1]13-14'!L33</f>
        <v>0</v>
      </c>
      <c r="M33" s="123">
        <f>'[1]13-14'!M33</f>
        <v>0</v>
      </c>
      <c r="N33" s="128">
        <f>'[1]13-14'!N33</f>
        <v>0</v>
      </c>
      <c r="O33" s="325">
        <f>'[1]13-14'!O33</f>
        <v>1006593.9656218973</v>
      </c>
      <c r="P33" s="326">
        <f>'[1]13-14'!P33</f>
        <v>986521.4120399621</v>
      </c>
      <c r="Q33" s="152">
        <f>'[1]13-14'!Q33</f>
        <v>0.02034679971155251</v>
      </c>
    </row>
    <row r="34" spans="1:17" s="75" customFormat="1" ht="12.75" customHeight="1">
      <c r="A34" s="52" t="s">
        <v>47</v>
      </c>
      <c r="B34" s="127">
        <f>'[1]13-14'!B34</f>
        <v>32783.6214</v>
      </c>
      <c r="C34" s="123">
        <f>'[1]13-14'!C34</f>
        <v>30048.04710504204</v>
      </c>
      <c r="D34" s="123">
        <f>'[1]13-14'!D34</f>
        <v>31981.53525464118</v>
      </c>
      <c r="E34" s="123">
        <f>'[1]13-14'!E34</f>
        <v>35584.84499685582</v>
      </c>
      <c r="F34" s="123">
        <f>'[1]13-14'!F34</f>
        <v>0</v>
      </c>
      <c r="G34" s="123">
        <f>'[1]13-14'!G34</f>
        <v>0</v>
      </c>
      <c r="H34" s="123">
        <f>'[1]13-14'!H34</f>
        <v>0</v>
      </c>
      <c r="I34" s="123">
        <f>'[1]13-14'!I34</f>
        <v>0</v>
      </c>
      <c r="J34" s="123">
        <f>'[1]13-14'!J34</f>
        <v>0</v>
      </c>
      <c r="K34" s="123">
        <f>'[1]13-14'!K34</f>
        <v>0</v>
      </c>
      <c r="L34" s="123">
        <f>'[1]13-14'!L34</f>
        <v>0</v>
      </c>
      <c r="M34" s="123">
        <f>'[1]13-14'!M34</f>
        <v>0</v>
      </c>
      <c r="N34" s="128">
        <f>'[1]13-14'!N34</f>
        <v>0</v>
      </c>
      <c r="O34" s="325">
        <f>'[1]13-14'!O34</f>
        <v>130398.04875653904</v>
      </c>
      <c r="P34" s="326">
        <f>'[1]13-14'!P34</f>
        <v>142237.1267998264</v>
      </c>
      <c r="Q34" s="152">
        <f>'[1]13-14'!Q34</f>
        <v>-0.08323479466756079</v>
      </c>
    </row>
    <row r="35" spans="1:17" s="75" customFormat="1" ht="12.75" customHeight="1">
      <c r="A35" s="52" t="s">
        <v>48</v>
      </c>
      <c r="B35" s="127">
        <f>'[1]13-14'!B35</f>
        <v>26435.273400000002</v>
      </c>
      <c r="C35" s="123">
        <f>'[1]13-14'!C35</f>
        <v>22497.634358566625</v>
      </c>
      <c r="D35" s="123">
        <f>'[1]13-14'!D35</f>
        <v>22631.13789870751</v>
      </c>
      <c r="E35" s="123">
        <f>'[1]13-14'!E35</f>
        <v>29490.60803079342</v>
      </c>
      <c r="F35" s="123">
        <f>'[1]13-14'!F35</f>
        <v>0</v>
      </c>
      <c r="G35" s="123">
        <f>'[1]13-14'!G35</f>
        <v>0</v>
      </c>
      <c r="H35" s="123">
        <f>'[1]13-14'!H35</f>
        <v>0</v>
      </c>
      <c r="I35" s="123">
        <f>'[1]13-14'!I35</f>
        <v>0</v>
      </c>
      <c r="J35" s="123">
        <f>'[1]13-14'!J35</f>
        <v>0</v>
      </c>
      <c r="K35" s="123">
        <f>'[1]13-14'!K35</f>
        <v>0</v>
      </c>
      <c r="L35" s="123">
        <f>'[1]13-14'!L35</f>
        <v>0</v>
      </c>
      <c r="M35" s="123">
        <f>'[1]13-14'!M35</f>
        <v>0</v>
      </c>
      <c r="N35" s="128">
        <f>'[1]13-14'!N35</f>
        <v>0</v>
      </c>
      <c r="O35" s="325">
        <f>'[1]13-14'!O35</f>
        <v>101054.65368806756</v>
      </c>
      <c r="P35" s="326">
        <f>'[1]13-14'!P35</f>
        <v>112156.44894654304</v>
      </c>
      <c r="Q35" s="152">
        <f>'[1]13-14'!Q35</f>
        <v>-0.09898490334485277</v>
      </c>
    </row>
    <row r="36" spans="1:17" s="75" customFormat="1" ht="12.75" customHeight="1">
      <c r="A36" s="52" t="s">
        <v>49</v>
      </c>
      <c r="B36" s="127">
        <f>'[1]13-14'!B36</f>
        <v>112374.11880000001</v>
      </c>
      <c r="C36" s="123">
        <f>'[1]13-14'!C36</f>
        <v>101089.84200261194</v>
      </c>
      <c r="D36" s="123">
        <f>'[1]13-14'!D36</f>
        <v>107086.27841459426</v>
      </c>
      <c r="E36" s="123">
        <f>'[1]13-14'!E36</f>
        <v>113670.1055473094</v>
      </c>
      <c r="F36" s="123">
        <f>'[1]13-14'!F36</f>
        <v>0</v>
      </c>
      <c r="G36" s="123">
        <f>'[1]13-14'!G36</f>
        <v>0</v>
      </c>
      <c r="H36" s="123">
        <f>'[1]13-14'!H36</f>
        <v>0</v>
      </c>
      <c r="I36" s="123">
        <f>'[1]13-14'!I36</f>
        <v>0</v>
      </c>
      <c r="J36" s="123">
        <f>'[1]13-14'!J36</f>
        <v>0</v>
      </c>
      <c r="K36" s="123">
        <f>'[1]13-14'!K36</f>
        <v>0</v>
      </c>
      <c r="L36" s="123">
        <f>'[1]13-14'!L36</f>
        <v>0</v>
      </c>
      <c r="M36" s="123">
        <f>'[1]13-14'!M36</f>
        <v>0</v>
      </c>
      <c r="N36" s="128">
        <f>'[1]13-14'!N36</f>
        <v>0</v>
      </c>
      <c r="O36" s="325">
        <f>'[1]13-14'!O36</f>
        <v>434220.3447645156</v>
      </c>
      <c r="P36" s="326">
        <f>'[1]13-14'!P36</f>
        <v>434913.182618816</v>
      </c>
      <c r="Q36" s="152">
        <f>'[1]13-14'!Q36</f>
        <v>-0.00159304864048615</v>
      </c>
    </row>
    <row r="37" spans="1:17" s="75" customFormat="1" ht="12.75" customHeight="1">
      <c r="A37" s="52" t="s">
        <v>50</v>
      </c>
      <c r="B37" s="127">
        <f>'[1]13-14'!B37</f>
        <v>258141.52</v>
      </c>
      <c r="C37" s="123">
        <f>'[1]13-14'!C37</f>
        <v>259337.85321072274</v>
      </c>
      <c r="D37" s="123">
        <f>'[1]13-14'!D37</f>
        <v>251843.15195811554</v>
      </c>
      <c r="E37" s="123">
        <f>'[1]13-14'!E37</f>
        <v>239614.21080855976</v>
      </c>
      <c r="F37" s="123">
        <f>'[1]13-14'!F37</f>
        <v>0</v>
      </c>
      <c r="G37" s="123">
        <f>'[1]13-14'!G37</f>
        <v>0</v>
      </c>
      <c r="H37" s="123">
        <f>'[1]13-14'!H37</f>
        <v>0</v>
      </c>
      <c r="I37" s="123">
        <f>'[1]13-14'!I37</f>
        <v>0</v>
      </c>
      <c r="J37" s="123">
        <f>'[1]13-14'!J37</f>
        <v>0</v>
      </c>
      <c r="K37" s="123">
        <f>'[1]13-14'!K37</f>
        <v>0</v>
      </c>
      <c r="L37" s="123">
        <f>'[1]13-14'!L37</f>
        <v>0</v>
      </c>
      <c r="M37" s="123">
        <f>'[1]13-14'!M37</f>
        <v>0</v>
      </c>
      <c r="N37" s="128">
        <f>'[1]13-14'!N37</f>
        <v>0</v>
      </c>
      <c r="O37" s="325">
        <f>'[1]13-14'!O37</f>
        <v>1008936.735977398</v>
      </c>
      <c r="P37" s="326">
        <f>'[1]13-14'!P37</f>
        <v>1011229.8448869408</v>
      </c>
      <c r="Q37" s="152">
        <f>'[1]13-14'!Q37</f>
        <v>-0.0022676436233932673</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'[1]13-14'!B40</f>
        <v>565943.8</v>
      </c>
      <c r="C40" s="123">
        <f>'[1]13-14'!C40</f>
        <v>643521.6</v>
      </c>
      <c r="D40" s="123">
        <f>'[1]13-14'!D40</f>
        <v>582387.8</v>
      </c>
      <c r="E40" s="123">
        <f>'[1]13-14'!E40</f>
        <v>0</v>
      </c>
      <c r="F40" s="123">
        <f>'[1]13-14'!F40</f>
        <v>0</v>
      </c>
      <c r="G40" s="123">
        <f>'[1]13-14'!G40</f>
        <v>0</v>
      </c>
      <c r="H40" s="123">
        <f>'[1]13-14'!H40</f>
        <v>0</v>
      </c>
      <c r="I40" s="123">
        <f>'[1]13-14'!I40</f>
        <v>0</v>
      </c>
      <c r="J40" s="123">
        <f>'[1]13-14'!J40</f>
        <v>0</v>
      </c>
      <c r="K40" s="123">
        <f>'[1]13-14'!K40</f>
        <v>0</v>
      </c>
      <c r="L40" s="123">
        <f>'[1]13-14'!L40</f>
        <v>0</v>
      </c>
      <c r="M40" s="123">
        <f>'[1]13-14'!M40</f>
        <v>0</v>
      </c>
      <c r="N40" s="128">
        <f>'[1]13-14'!N40</f>
        <v>0</v>
      </c>
      <c r="O40" s="325"/>
      <c r="P40" s="326"/>
      <c r="Q40" s="152"/>
    </row>
    <row r="41" spans="1:17" s="75" customFormat="1" ht="12.75" customHeight="1">
      <c r="A41" s="52" t="s">
        <v>53</v>
      </c>
      <c r="B41" s="127">
        <f>'[1]13-14'!B41</f>
        <v>23478.923000000003</v>
      </c>
      <c r="C41" s="123">
        <f>'[1]13-14'!C41</f>
        <v>23575.919</v>
      </c>
      <c r="D41" s="123">
        <f>'[1]13-14'!D41</f>
        <v>18315.119000000002</v>
      </c>
      <c r="E41" s="123">
        <f>'[1]13-14'!E41</f>
        <v>0</v>
      </c>
      <c r="F41" s="123">
        <f>'[1]13-14'!F41</f>
        <v>0</v>
      </c>
      <c r="G41" s="123">
        <f>'[1]13-14'!G41</f>
        <v>0</v>
      </c>
      <c r="H41" s="123">
        <f>'[1]13-14'!H41</f>
        <v>0</v>
      </c>
      <c r="I41" s="123">
        <f>'[1]13-14'!I41</f>
        <v>0</v>
      </c>
      <c r="J41" s="123">
        <f>'[1]13-14'!J41</f>
        <v>0</v>
      </c>
      <c r="K41" s="123">
        <f>'[1]13-14'!K41</f>
        <v>0</v>
      </c>
      <c r="L41" s="123">
        <f>'[1]13-14'!L41</f>
        <v>0</v>
      </c>
      <c r="M41" s="123">
        <f>'[1]13-14'!M41</f>
        <v>0</v>
      </c>
      <c r="N41" s="128">
        <f>'[1]13-14'!N41</f>
        <v>0</v>
      </c>
      <c r="O41" s="325"/>
      <c r="P41" s="326"/>
      <c r="Q41" s="152"/>
    </row>
    <row r="42" spans="1:17" s="75" customFormat="1" ht="12.75" customHeight="1">
      <c r="A42" s="52" t="s">
        <v>54</v>
      </c>
      <c r="B42" s="127">
        <f>'[1]13-14'!B42</f>
        <v>262640.5</v>
      </c>
      <c r="C42" s="123">
        <f>'[1]13-14'!C42</f>
        <v>1134943.5</v>
      </c>
      <c r="D42" s="123">
        <f>'[1]13-14'!D42</f>
        <v>989827.8</v>
      </c>
      <c r="E42" s="123">
        <f>'[1]13-14'!E42</f>
        <v>0</v>
      </c>
      <c r="F42" s="123">
        <f>'[1]13-14'!F42</f>
        <v>0</v>
      </c>
      <c r="G42" s="123">
        <f>'[1]13-14'!G42</f>
        <v>0</v>
      </c>
      <c r="H42" s="123">
        <f>'[1]13-14'!H42</f>
        <v>0</v>
      </c>
      <c r="I42" s="123">
        <f>'[1]13-14'!I42</f>
        <v>0</v>
      </c>
      <c r="J42" s="123">
        <f>'[1]13-14'!J42</f>
        <v>0</v>
      </c>
      <c r="K42" s="123">
        <f>'[1]13-14'!K42</f>
        <v>0</v>
      </c>
      <c r="L42" s="123">
        <f>'[1]13-14'!L42</f>
        <v>0</v>
      </c>
      <c r="M42" s="123">
        <f>'[1]13-14'!M42</f>
        <v>0</v>
      </c>
      <c r="N42" s="128">
        <f>'[1]13-14'!N42</f>
        <v>0</v>
      </c>
      <c r="O42" s="325"/>
      <c r="P42" s="326"/>
      <c r="Q42" s="152"/>
    </row>
    <row r="43" spans="1:17" s="75" customFormat="1" ht="12.75" customHeight="1">
      <c r="A43" s="52" t="s">
        <v>55</v>
      </c>
      <c r="B43" s="127">
        <f>'[1]13-14'!B43</f>
        <v>29426.230000000003</v>
      </c>
      <c r="C43" s="123">
        <f>'[1]13-14'!C43</f>
        <v>32219.249000000003</v>
      </c>
      <c r="D43" s="123">
        <f>'[1]13-14'!D43</f>
        <v>40647.215000000004</v>
      </c>
      <c r="E43" s="123">
        <f>'[1]13-14'!E43</f>
        <v>0</v>
      </c>
      <c r="F43" s="123">
        <f>'[1]13-14'!F43</f>
        <v>0</v>
      </c>
      <c r="G43" s="123">
        <f>'[1]13-14'!G43</f>
        <v>0</v>
      </c>
      <c r="H43" s="123">
        <f>'[1]13-14'!H43</f>
        <v>0</v>
      </c>
      <c r="I43" s="123">
        <f>'[1]13-14'!I43</f>
        <v>0</v>
      </c>
      <c r="J43" s="123">
        <f>'[1]13-14'!J43</f>
        <v>0</v>
      </c>
      <c r="K43" s="123">
        <f>'[1]13-14'!K43</f>
        <v>0</v>
      </c>
      <c r="L43" s="123">
        <f>'[1]13-14'!L43</f>
        <v>0</v>
      </c>
      <c r="M43" s="123">
        <f>'[1]13-14'!M43</f>
        <v>0</v>
      </c>
      <c r="N43" s="128">
        <f>'[1]13-14'!N43</f>
        <v>0</v>
      </c>
      <c r="O43" s="325"/>
      <c r="P43" s="326"/>
      <c r="Q43" s="152"/>
    </row>
    <row r="44" spans="1:17" s="75" customFormat="1" ht="12.75" customHeight="1">
      <c r="A44" s="52" t="s">
        <v>56</v>
      </c>
      <c r="B44" s="127">
        <f>'[1]13-14'!B44</f>
        <v>0</v>
      </c>
      <c r="C44" s="123">
        <f>'[1]13-14'!C44</f>
        <v>0</v>
      </c>
      <c r="D44" s="123">
        <f>'[1]13-14'!D44</f>
        <v>0</v>
      </c>
      <c r="E44" s="123">
        <f>'[1]13-14'!E44</f>
        <v>0</v>
      </c>
      <c r="F44" s="123">
        <f>'[1]13-14'!F44</f>
        <v>0</v>
      </c>
      <c r="G44" s="123">
        <f>'[1]13-14'!G44</f>
        <v>0</v>
      </c>
      <c r="H44" s="123">
        <f>'[1]13-14'!H44</f>
        <v>0</v>
      </c>
      <c r="I44" s="123">
        <f>'[1]13-14'!I44</f>
        <v>0</v>
      </c>
      <c r="J44" s="123">
        <f>'[1]13-14'!J44</f>
        <v>0</v>
      </c>
      <c r="K44" s="123">
        <f>'[1]13-14'!K44</f>
        <v>0</v>
      </c>
      <c r="L44" s="123">
        <f>'[1]13-14'!L44</f>
        <v>0</v>
      </c>
      <c r="M44" s="123">
        <f>'[1]13-14'!M44</f>
        <v>0</v>
      </c>
      <c r="N44" s="128">
        <f>'[1]13-14'!N44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'[1]13-14'!B46</f>
        <v>2001853.9662999997</v>
      </c>
      <c r="C46" s="335">
        <f>'[1]13-14'!C46</f>
        <v>2966077.774915848</v>
      </c>
      <c r="D46" s="335">
        <f>'[1]13-14'!D46</f>
        <v>2739507.7804424716</v>
      </c>
      <c r="E46" s="335">
        <f>'[1]13-14'!E46</f>
      </c>
      <c r="F46" s="335">
        <f>'[1]13-14'!F46</f>
      </c>
      <c r="G46" s="335">
        <f>'[1]13-14'!G46</f>
      </c>
      <c r="H46" s="335">
        <f>'[1]13-14'!H46</f>
      </c>
      <c r="I46" s="335">
        <f>'[1]13-14'!I46</f>
      </c>
      <c r="J46" s="335">
        <f>'[1]13-14'!J46</f>
      </c>
      <c r="K46" s="335">
        <f>'[1]13-14'!K46</f>
      </c>
      <c r="L46" s="335">
        <f>'[1]13-14'!L46</f>
      </c>
      <c r="M46" s="335">
        <f>'[1]13-14'!M46</f>
      </c>
      <c r="N46" s="336">
        <f>'[1]13-14'!N46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G1">
      <selection activeCell="O8" sqref="O8"/>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06" t="str">
        <f>'[8]13-14'!$B$3:$Q$3</f>
        <v>Situation Mensuelle du Marché du Maïs en 2013/14</v>
      </c>
      <c r="C3" s="406"/>
      <c r="D3" s="406"/>
      <c r="E3" s="406"/>
      <c r="F3" s="406"/>
      <c r="G3" s="406"/>
      <c r="H3" s="406"/>
      <c r="I3" s="406"/>
      <c r="J3" s="406"/>
      <c r="K3" s="406"/>
      <c r="L3" s="406"/>
      <c r="M3" s="406"/>
      <c r="N3" s="406"/>
      <c r="O3" s="406"/>
      <c r="P3" s="406"/>
      <c r="Q3" s="40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[8]!dat1</f>
        <v>41579</v>
      </c>
      <c r="P7" s="70">
        <f>[8]!dat2</f>
        <v>41214</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'[8]13-14'!B10</f>
        <v>2308555.0620000004</v>
      </c>
      <c r="C10" s="123">
        <f>'[8]13-14'!C10</f>
        <v>1528313.2149999999</v>
      </c>
      <c r="D10" s="123">
        <f>'[8]13-14'!D10</f>
        <v>849368.1420000002</v>
      </c>
      <c r="E10" s="123">
        <f>'[8]13-14'!E10</f>
        <v>411094.307</v>
      </c>
      <c r="F10" s="123">
        <f>'[8]13-14'!F10</f>
        <v>2282322.9020000002</v>
      </c>
      <c r="G10" s="123">
        <f>'[8]13-14'!G10</f>
        <v>0</v>
      </c>
      <c r="H10" s="123">
        <f>'[8]13-14'!H10</f>
        <v>0</v>
      </c>
      <c r="I10" s="123">
        <f>'[8]13-14'!I10</f>
        <v>0</v>
      </c>
      <c r="J10" s="123">
        <f>'[8]13-14'!J10</f>
        <v>0</v>
      </c>
      <c r="K10" s="123">
        <f>'[8]13-14'!K10</f>
        <v>0</v>
      </c>
      <c r="L10" s="123">
        <f>'[8]13-14'!L10</f>
        <v>0</v>
      </c>
      <c r="M10" s="123">
        <f>'[8]13-14'!M10</f>
        <v>0</v>
      </c>
      <c r="N10" s="128">
        <f>'[8]13-14'!N10</f>
        <v>0</v>
      </c>
      <c r="O10" s="306">
        <f>'[8]13-14'!O10</f>
        <v>2282322.9020000002</v>
      </c>
      <c r="P10" s="307">
        <f>'[8]13-14'!P10</f>
        <v>4297364.514999999</v>
      </c>
      <c r="Q10" s="122">
        <f>'[8]13-14'!Q10</f>
        <v>-0.46890172010460673</v>
      </c>
    </row>
    <row r="11" spans="1:17" s="77" customFormat="1" ht="12.75" customHeight="1">
      <c r="A11" s="62" t="s">
        <v>60</v>
      </c>
      <c r="B11" s="127">
        <f>'[8]13-14'!B11</f>
        <v>63872.147</v>
      </c>
      <c r="C11" s="123">
        <f>'[8]13-14'!C11</f>
        <v>56928.89</v>
      </c>
      <c r="D11" s="123">
        <f>'[8]13-14'!D11</f>
        <v>50025.99</v>
      </c>
      <c r="E11" s="123">
        <f>'[8]13-14'!E11</f>
        <v>52714.88</v>
      </c>
      <c r="F11" s="123">
        <f>'[8]13-14'!F11</f>
        <v>48893.145000000004</v>
      </c>
      <c r="G11" s="123">
        <f>'[8]13-14'!G11</f>
        <v>0</v>
      </c>
      <c r="H11" s="123">
        <f>'[8]13-14'!H11</f>
        <v>0</v>
      </c>
      <c r="I11" s="123">
        <f>'[8]13-14'!I11</f>
        <v>0</v>
      </c>
      <c r="J11" s="123">
        <f>'[8]13-14'!J11</f>
        <v>0</v>
      </c>
      <c r="K11" s="123">
        <f>'[8]13-14'!K11</f>
        <v>0</v>
      </c>
      <c r="L11" s="123">
        <f>'[8]13-14'!L11</f>
        <v>0</v>
      </c>
      <c r="M11" s="123">
        <f>'[8]13-14'!M11</f>
        <v>0</v>
      </c>
      <c r="N11" s="128">
        <f>'[8]13-14'!N11</f>
        <v>0</v>
      </c>
      <c r="O11" s="306">
        <f>'[8]13-14'!O11</f>
        <v>48893.145000000004</v>
      </c>
      <c r="P11" s="306">
        <f>'[8]13-14'!P11</f>
        <v>52157.475000000006</v>
      </c>
      <c r="Q11" s="122">
        <f>'[8]13-14'!Q11</f>
        <v>-0.06258604351533503</v>
      </c>
    </row>
    <row r="12" spans="1:17" s="77" customFormat="1" ht="12.75" customHeight="1">
      <c r="A12" s="62" t="s">
        <v>61</v>
      </c>
      <c r="B12" s="127">
        <f>'[8]13-14'!B12</f>
        <v>6679</v>
      </c>
      <c r="C12" s="123">
        <f>'[8]13-14'!C12</f>
        <v>6679</v>
      </c>
      <c r="D12" s="123">
        <f>'[8]13-14'!D12</f>
        <v>6679</v>
      </c>
      <c r="E12" s="123">
        <f>'[8]13-14'!E12</f>
        <v>6679</v>
      </c>
      <c r="F12" s="123">
        <f>'[8]13-14'!F12</f>
        <v>6679</v>
      </c>
      <c r="G12" s="123">
        <f>'[8]13-14'!G12</f>
      </c>
      <c r="H12" s="123">
        <f>'[8]13-14'!H12</f>
      </c>
      <c r="I12" s="123">
        <f>'[8]13-14'!I12</f>
      </c>
      <c r="J12" s="123">
        <f>'[8]13-14'!J12</f>
      </c>
      <c r="K12" s="123">
        <f>'[8]13-14'!K12</f>
      </c>
      <c r="L12" s="123">
        <f>'[8]13-14'!L12</f>
      </c>
      <c r="M12" s="123">
        <f>'[8]13-14'!M12</f>
      </c>
      <c r="N12" s="128">
        <f>'[8]13-14'!N12</f>
        <v>0</v>
      </c>
      <c r="O12" s="306">
        <f>'[8]13-14'!O12</f>
        <v>6679</v>
      </c>
      <c r="P12" s="306">
        <f>'[8]13-14'!P12</f>
        <v>6140.7</v>
      </c>
      <c r="Q12" s="122">
        <f>'[8]13-14'!Q12</f>
        <v>0.08766101584509922</v>
      </c>
    </row>
    <row r="13" spans="1:17" s="77" customFormat="1" ht="12.75" customHeight="1">
      <c r="A13" s="62" t="s">
        <v>62</v>
      </c>
      <c r="B13" s="127">
        <f>'[8]13-14'!B13</f>
        <v>86813.8</v>
      </c>
      <c r="C13" s="123">
        <f>'[8]13-14'!C13</f>
        <v>80857.96</v>
      </c>
      <c r="D13" s="123">
        <f>'[8]13-14'!D13</f>
        <v>62604.65</v>
      </c>
      <c r="E13" s="123">
        <f>'[8]13-14'!E13</f>
        <v>52002.31</v>
      </c>
      <c r="F13" s="123">
        <f>'[8]13-14'!F13</f>
        <v>76857.87</v>
      </c>
      <c r="G13" s="123">
        <f>'[8]13-14'!G13</f>
        <v>0</v>
      </c>
      <c r="H13" s="123">
        <f>'[8]13-14'!H13</f>
        <v>0</v>
      </c>
      <c r="I13" s="123">
        <f>'[8]13-14'!I13</f>
        <v>0</v>
      </c>
      <c r="J13" s="123">
        <f>'[8]13-14'!J13</f>
        <v>0</v>
      </c>
      <c r="K13" s="123">
        <f>'[8]13-14'!K13</f>
        <v>0</v>
      </c>
      <c r="L13" s="123">
        <f>'[8]13-14'!L13</f>
        <v>0</v>
      </c>
      <c r="M13" s="123">
        <f>'[8]13-14'!M13</f>
        <v>0</v>
      </c>
      <c r="N13" s="128">
        <f>'[8]13-14'!N13</f>
        <v>0</v>
      </c>
      <c r="O13" s="306">
        <f>'[8]13-14'!O13</f>
        <v>76857.87</v>
      </c>
      <c r="P13" s="306">
        <f>'[8]13-14'!P13</f>
        <v>61185.03</v>
      </c>
      <c r="Q13" s="122">
        <f>'[8]13-14'!Q13</f>
        <v>0.2561548143393899</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'[8]13-14'!B16</f>
        <v>2465920.009</v>
      </c>
      <c r="C15" s="130">
        <f>'[8]13-14'!C16</f>
        <v>1672779.0649999997</v>
      </c>
      <c r="D15" s="130">
        <f>'[8]13-14'!D16</f>
        <v>968677.7820000002</v>
      </c>
      <c r="E15" s="130">
        <f>'[8]13-14'!E16</f>
        <v>522490.497</v>
      </c>
      <c r="F15" s="130">
        <f>'[8]13-14'!F16</f>
        <v>2414752.9170000004</v>
      </c>
      <c r="G15" s="130">
        <f>'[8]13-14'!G16</f>
      </c>
      <c r="H15" s="130">
        <f>'[8]13-14'!H16</f>
      </c>
      <c r="I15" s="130">
        <f>'[8]13-14'!I16</f>
      </c>
      <c r="J15" s="130">
        <f>'[8]13-14'!J16</f>
      </c>
      <c r="K15" s="130">
        <f>'[8]13-14'!K16</f>
      </c>
      <c r="L15" s="130">
        <f>'[8]13-14'!L16</f>
      </c>
      <c r="M15" s="130">
        <f>'[8]13-14'!M16</f>
      </c>
      <c r="N15" s="131">
        <f>'[8]13-14'!N16</f>
      </c>
      <c r="O15" s="308">
        <f>'[8]13-14'!O16</f>
        <v>2414752.9170000004</v>
      </c>
      <c r="P15" s="309">
        <f>'[8]13-14'!P16</f>
        <v>4416847.719999999</v>
      </c>
      <c r="Q15" s="147">
        <f>'[8]13-14'!Q16</f>
        <v>-0.4532859020550518</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'[8]13-14'!B18</f>
        <v>0</v>
      </c>
      <c r="C17" s="363">
        <f>'[8]13-14'!C18</f>
        <v>0</v>
      </c>
      <c r="D17" s="363">
        <f>'[8]13-14'!D18</f>
        <v>0</v>
      </c>
      <c r="E17" s="363">
        <f>'[8]13-14'!E18</f>
        <v>0</v>
      </c>
      <c r="F17" s="363">
        <f>'[8]13-14'!F18</f>
        <v>0</v>
      </c>
      <c r="G17" s="363">
        <f>'[8]13-14'!G18</f>
        <v>0</v>
      </c>
      <c r="H17" s="363">
        <f>'[8]13-14'!H18</f>
        <v>0</v>
      </c>
      <c r="I17" s="363">
        <f>'[8]13-14'!I18</f>
        <v>0</v>
      </c>
      <c r="J17" s="363">
        <f>'[8]13-14'!J18</f>
        <v>0</v>
      </c>
      <c r="K17" s="363">
        <f>'[8]13-14'!K18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'[8]13-14'!B20</f>
        <v>2465920.009</v>
      </c>
      <c r="C19" s="298">
        <f>'[8]13-14'!C20</f>
        <v>1672779.0649999997</v>
      </c>
      <c r="D19" s="298">
        <f>'[8]13-14'!D20</f>
        <v>968677.7820000002</v>
      </c>
      <c r="E19" s="298">
        <f>'[8]13-14'!E20</f>
        <v>522490.497</v>
      </c>
      <c r="F19" s="298">
        <f>'[8]13-14'!F20</f>
        <v>2414752.9170000004</v>
      </c>
      <c r="G19" s="298">
        <f>'[8]13-14'!G20</f>
      </c>
      <c r="H19" s="298">
        <f>'[8]13-14'!H20</f>
      </c>
      <c r="I19" s="298">
        <f>'[8]13-14'!I20</f>
      </c>
      <c r="J19" s="298">
        <f>'[8]13-14'!J20</f>
      </c>
      <c r="K19" s="298">
        <f>'[8]13-14'!K20</f>
      </c>
      <c r="L19" s="298">
        <f>'[8]13-14'!L20</f>
      </c>
      <c r="M19" s="298">
        <f>'[8]13-14'!M20</f>
      </c>
      <c r="N19" s="299">
        <f>'[8]13-14'!N20</f>
      </c>
      <c r="O19" s="310">
        <f>'[8]13-14'!O20</f>
        <v>2414752.9170000004</v>
      </c>
      <c r="P19" s="311">
        <f>'[8]13-14'!P20</f>
        <v>4416847.719999999</v>
      </c>
      <c r="Q19" s="214">
        <f>'[8]13-14'!Q20</f>
        <v>-0.4532859020550518</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'[8]13-14'!B23</f>
        <v>222385.73399999997</v>
      </c>
      <c r="C22" s="123">
        <f>'[8]13-14'!C23</f>
        <v>174335.02699999997</v>
      </c>
      <c r="D22" s="123">
        <f>'[8]13-14'!D23</f>
        <v>249789.73899999997</v>
      </c>
      <c r="E22" s="123">
        <f>'[8]13-14'!E23</f>
        <v>2945907.1410000008</v>
      </c>
      <c r="F22" s="123">
        <f>'[8]13-14'!F23</f>
        <v>0</v>
      </c>
      <c r="G22" s="123">
        <f>'[8]13-14'!G23</f>
        <v>0</v>
      </c>
      <c r="H22" s="123">
        <f>'[8]13-14'!H23</f>
        <v>0</v>
      </c>
      <c r="I22" s="123">
        <f>'[8]13-14'!I23</f>
        <v>0</v>
      </c>
      <c r="J22" s="123">
        <f>'[8]13-14'!J23</f>
        <v>0</v>
      </c>
      <c r="K22" s="123">
        <f>'[8]13-14'!K23</f>
        <v>0</v>
      </c>
      <c r="L22" s="123">
        <f>'[8]13-14'!L23</f>
        <v>0</v>
      </c>
      <c r="M22" s="123">
        <f>'[8]13-14'!M23</f>
        <v>0</v>
      </c>
      <c r="N22" s="128">
        <f>'[8]13-14'!N23</f>
        <v>0</v>
      </c>
      <c r="O22" s="306">
        <f>'[8]13-14'!O23</f>
        <v>3592417.6410000008</v>
      </c>
      <c r="P22" s="306">
        <f>'[8]13-14'!P23</f>
        <v>5928561.84</v>
      </c>
      <c r="Q22" s="122">
        <f>'[8]13-14'!Q23</f>
        <v>-0.39404905642343757</v>
      </c>
    </row>
    <row r="23" spans="1:17" s="77" customFormat="1" ht="12.75" customHeight="1">
      <c r="A23" s="62" t="s">
        <v>65</v>
      </c>
      <c r="B23" s="127">
        <f>'[8]13-14'!B24</f>
        <v>40976.5</v>
      </c>
      <c r="C23" s="123">
        <f>'[8]13-14'!C24</f>
        <v>15693.7</v>
      </c>
      <c r="D23" s="123">
        <f>'[8]13-14'!D24</f>
        <v>26505.1</v>
      </c>
      <c r="E23" s="123">
        <f>'[8]13-14'!E24</f>
        <v>0</v>
      </c>
      <c r="F23" s="123">
        <f>'[8]13-14'!F24</f>
        <v>0</v>
      </c>
      <c r="G23" s="123">
        <f>'[8]13-14'!G24</f>
        <v>0</v>
      </c>
      <c r="H23" s="123">
        <f>'[8]13-14'!H24</f>
        <v>0</v>
      </c>
      <c r="I23" s="123">
        <f>'[8]13-14'!I24</f>
        <v>0</v>
      </c>
      <c r="J23" s="123">
        <f>'[8]13-14'!J24</f>
        <v>0</v>
      </c>
      <c r="K23" s="123">
        <f>'[8]13-14'!K24</f>
        <v>0</v>
      </c>
      <c r="L23" s="123">
        <f>'[8]13-14'!L24</f>
        <v>0</v>
      </c>
      <c r="M23" s="123">
        <f>'[8]13-14'!M24</f>
        <v>0</v>
      </c>
      <c r="N23" s="128">
        <f>'[8]13-14'!N24</f>
        <v>0</v>
      </c>
      <c r="O23" s="306"/>
      <c r="P23" s="306"/>
      <c r="Q23" s="122">
        <f>'[8]13-14'!Q24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'[8]13-14'!B26</f>
        <v>2729282.2430000002</v>
      </c>
      <c r="C25" s="298">
        <f>'[8]13-14'!C26</f>
        <v>1862807.7919999997</v>
      </c>
      <c r="D25" s="298">
        <f>'[8]13-14'!D26</f>
        <v>1244972.6210000003</v>
      </c>
      <c r="E25" s="298">
        <f>'[8]13-14'!E26</f>
      </c>
      <c r="F25" s="298">
        <f>'[8]13-14'!F26</f>
      </c>
      <c r="G25" s="298">
        <f>'[8]13-14'!G26</f>
      </c>
      <c r="H25" s="298">
        <f>'[8]13-14'!H26</f>
      </c>
      <c r="I25" s="298">
        <f>'[8]13-14'!I26</f>
      </c>
      <c r="J25" s="298">
        <f>'[8]13-14'!J26</f>
      </c>
      <c r="K25" s="298">
        <f>'[8]13-14'!K26</f>
      </c>
      <c r="L25" s="298">
        <f>'[8]13-14'!L26</f>
      </c>
      <c r="M25" s="298">
        <f>'[8]13-14'!M26</f>
      </c>
      <c r="N25" s="299">
        <f>'[8]13-14'!N26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'[8]13-14'!B29</f>
        <v>201773.92</v>
      </c>
      <c r="C28" s="123">
        <f>'[8]13-14'!C29</f>
        <v>190322.22000000003</v>
      </c>
      <c r="D28" s="123">
        <f>'[8]13-14'!D29</f>
        <v>176105.64</v>
      </c>
      <c r="E28" s="123">
        <f>'[8]13-14'!E29</f>
        <v>195616.39</v>
      </c>
      <c r="F28" s="123">
        <f>'[8]13-14'!F29</f>
        <v>0</v>
      </c>
      <c r="G28" s="123">
        <f>'[8]13-14'!G29</f>
        <v>0</v>
      </c>
      <c r="H28" s="123">
        <f>'[8]13-14'!H29</f>
        <v>0</v>
      </c>
      <c r="I28" s="123">
        <f>'[8]13-14'!I29</f>
        <v>0</v>
      </c>
      <c r="J28" s="123">
        <f>'[8]13-14'!J29</f>
        <v>0</v>
      </c>
      <c r="K28" s="123">
        <f>'[8]13-14'!K29</f>
        <v>0</v>
      </c>
      <c r="L28" s="123">
        <f>'[8]13-14'!L29</f>
        <v>0</v>
      </c>
      <c r="M28" s="123">
        <f>'[8]13-14'!M29</f>
        <v>0</v>
      </c>
      <c r="N28" s="128">
        <f>'[8]13-14'!N29</f>
        <v>0</v>
      </c>
      <c r="O28" s="306">
        <f>'[8]13-14'!O29</f>
        <v>763818.17</v>
      </c>
      <c r="P28" s="306">
        <f>'[8]13-14'!P29</f>
        <v>765001.12</v>
      </c>
      <c r="Q28" s="122">
        <f>'[8]13-14'!Q29</f>
        <v>-0.001546337605361825</v>
      </c>
    </row>
    <row r="29" spans="1:17" s="77" customFormat="1" ht="12.75" customHeight="1">
      <c r="A29" s="62" t="s">
        <v>67</v>
      </c>
      <c r="B29" s="127">
        <f>'[8]13-14'!B30</f>
        <v>250100.12699999998</v>
      </c>
      <c r="C29" s="123">
        <f>'[8]13-14'!C30</f>
        <v>193866.02900000004</v>
      </c>
      <c r="D29" s="123">
        <f>'[8]13-14'!D30</f>
        <v>177434.03399999999</v>
      </c>
      <c r="E29" s="123">
        <f>'[8]13-14'!E30</f>
        <v>240881.648</v>
      </c>
      <c r="F29" s="123">
        <f>'[8]13-14'!F30</f>
        <v>0</v>
      </c>
      <c r="G29" s="123">
        <f>'[8]13-14'!G30</f>
        <v>0</v>
      </c>
      <c r="H29" s="123">
        <f>'[8]13-14'!H30</f>
        <v>0</v>
      </c>
      <c r="I29" s="123">
        <f>'[8]13-14'!I30</f>
        <v>0</v>
      </c>
      <c r="J29" s="123">
        <f>'[8]13-14'!J30</f>
        <v>0</v>
      </c>
      <c r="K29" s="123">
        <f>'[8]13-14'!K30</f>
        <v>0</v>
      </c>
      <c r="L29" s="123">
        <f>'[8]13-14'!L30</f>
        <v>0</v>
      </c>
      <c r="M29" s="123">
        <f>'[8]13-14'!M30</f>
        <v>0</v>
      </c>
      <c r="N29" s="128">
        <f>'[8]13-14'!N30</f>
        <v>0</v>
      </c>
      <c r="O29" s="306">
        <f>'[8]13-14'!O30</f>
        <v>862281.838</v>
      </c>
      <c r="P29" s="306">
        <f>'[8]13-14'!P30</f>
        <v>981869.7230000002</v>
      </c>
      <c r="Q29" s="122">
        <f>'[8]13-14'!Q30</f>
        <v>-0.12179608169871248</v>
      </c>
    </row>
    <row r="30" spans="1:17" s="47" customFormat="1" ht="12.75" customHeight="1">
      <c r="A30" s="62" t="s">
        <v>68</v>
      </c>
      <c r="B30" s="127">
        <f>'[8]13-14'!B31</f>
        <v>34209.38</v>
      </c>
      <c r="C30" s="123">
        <f>'[8]13-14'!C31</f>
        <v>37288.2242</v>
      </c>
      <c r="D30" s="123">
        <f>'[8]13-14'!D31</f>
        <v>36169.577474</v>
      </c>
      <c r="E30" s="123">
        <f>'[8]13-14'!E31</f>
        <v>40329.078883509996</v>
      </c>
      <c r="F30" s="123">
        <f>'[8]13-14'!F31</f>
      </c>
      <c r="G30" s="123">
        <f>'[8]13-14'!G31</f>
      </c>
      <c r="H30" s="123">
        <f>'[8]13-14'!H31</f>
      </c>
      <c r="I30" s="123">
        <f>'[8]13-14'!I31</f>
      </c>
      <c r="J30" s="123">
        <f>'[8]13-14'!J31</f>
      </c>
      <c r="K30" s="123">
        <f>'[8]13-14'!K31</f>
      </c>
      <c r="L30" s="123">
        <f>'[8]13-14'!L31</f>
      </c>
      <c r="M30" s="123">
        <f>'[8]13-14'!M31</f>
      </c>
      <c r="N30" s="128">
        <f>'[8]13-14'!N31</f>
        <v>0</v>
      </c>
      <c r="O30" s="306">
        <f>'[8]13-14'!O31</f>
        <v>147996.26055751</v>
      </c>
      <c r="P30" s="306">
        <f>'[8]13-14'!P31</f>
        <v>124524.13699999999</v>
      </c>
      <c r="Q30" s="122">
        <f>'[8]13-14'!Q31</f>
        <v>0.1884945691895059</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'[8]13-14'!B33</f>
        <v>486083.427</v>
      </c>
      <c r="C32" s="130">
        <f>'[8]13-14'!C33</f>
        <v>421476.47320000007</v>
      </c>
      <c r="D32" s="130">
        <f>'[8]13-14'!D33</f>
        <v>389709.251474</v>
      </c>
      <c r="E32" s="130">
        <f>'[8]13-14'!E33</f>
        <v>476827.11688351</v>
      </c>
      <c r="F32" s="130">
        <f>'[8]13-14'!F33</f>
      </c>
      <c r="G32" s="130">
        <f>'[8]13-14'!G33</f>
      </c>
      <c r="H32" s="130">
        <f>'[8]13-14'!H33</f>
      </c>
      <c r="I32" s="130">
        <f>'[8]13-14'!I33</f>
      </c>
      <c r="J32" s="130">
        <f>'[8]13-14'!J33</f>
      </c>
      <c r="K32" s="130">
        <f>'[8]13-14'!K33</f>
      </c>
      <c r="L32" s="130">
        <f>'[8]13-14'!L33</f>
      </c>
      <c r="M32" s="130">
        <f>'[8]13-14'!M33</f>
      </c>
      <c r="N32" s="131">
        <f>'[8]13-14'!N33</f>
        <v>0</v>
      </c>
      <c r="O32" s="308">
        <f>'[8]13-14'!O33</f>
        <v>1774096.2685575099</v>
      </c>
      <c r="P32" s="309">
        <f>'[8]13-14'!P33</f>
        <v>1871394.9800000004</v>
      </c>
      <c r="Q32" s="147">
        <f>'[8]13-14'!Q33</f>
        <v>-0.05199261111755815</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'[8]13-14'!B36</f>
        <v>491541.7</v>
      </c>
      <c r="C35" s="123">
        <f>'[8]13-14'!C36</f>
        <v>422670</v>
      </c>
      <c r="D35" s="123">
        <f>'[8]13-14'!D36</f>
        <v>297452.2</v>
      </c>
      <c r="E35" s="123">
        <f>'[8]13-14'!E36</f>
        <v>0</v>
      </c>
      <c r="F35" s="123">
        <f>'[8]13-14'!F36</f>
        <v>0</v>
      </c>
      <c r="G35" s="123">
        <f>'[8]13-14'!G36</f>
        <v>0</v>
      </c>
      <c r="H35" s="123">
        <f>'[8]13-14'!H36</f>
        <v>0</v>
      </c>
      <c r="I35" s="123">
        <f>'[8]13-14'!I36</f>
        <v>0</v>
      </c>
      <c r="J35" s="123">
        <f>'[8]13-14'!J36</f>
        <v>0</v>
      </c>
      <c r="K35" s="123">
        <f>'[8]13-14'!K36</f>
        <v>0</v>
      </c>
      <c r="L35" s="123">
        <f>'[8]13-14'!L36</f>
        <v>0</v>
      </c>
      <c r="M35" s="123">
        <f>'[8]13-14'!M36</f>
        <v>0</v>
      </c>
      <c r="N35" s="128">
        <f>'[8]13-14'!N36</f>
        <v>0</v>
      </c>
      <c r="O35" s="314"/>
      <c r="P35" s="314"/>
      <c r="Q35" s="122"/>
    </row>
    <row r="36" spans="1:17" s="77" customFormat="1" ht="12.75" customHeight="1">
      <c r="A36" s="62" t="s">
        <v>72</v>
      </c>
      <c r="B36" s="127">
        <f>'[8]13-14'!B37</f>
        <v>159160.2</v>
      </c>
      <c r="C36" s="123">
        <f>'[8]13-14'!C37</f>
        <v>15665.6</v>
      </c>
      <c r="D36" s="123">
        <f>'[8]13-14'!D37</f>
        <v>1004.1</v>
      </c>
      <c r="E36" s="123">
        <f>'[8]13-14'!E37</f>
        <v>0</v>
      </c>
      <c r="F36" s="123">
        <f>'[8]13-14'!F37</f>
        <v>0</v>
      </c>
      <c r="G36" s="123">
        <f>'[8]13-14'!G37</f>
        <v>0</v>
      </c>
      <c r="H36" s="123">
        <f>'[8]13-14'!H37</f>
        <v>0</v>
      </c>
      <c r="I36" s="123">
        <f>'[8]13-14'!I37</f>
        <v>0</v>
      </c>
      <c r="J36" s="123">
        <f>'[8]13-14'!J37</f>
        <v>0</v>
      </c>
      <c r="K36" s="123">
        <f>'[8]13-14'!K37</f>
        <v>0</v>
      </c>
      <c r="L36" s="123">
        <f>'[8]13-14'!L37</f>
        <v>0</v>
      </c>
      <c r="M36" s="123">
        <f>'[8]13-14'!M37</f>
        <v>0</v>
      </c>
      <c r="N36" s="128">
        <f>'[8]13-14'!N37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'[8]13-14'!B39</f>
        <v>650701.9</v>
      </c>
      <c r="C38" s="130">
        <f>'[8]13-14'!C39</f>
        <v>438335.6</v>
      </c>
      <c r="D38" s="130">
        <f>'[8]13-14'!D39</f>
        <v>298456.3</v>
      </c>
      <c r="E38" s="130">
        <f>'[8]13-14'!E39</f>
      </c>
      <c r="F38" s="130">
        <f>'[8]13-14'!F39</f>
      </c>
      <c r="G38" s="130">
        <f>'[8]13-14'!G39</f>
      </c>
      <c r="H38" s="130">
        <f>'[8]13-14'!H39</f>
      </c>
      <c r="I38" s="130">
        <f>'[8]13-14'!I39</f>
      </c>
      <c r="J38" s="130">
        <f>'[8]13-14'!J39</f>
      </c>
      <c r="K38" s="130">
        <f>'[8]13-14'!K39</f>
      </c>
      <c r="L38" s="130">
        <f>'[8]13-14'!L39</f>
      </c>
      <c r="M38" s="130">
        <f>'[8]13-14'!M39</f>
      </c>
      <c r="N38" s="131">
        <f>'[8]13-14'!N39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127">
        <f>'[8]13-14'!B41</f>
        <v>-80282.14899999951</v>
      </c>
      <c r="C40" s="123">
        <f>'[8]13-14'!C41</f>
        <v>34317.93679999933</v>
      </c>
      <c r="D40" s="123">
        <f>'[8]13-14'!D41</f>
        <v>34316.57252600021</v>
      </c>
      <c r="E40" s="123">
        <f>'[8]13-14'!E41</f>
      </c>
      <c r="F40" s="123">
        <f>'[8]13-14'!F41</f>
      </c>
      <c r="G40" s="123">
        <f>'[8]13-14'!G41</f>
      </c>
      <c r="H40" s="123">
        <f>'[8]13-14'!H41</f>
      </c>
      <c r="I40" s="123">
        <f>'[8]13-14'!I41</f>
      </c>
      <c r="J40" s="123">
        <f>'[8]13-14'!J41</f>
      </c>
      <c r="K40" s="123">
        <f>'[8]13-14'!K41</f>
      </c>
      <c r="L40" s="123">
        <f>'[8]13-14'!L41</f>
      </c>
      <c r="M40" s="123">
        <f>'[8]13-14'!M41</f>
      </c>
      <c r="N40" s="128">
        <f>'[8]13-14'!N41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'[8]13-14'!B42</f>
        <v>1056503.1780000005</v>
      </c>
      <c r="C42" s="302">
        <f>'[8]13-14'!C42</f>
        <v>894130.0099999993</v>
      </c>
      <c r="D42" s="302">
        <f>'[8]13-14'!D42</f>
        <v>722482.1240000002</v>
      </c>
      <c r="E42" s="302">
        <f>'[8]13-14'!E42</f>
      </c>
      <c r="F42" s="302">
        <f>'[8]13-14'!F42</f>
      </c>
      <c r="G42" s="302">
        <f>'[8]13-14'!G42</f>
      </c>
      <c r="H42" s="302">
        <f>'[8]13-14'!H42</f>
      </c>
      <c r="I42" s="302">
        <f>'[8]13-14'!I42</f>
      </c>
      <c r="J42" s="302">
        <f>'[8]13-14'!J42</f>
      </c>
      <c r="K42" s="302">
        <f>'[8]13-14'!K42</f>
      </c>
      <c r="L42" s="302">
        <f>'[8]13-14'!L42</f>
      </c>
      <c r="M42" s="302">
        <f>'[8]13-14'!M42</f>
      </c>
      <c r="N42" s="303">
        <f>'[8]13-14'!N42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G1">
      <selection activeCell="O8" sqref="O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07" t="str">
        <f>'[7]1213'!$B$3:$Q$3</f>
        <v>Situation Mensuelle du Marché des Orges en 2013/14</v>
      </c>
      <c r="C3" s="407"/>
      <c r="D3" s="407"/>
      <c r="E3" s="407"/>
      <c r="F3" s="407"/>
      <c r="G3" s="407"/>
      <c r="H3" s="407"/>
      <c r="I3" s="407"/>
      <c r="J3" s="407"/>
      <c r="K3" s="407"/>
      <c r="L3" s="407"/>
      <c r="M3" s="407"/>
      <c r="N3" s="407"/>
      <c r="O3" s="407"/>
      <c r="P3" s="407"/>
      <c r="Q3" s="40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[7]!dat1</f>
        <v>41579</v>
      </c>
      <c r="P7" s="168">
        <f>[7]!dat2</f>
        <v>41214</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'[7]1213'!B10</f>
        <v>1073761.3639999998</v>
      </c>
      <c r="C10" s="123">
        <f>'[7]1213'!C10</f>
        <v>3649748.937000001</v>
      </c>
      <c r="D10" s="123">
        <f>'[7]1213'!D10</f>
        <v>4819882.824000001</v>
      </c>
      <c r="E10" s="123">
        <f>'[7]1213'!E10</f>
        <v>4359740.159</v>
      </c>
      <c r="F10" s="123">
        <f>'[7]1213'!F10</f>
        <v>3869676.665</v>
      </c>
      <c r="G10" s="123">
        <f>'[7]1213'!G10</f>
        <v>0</v>
      </c>
      <c r="H10" s="123">
        <f>'[7]1213'!H10</f>
        <v>0</v>
      </c>
      <c r="I10" s="123">
        <f>'[7]1213'!I10</f>
        <v>0</v>
      </c>
      <c r="J10" s="123">
        <f>'[7]1213'!J10</f>
        <v>0</v>
      </c>
      <c r="K10" s="123">
        <f>'[7]1213'!K10</f>
        <v>0</v>
      </c>
      <c r="L10" s="123">
        <f>'[7]1213'!L10</f>
        <v>0</v>
      </c>
      <c r="M10" s="123">
        <f>'[7]1213'!M10</f>
        <v>0</v>
      </c>
      <c r="N10" s="128">
        <f>'[7]1213'!N10</f>
        <v>0</v>
      </c>
      <c r="O10" s="295">
        <f>'[7]1213'!O10</f>
        <v>3869676.665</v>
      </c>
      <c r="P10" s="295">
        <f>'[7]1213'!P10</f>
        <v>5315349.925000001</v>
      </c>
      <c r="Q10" s="122">
        <f>'[7]1213'!Q10</f>
        <v>-0.271980825420445</v>
      </c>
    </row>
    <row r="11" spans="1:17" s="92" customFormat="1" ht="12.75" customHeight="1">
      <c r="A11" s="101" t="s">
        <v>76</v>
      </c>
      <c r="B11" s="127">
        <f>'[7]1213'!B11</f>
        <v>94826</v>
      </c>
      <c r="C11" s="123">
        <f>'[7]1213'!C11</f>
        <v>100794</v>
      </c>
      <c r="D11" s="123">
        <f>'[7]1213'!D11</f>
        <v>69723</v>
      </c>
      <c r="E11" s="123">
        <f>'[7]1213'!E11</f>
        <v>69625</v>
      </c>
      <c r="F11" s="123">
        <f>'[7]1213'!F11</f>
        <v>68964</v>
      </c>
      <c r="G11" s="123">
        <f>'[7]1213'!G11</f>
        <v>0</v>
      </c>
      <c r="H11" s="123">
        <f>'[7]1213'!H11</f>
        <v>0</v>
      </c>
      <c r="I11" s="123">
        <f>'[7]1213'!I11</f>
        <v>0</v>
      </c>
      <c r="J11" s="123">
        <f>'[7]1213'!J11</f>
        <v>0</v>
      </c>
      <c r="K11" s="123">
        <f>'[7]1213'!K11</f>
        <v>0</v>
      </c>
      <c r="L11" s="123">
        <f>'[7]1213'!L11</f>
        <v>0</v>
      </c>
      <c r="M11" s="123">
        <f>'[7]1213'!M11</f>
        <v>0</v>
      </c>
      <c r="N11" s="128">
        <f>'[7]1213'!N11</f>
        <v>0</v>
      </c>
      <c r="O11" s="295">
        <f>'[7]1213'!O11</f>
        <v>68964</v>
      </c>
      <c r="P11" s="295">
        <f>'[7]1213'!P11</f>
        <v>54987</v>
      </c>
      <c r="Q11" s="122">
        <f>'[7]1213'!Q11</f>
        <v>0.2541873533744339</v>
      </c>
    </row>
    <row r="12" spans="1:17" s="92" customFormat="1" ht="12.75" customHeight="1">
      <c r="A12" s="101" t="s">
        <v>77</v>
      </c>
      <c r="B12" s="127">
        <f>'[7]1213'!B12</f>
        <v>42552.78</v>
      </c>
      <c r="C12" s="123">
        <f>'[7]1213'!C12</f>
        <v>90249.97</v>
      </c>
      <c r="D12" s="123">
        <f>'[7]1213'!D12</f>
        <v>82919.12</v>
      </c>
      <c r="E12" s="123">
        <f>'[7]1213'!E12</f>
        <v>73669.06</v>
      </c>
      <c r="F12" s="123">
        <f>'[7]1213'!F12</f>
        <v>62017.94</v>
      </c>
      <c r="G12" s="123">
        <f>'[7]1213'!G12</f>
        <v>0</v>
      </c>
      <c r="H12" s="123">
        <f>'[7]1213'!H12</f>
        <v>0</v>
      </c>
      <c r="I12" s="123">
        <f>'[7]1213'!I12</f>
        <v>0</v>
      </c>
      <c r="J12" s="123">
        <f>'[7]1213'!J12</f>
        <v>0</v>
      </c>
      <c r="K12" s="123">
        <f>'[7]1213'!K12</f>
        <v>0</v>
      </c>
      <c r="L12" s="123">
        <f>'[7]1213'!L12</f>
        <v>0</v>
      </c>
      <c r="M12" s="123">
        <f>'[7]1213'!M12</f>
        <v>0</v>
      </c>
      <c r="N12" s="128">
        <f>'[7]1213'!N12</f>
        <v>0</v>
      </c>
      <c r="O12" s="295">
        <f>'[7]1213'!O12</f>
        <v>62017.94</v>
      </c>
      <c r="P12" s="295">
        <f>'[7]1213'!P12</f>
        <v>59433.13</v>
      </c>
      <c r="Q12" s="122">
        <f>'[7]1213'!Q12</f>
        <v>0.043491062981202644</v>
      </c>
    </row>
    <row r="13" spans="1:17" s="92" customFormat="1" ht="12.75" customHeight="1">
      <c r="A13" s="101" t="s">
        <v>63</v>
      </c>
      <c r="B13" s="127">
        <f>'[7]1213'!B13</f>
        <v>0</v>
      </c>
      <c r="C13" s="123">
        <f>'[7]1213'!C13</f>
        <v>0</v>
      </c>
      <c r="D13" s="123">
        <f>'[7]1213'!D13</f>
        <v>0</v>
      </c>
      <c r="E13" s="123">
        <f>'[7]1213'!E13</f>
        <v>0</v>
      </c>
      <c r="F13" s="123">
        <f>'[7]1213'!F13</f>
        <v>0</v>
      </c>
      <c r="G13" s="123">
        <f>'[7]1213'!G13</f>
        <v>0</v>
      </c>
      <c r="H13" s="123">
        <f>'[7]1213'!H13</f>
        <v>0</v>
      </c>
      <c r="I13" s="123">
        <f>'[7]1213'!I13</f>
        <v>0</v>
      </c>
      <c r="J13" s="123">
        <f>'[7]1213'!J13</f>
        <v>0</v>
      </c>
      <c r="K13" s="123">
        <f>'[7]1213'!K13</f>
        <v>0</v>
      </c>
      <c r="L13" s="123">
        <f>'[7]1213'!L13</f>
        <v>0</v>
      </c>
      <c r="M13" s="123">
        <f>'[7]1213'!M13</f>
        <v>0</v>
      </c>
      <c r="N13" s="128">
        <f>'[7]1213'!N13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'[7]1213'!B15</f>
        <v>1211140.1439999999</v>
      </c>
      <c r="C15" s="130">
        <f>'[7]1213'!C15</f>
        <v>3840792.907000001</v>
      </c>
      <c r="D15" s="130">
        <f>'[7]1213'!D15</f>
        <v>4972524.944000001</v>
      </c>
      <c r="E15" s="130">
        <f>'[7]1213'!E15</f>
        <v>4503034.219</v>
      </c>
      <c r="F15" s="130">
        <f>'[7]1213'!F15</f>
        <v>4000658.605</v>
      </c>
      <c r="G15" s="130">
        <f>'[7]1213'!G15</f>
      </c>
      <c r="H15" s="130">
        <f>'[7]1213'!H15</f>
      </c>
      <c r="I15" s="130">
        <f>'[7]1213'!I15</f>
      </c>
      <c r="J15" s="130">
        <f>'[7]1213'!J15</f>
      </c>
      <c r="K15" s="130">
        <f>'[7]1213'!K15</f>
      </c>
      <c r="L15" s="130">
        <f>'[7]1213'!L15</f>
      </c>
      <c r="M15" s="130">
        <f>'[7]1213'!M15</f>
      </c>
      <c r="N15" s="131">
        <f>'[7]1213'!N15</f>
        <v>0</v>
      </c>
      <c r="O15" s="296">
        <f>'[7]1213'!O15</f>
        <v>4000658.605</v>
      </c>
      <c r="P15" s="296">
        <f>'[7]1213'!P15</f>
        <v>5429770.055000001</v>
      </c>
      <c r="Q15" s="147">
        <f>'[7]1213'!Q15</f>
        <v>-0.2631992580761324</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'[7]1213'!B17</f>
        <v>0</v>
      </c>
      <c r="C17" s="123">
        <f>'[7]1213'!C17</f>
        <v>0</v>
      </c>
      <c r="D17" s="123">
        <f>'[7]1213'!D17</f>
        <v>0</v>
      </c>
      <c r="E17" s="123">
        <f>'[7]1213'!E17</f>
        <v>0</v>
      </c>
      <c r="F17" s="123">
        <f>'[7]1213'!F17</f>
        <v>0</v>
      </c>
      <c r="G17" s="123">
        <f>'[7]1213'!G17</f>
        <v>0</v>
      </c>
      <c r="H17" s="123">
        <f>'[7]1213'!H17</f>
        <v>0</v>
      </c>
      <c r="I17" s="123">
        <f>'[7]1213'!I17</f>
        <v>0</v>
      </c>
      <c r="J17" s="123">
        <f>'[7]1213'!J17</f>
        <v>0</v>
      </c>
      <c r="K17" s="123">
        <f>'[7]1213'!K17</f>
        <v>0</v>
      </c>
      <c r="L17" s="123">
        <f>'[7]1213'!L17</f>
        <v>0</v>
      </c>
      <c r="M17" s="123">
        <f>'[7]1213'!M17</f>
        <v>0</v>
      </c>
      <c r="N17" s="128">
        <f>'[7]1213'!N17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'[7]1213'!B19</f>
        <v>1211140.1439999999</v>
      </c>
      <c r="C19" s="298">
        <f>'[7]1213'!C19</f>
        <v>3840792.907000001</v>
      </c>
      <c r="D19" s="298">
        <f>'[7]1213'!D19</f>
        <v>4972524.944000001</v>
      </c>
      <c r="E19" s="298">
        <f>'[7]1213'!E19</f>
        <v>4503034.219</v>
      </c>
      <c r="F19" s="298">
        <f>'[7]1213'!F19</f>
        <v>4000658.605</v>
      </c>
      <c r="G19" s="298">
        <f>'[7]1213'!G19</f>
      </c>
      <c r="H19" s="298">
        <f>'[7]1213'!H19</f>
      </c>
      <c r="I19" s="298">
        <f>'[7]1213'!I19</f>
      </c>
      <c r="J19" s="298">
        <f>'[7]1213'!J19</f>
      </c>
      <c r="K19" s="298">
        <f>'[7]1213'!K19</f>
      </c>
      <c r="L19" s="298">
        <f>'[7]1213'!L19</f>
      </c>
      <c r="M19" s="298">
        <f>'[7]1213'!M19</f>
      </c>
      <c r="N19" s="299">
        <f>'[7]1213'!N19</f>
        <v>0</v>
      </c>
      <c r="O19" s="300">
        <f>'[7]1213'!O19</f>
        <v>4000658.605</v>
      </c>
      <c r="P19" s="300">
        <f>'[7]1213'!P19</f>
        <v>5429917.055000001</v>
      </c>
      <c r="Q19" s="214">
        <f>'[7]1213'!Q19</f>
        <v>-0.2632192049202491</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'[7]1213'!B22</f>
        <v>3572582.5509999995</v>
      </c>
      <c r="C22" s="123">
        <f>'[7]1213'!C22</f>
        <v>2052447.7379999997</v>
      </c>
      <c r="D22" s="123">
        <f>'[7]1213'!D22</f>
        <v>469023.807</v>
      </c>
      <c r="E22" s="123">
        <f>'[7]1213'!E22</f>
        <v>284097.49399999995</v>
      </c>
      <c r="F22" s="123">
        <f>'[7]1213'!F22</f>
        <v>0</v>
      </c>
      <c r="G22" s="123">
        <f>'[7]1213'!G22</f>
        <v>0</v>
      </c>
      <c r="H22" s="123">
        <f>'[7]1213'!H22</f>
        <v>0</v>
      </c>
      <c r="I22" s="123">
        <f>'[7]1213'!I22</f>
        <v>0</v>
      </c>
      <c r="J22" s="123">
        <f>'[7]1213'!J22</f>
        <v>0</v>
      </c>
      <c r="K22" s="123">
        <f>'[7]1213'!K22</f>
        <v>0</v>
      </c>
      <c r="L22" s="123">
        <f>'[7]1213'!L22</f>
        <v>0</v>
      </c>
      <c r="M22" s="123">
        <f>'[7]1213'!M22</f>
        <v>0</v>
      </c>
      <c r="N22" s="128">
        <f>'[7]1213'!N22</f>
        <v>0</v>
      </c>
      <c r="O22" s="295">
        <f>'[7]1213'!O22</f>
        <v>6378151.589999999</v>
      </c>
      <c r="P22" s="295">
        <f>'[7]1213'!P22</f>
        <v>7465688.299</v>
      </c>
      <c r="Q22" s="122">
        <f>'[7]1213'!Q22</f>
        <v>-0.14567132532785654</v>
      </c>
    </row>
    <row r="23" spans="1:17" s="92" customFormat="1" ht="12.75" customHeight="1">
      <c r="A23" s="101" t="s">
        <v>80</v>
      </c>
      <c r="B23" s="127">
        <f>'[7]1213'!B23</f>
        <v>1291.6</v>
      </c>
      <c r="C23" s="123">
        <f>'[7]1213'!C23</f>
        <v>5676.6</v>
      </c>
      <c r="D23" s="123">
        <f>'[7]1213'!D23</f>
        <v>2599.1</v>
      </c>
      <c r="E23" s="123">
        <f>'[7]1213'!E23</f>
        <v>0</v>
      </c>
      <c r="F23" s="123">
        <f>'[7]1213'!F23</f>
        <v>0</v>
      </c>
      <c r="G23" s="123">
        <f>'[7]1213'!G23</f>
        <v>0</v>
      </c>
      <c r="H23" s="123">
        <f>'[7]1213'!H23</f>
        <v>0</v>
      </c>
      <c r="I23" s="123">
        <f>'[7]1213'!I23</f>
        <v>0</v>
      </c>
      <c r="J23" s="123">
        <f>'[7]1213'!J23</f>
        <v>0</v>
      </c>
      <c r="K23" s="123">
        <f>'[7]1213'!K23</f>
        <v>0</v>
      </c>
      <c r="L23" s="123">
        <f>'[7]1213'!L23</f>
        <v>0</v>
      </c>
      <c r="M23" s="123">
        <f>'[7]1213'!M23</f>
        <v>0</v>
      </c>
      <c r="N23" s="128">
        <f>'[7]1213'!N23</f>
        <v>0</v>
      </c>
      <c r="O23" s="295"/>
      <c r="P23" s="295"/>
      <c r="Q23" s="122">
        <f>'[7]1213'!Q23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'[7]1213'!B25</f>
        <v>4785014.294999999</v>
      </c>
      <c r="C25" s="298">
        <f>'[7]1213'!C25</f>
        <v>5898917.245</v>
      </c>
      <c r="D25" s="298">
        <f>'[7]1213'!D25</f>
        <v>5444147.851000001</v>
      </c>
      <c r="E25" s="298">
        <f>'[7]1213'!E25</f>
      </c>
      <c r="F25" s="298">
        <f>'[7]1213'!F25</f>
      </c>
      <c r="G25" s="298">
        <f>'[7]1213'!G25</f>
      </c>
      <c r="H25" s="298">
        <f>'[7]1213'!H25</f>
      </c>
      <c r="I25" s="298">
        <f>'[7]1213'!I25</f>
      </c>
      <c r="J25" s="298">
        <f>'[7]1213'!J25</f>
      </c>
      <c r="K25" s="298">
        <f>'[7]1213'!K25</f>
      </c>
      <c r="L25" s="298">
        <f>'[7]1213'!L25</f>
      </c>
      <c r="M25" s="298">
        <f>'[7]1213'!M25</f>
      </c>
      <c r="N25" s="299">
        <f>'[7]1213'!N25</f>
      </c>
      <c r="O25" s="300"/>
      <c r="P25" s="300"/>
      <c r="Q25" s="214">
        <f>'[7]1213'!Q25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'[7]1213'!B28</f>
        <v>141606</v>
      </c>
      <c r="C28" s="123">
        <f>'[7]1213'!C28</f>
        <v>137560</v>
      </c>
      <c r="D28" s="123">
        <f>'[7]1213'!D28</f>
        <v>133960</v>
      </c>
      <c r="E28" s="123">
        <f>'[7]1213'!E28</f>
        <v>133348</v>
      </c>
      <c r="F28" s="123">
        <f>'[7]1213'!F28</f>
        <v>0</v>
      </c>
      <c r="G28" s="123">
        <f>'[7]1213'!G28</f>
        <v>0</v>
      </c>
      <c r="H28" s="123">
        <f>'[7]1213'!H28</f>
        <v>0</v>
      </c>
      <c r="I28" s="123">
        <f>'[7]1213'!I28</f>
        <v>0</v>
      </c>
      <c r="J28" s="123">
        <f>'[7]1213'!J28</f>
        <v>0</v>
      </c>
      <c r="K28" s="123">
        <f>'[7]1213'!K28</f>
        <v>0</v>
      </c>
      <c r="L28" s="123">
        <f>'[7]1213'!L28</f>
        <v>0</v>
      </c>
      <c r="M28" s="123">
        <f>'[7]1213'!M28</f>
        <v>0</v>
      </c>
      <c r="N28" s="128">
        <f>'[7]1213'!N28</f>
        <v>0</v>
      </c>
      <c r="O28" s="295">
        <f>'[7]1213'!O28</f>
        <v>546474</v>
      </c>
      <c r="P28" s="295">
        <f>'[7]1213'!P28</f>
        <v>548899</v>
      </c>
      <c r="Q28" s="122">
        <f>'[7]1213'!Q28</f>
        <v>-0.004417934811322355</v>
      </c>
    </row>
    <row r="29" spans="1:17" s="92" customFormat="1" ht="12.75" customHeight="1">
      <c r="A29" s="101" t="s">
        <v>77</v>
      </c>
      <c r="B29" s="127">
        <f>'[7]1213'!B29</f>
        <v>134759.29200000007</v>
      </c>
      <c r="C29" s="123">
        <f>'[7]1213'!C29</f>
        <v>119506.66600000003</v>
      </c>
      <c r="D29" s="123">
        <f>'[7]1213'!D29</f>
        <v>98054.951</v>
      </c>
      <c r="E29" s="123">
        <f>'[7]1213'!E29</f>
        <v>99051.84599999998</v>
      </c>
      <c r="F29" s="123">
        <f>'[7]1213'!F29</f>
        <v>0</v>
      </c>
      <c r="G29" s="123">
        <f>'[7]1213'!G29</f>
        <v>0</v>
      </c>
      <c r="H29" s="123">
        <f>'[7]1213'!H29</f>
        <v>0</v>
      </c>
      <c r="I29" s="123">
        <f>'[7]1213'!I29</f>
        <v>0</v>
      </c>
      <c r="J29" s="123">
        <f>'[7]1213'!J29</f>
        <v>0</v>
      </c>
      <c r="K29" s="123">
        <f>'[7]1213'!K29</f>
        <v>0</v>
      </c>
      <c r="L29" s="123">
        <f>'[7]1213'!L29</f>
        <v>0</v>
      </c>
      <c r="M29" s="123">
        <f>'[7]1213'!M29</f>
        <v>0</v>
      </c>
      <c r="N29" s="128">
        <f>'[7]1213'!N29</f>
        <v>0</v>
      </c>
      <c r="O29" s="295">
        <f>'[7]1213'!O29</f>
        <v>451372.75500000006</v>
      </c>
      <c r="P29" s="295">
        <f>'[7]1213'!P29</f>
        <v>472292.92500000005</v>
      </c>
      <c r="Q29" s="122">
        <f>'[7]1213'!Q29</f>
        <v>-0.04429490448115436</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'[7]1213'!B31</f>
        <v>276365.2920000001</v>
      </c>
      <c r="C31" s="130">
        <f>'[7]1213'!C31</f>
        <v>257066.66600000003</v>
      </c>
      <c r="D31" s="130">
        <f>'[7]1213'!D31</f>
        <v>232014.951</v>
      </c>
      <c r="E31" s="130">
        <f>'[7]1213'!E31</f>
        <v>232399.84599999996</v>
      </c>
      <c r="F31" s="130">
        <f>'[7]1213'!F31</f>
      </c>
      <c r="G31" s="130">
        <f>'[7]1213'!G31</f>
      </c>
      <c r="H31" s="130">
        <f>'[7]1213'!H31</f>
      </c>
      <c r="I31" s="130">
        <f>'[7]1213'!I31</f>
      </c>
      <c r="J31" s="130">
        <f>'[7]1213'!J31</f>
      </c>
      <c r="K31" s="130">
        <f>'[7]1213'!K31</f>
      </c>
      <c r="L31" s="130">
        <f>'[7]1213'!L31</f>
      </c>
      <c r="M31" s="130">
        <f>'[7]1213'!M31</f>
      </c>
      <c r="N31" s="131">
        <f>'[7]1213'!N31</f>
        <v>0</v>
      </c>
      <c r="O31" s="296">
        <f>'[7]1213'!O31</f>
        <v>997846.7550000001</v>
      </c>
      <c r="P31" s="296">
        <f>'[7]1213'!P31</f>
        <v>1021191.925</v>
      </c>
      <c r="Q31" s="147">
        <f>'[7]1213'!Q31</f>
        <v>-0.02286070759911263</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'[7]1213'!B34</f>
        <v>404034.6</v>
      </c>
      <c r="C34" s="123">
        <f>'[7]1213'!C34</f>
        <v>236046.6</v>
      </c>
      <c r="D34" s="123">
        <f>'[7]1213'!D34</f>
        <v>257433.2</v>
      </c>
      <c r="E34" s="123">
        <f>'[7]1213'!E34</f>
        <v>0</v>
      </c>
      <c r="F34" s="123">
        <f>'[7]1213'!F34</f>
        <v>0</v>
      </c>
      <c r="G34" s="123">
        <f>'[7]1213'!G34</f>
        <v>0</v>
      </c>
      <c r="H34" s="123">
        <f>'[7]1213'!H34</f>
        <v>0</v>
      </c>
      <c r="I34" s="123">
        <f>'[7]1213'!I34</f>
        <v>0</v>
      </c>
      <c r="J34" s="123">
        <f>'[7]1213'!J34</f>
        <v>0</v>
      </c>
      <c r="K34" s="123">
        <f>'[7]1213'!K34</f>
        <v>0</v>
      </c>
      <c r="L34" s="123">
        <f>'[7]1213'!L34</f>
        <v>0</v>
      </c>
      <c r="M34" s="123">
        <f>'[7]1213'!M34</f>
        <v>0</v>
      </c>
      <c r="N34" s="128">
        <f>'[7]1213'!N34</f>
        <v>0</v>
      </c>
      <c r="O34" s="295"/>
      <c r="P34" s="295"/>
      <c r="Q34" s="122"/>
    </row>
    <row r="35" spans="1:17" s="92" customFormat="1" ht="12.75" customHeight="1">
      <c r="A35" s="101" t="s">
        <v>72</v>
      </c>
      <c r="B35" s="127">
        <f>'[7]1213'!B35</f>
        <v>172881.4</v>
      </c>
      <c r="C35" s="123">
        <f>'[7]1213'!C35</f>
        <v>250765.5</v>
      </c>
      <c r="D35" s="123">
        <f>'[7]1213'!D35</f>
        <v>481540.3</v>
      </c>
      <c r="E35" s="123">
        <f>'[7]1213'!E35</f>
        <v>0</v>
      </c>
      <c r="F35" s="123">
        <f>'[7]1213'!F35</f>
        <v>0</v>
      </c>
      <c r="G35" s="123">
        <f>'[7]1213'!G35</f>
        <v>0</v>
      </c>
      <c r="H35" s="123">
        <f>'[7]1213'!H35</f>
        <v>0</v>
      </c>
      <c r="I35" s="123">
        <f>'[7]1213'!I35</f>
        <v>0</v>
      </c>
      <c r="J35" s="123">
        <f>'[7]1213'!J35</f>
        <v>0</v>
      </c>
      <c r="K35" s="123">
        <f>'[7]1213'!K35</f>
        <v>0</v>
      </c>
      <c r="L35" s="123">
        <f>'[7]1213'!L35</f>
        <v>0</v>
      </c>
      <c r="M35" s="123">
        <f>'[7]1213'!M35</f>
        <v>0</v>
      </c>
      <c r="N35" s="128">
        <f>'[7]1213'!N35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'[7]1213'!B37</f>
        <v>576916</v>
      </c>
      <c r="C37" s="130">
        <f>'[7]1213'!C37</f>
        <v>486812.1</v>
      </c>
      <c r="D37" s="130">
        <f>'[7]1213'!D37</f>
        <v>738973.5</v>
      </c>
      <c r="E37" s="130">
        <f>'[7]1213'!E37</f>
      </c>
      <c r="F37" s="130">
        <f>'[7]1213'!F37</f>
      </c>
      <c r="G37" s="130">
        <f>'[7]1213'!G37</f>
      </c>
      <c r="H37" s="130">
        <f>'[7]1213'!H37</f>
      </c>
      <c r="I37" s="130">
        <f>'[7]1213'!I37</f>
      </c>
      <c r="J37" s="130">
        <f>'[7]1213'!J37</f>
      </c>
      <c r="K37" s="130">
        <f>'[7]1213'!K37</f>
      </c>
      <c r="L37" s="130">
        <f>'[7]1213'!L37</f>
      </c>
      <c r="M37" s="130">
        <f>'[7]1213'!M37</f>
      </c>
      <c r="N37" s="131">
        <f>'[7]1213'!N37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127">
        <f>'[7]1213'!B39</f>
        <v>90940.09599999757</v>
      </c>
      <c r="C39" s="123">
        <f>'[7]1213'!C39</f>
        <v>182513.53499999922</v>
      </c>
      <c r="D39" s="123">
        <f>'[7]1213'!D39</f>
        <v>-29874.818999999203</v>
      </c>
      <c r="E39" s="123">
        <f>'[7]1213'!E39</f>
      </c>
      <c r="F39" s="123">
        <f>'[7]1213'!F39</f>
      </c>
      <c r="G39" s="123">
        <f>'[7]1213'!G39</f>
      </c>
      <c r="H39" s="123">
        <f>'[7]1213'!H39</f>
      </c>
      <c r="I39" s="123">
        <f>'[7]1213'!I39</f>
      </c>
      <c r="J39" s="123">
        <f>'[7]1213'!J39</f>
      </c>
      <c r="K39" s="123">
        <f>'[7]1213'!K39</f>
      </c>
      <c r="L39" s="123">
        <f>'[7]1213'!L39</f>
      </c>
      <c r="M39" s="123">
        <f>'[7]1213'!M39</f>
      </c>
      <c r="N39" s="128">
        <f>'[7]1213'!N39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'[7]1213'!B41</f>
        <v>944221.3879999977</v>
      </c>
      <c r="C41" s="302">
        <f>'[7]1213'!C41</f>
        <v>926392.3009999993</v>
      </c>
      <c r="D41" s="302">
        <f>'[7]1213'!D41</f>
        <v>941113.6320000008</v>
      </c>
      <c r="E41" s="302">
        <f>'[7]1213'!E41</f>
      </c>
      <c r="F41" s="302">
        <f>'[7]1213'!F41</f>
      </c>
      <c r="G41" s="302">
        <f>'[7]1213'!G41</f>
      </c>
      <c r="H41" s="302">
        <f>'[7]1213'!H41</f>
      </c>
      <c r="I41" s="302">
        <f>'[7]1213'!I41</f>
      </c>
      <c r="J41" s="302">
        <f>'[7]1213'!J41</f>
      </c>
      <c r="K41" s="302">
        <f>'[7]1213'!K41</f>
      </c>
      <c r="L41" s="302">
        <f>'[7]1213'!L41</f>
      </c>
      <c r="M41" s="302">
        <f>'[7]1213'!M41</f>
      </c>
      <c r="N41" s="303">
        <f>'[7]1213'!N41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J1">
      <selection activeCell="O8" sqref="O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07" t="str">
        <f>'[6]13-14'!$B$3:$Q$3</f>
        <v>Situation Mensuelle du Marché du Blé dur en 2013/2014</v>
      </c>
      <c r="C3" s="407"/>
      <c r="D3" s="407"/>
      <c r="E3" s="407"/>
      <c r="F3" s="407"/>
      <c r="G3" s="407"/>
      <c r="H3" s="407"/>
      <c r="I3" s="407"/>
      <c r="J3" s="407"/>
      <c r="K3" s="407"/>
      <c r="L3" s="407"/>
      <c r="M3" s="407"/>
      <c r="N3" s="407"/>
      <c r="O3" s="407"/>
      <c r="P3" s="407"/>
      <c r="Q3" s="40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[6]!dat1</f>
        <v>41579</v>
      </c>
      <c r="P7" s="168">
        <f>[6]!dat2</f>
        <v>41214</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'[6]13-14'!B10</f>
        <v>191277.55599999998</v>
      </c>
      <c r="C10" s="123">
        <f>'[6]13-14'!C10</f>
        <v>672962.965</v>
      </c>
      <c r="D10" s="123">
        <f>'[6]13-14'!D10</f>
        <v>812010.5290000001</v>
      </c>
      <c r="E10" s="123">
        <f>'[6]13-14'!E10</f>
        <v>781961.1939999999</v>
      </c>
      <c r="F10" s="123">
        <f>'[6]13-14'!F10</f>
        <v>675317.771</v>
      </c>
      <c r="G10" s="123">
        <f>'[6]13-14'!G10</f>
        <v>0</v>
      </c>
      <c r="H10" s="123">
        <f>'[6]13-14'!H10</f>
        <v>0</v>
      </c>
      <c r="I10" s="123">
        <f>'[6]13-14'!I10</f>
        <v>0</v>
      </c>
      <c r="J10" s="123">
        <f>'[6]13-14'!J10</f>
        <v>0</v>
      </c>
      <c r="K10" s="123">
        <f>'[6]13-14'!K10</f>
        <v>0</v>
      </c>
      <c r="L10" s="123">
        <f>'[6]13-14'!L10</f>
        <v>0</v>
      </c>
      <c r="M10" s="123">
        <f>'[6]13-14'!M10</f>
        <v>0</v>
      </c>
      <c r="N10" s="128">
        <f>'[6]13-14'!N10</f>
        <v>0</v>
      </c>
      <c r="O10" s="286">
        <f>'[6]13-14'!O10</f>
        <v>675317.771</v>
      </c>
      <c r="P10" s="287">
        <f>'[6]13-14'!P10</f>
        <v>704575.0580000001</v>
      </c>
      <c r="Q10" s="211">
        <f>'[6]13-14'!Q10</f>
        <v>-0.04152472709302202</v>
      </c>
    </row>
    <row r="11" spans="1:17" s="80" customFormat="1" ht="12.75" customHeight="1">
      <c r="A11" s="170" t="s">
        <v>61</v>
      </c>
      <c r="B11" s="127">
        <f>'[6]13-14'!B11</f>
        <v>44186.3</v>
      </c>
      <c r="C11" s="123">
        <f>'[6]13-14'!C11</f>
        <v>45212</v>
      </c>
      <c r="D11" s="123">
        <f>'[6]13-14'!D11</f>
        <v>46790.100000000006</v>
      </c>
      <c r="E11" s="123">
        <f>'[6]13-14'!E11</f>
        <v>48717.7</v>
      </c>
      <c r="F11" s="123">
        <f>'[6]13-14'!F11</f>
        <v>37775.2</v>
      </c>
      <c r="G11" s="123">
        <f>'[6]13-14'!G11</f>
        <v>0</v>
      </c>
      <c r="H11" s="123">
        <f>'[6]13-14'!H11</f>
        <v>0</v>
      </c>
      <c r="I11" s="123">
        <f>'[6]13-14'!I11</f>
        <v>0</v>
      </c>
      <c r="J11" s="123">
        <f>'[6]13-14'!J11</f>
        <v>0</v>
      </c>
      <c r="K11" s="123">
        <f>'[6]13-14'!K11</f>
        <v>0</v>
      </c>
      <c r="L11" s="123">
        <f>'[6]13-14'!L11</f>
        <v>0</v>
      </c>
      <c r="M11" s="123">
        <f>'[6]13-14'!M11</f>
        <v>0</v>
      </c>
      <c r="N11" s="128">
        <f>'[6]13-14'!N11</f>
        <v>0</v>
      </c>
      <c r="O11" s="286">
        <f>'[6]13-14'!O11</f>
        <v>37775.2</v>
      </c>
      <c r="P11" s="287">
        <f>'[6]13-14'!P11</f>
        <v>38797.399999999994</v>
      </c>
      <c r="Q11" s="211">
        <f>'[6]13-14'!Q11</f>
        <v>-0.026347126353827743</v>
      </c>
    </row>
    <row r="12" spans="1:17" s="80" customFormat="1" ht="12.75" customHeight="1">
      <c r="A12" s="170" t="s">
        <v>87</v>
      </c>
      <c r="B12" s="127">
        <f>'[6]13-14'!B12</f>
        <v>917.92</v>
      </c>
      <c r="C12" s="123">
        <f>'[6]13-14'!C12</f>
        <v>464.39</v>
      </c>
      <c r="D12" s="123">
        <f>'[6]13-14'!D12</f>
        <v>298.7</v>
      </c>
      <c r="E12" s="123">
        <f>'[6]13-14'!E12</f>
        <v>248.76</v>
      </c>
      <c r="F12" s="123">
        <f>'[6]13-14'!F12</f>
        <v>194.2</v>
      </c>
      <c r="G12" s="123">
        <f>'[6]13-14'!G12</f>
        <v>0</v>
      </c>
      <c r="H12" s="123">
        <f>'[6]13-14'!H12</f>
        <v>0</v>
      </c>
      <c r="I12" s="123">
        <f>'[6]13-14'!I12</f>
        <v>0</v>
      </c>
      <c r="J12" s="123">
        <f>'[6]13-14'!J12</f>
        <v>0</v>
      </c>
      <c r="K12" s="123">
        <f>'[6]13-14'!K12</f>
        <v>0</v>
      </c>
      <c r="L12" s="123">
        <f>'[6]13-14'!L12</f>
        <v>0</v>
      </c>
      <c r="M12" s="123">
        <f>'[6]13-14'!M12</f>
        <v>0</v>
      </c>
      <c r="N12" s="128">
        <f>'[6]13-14'!N12</f>
        <v>0</v>
      </c>
      <c r="O12" s="286">
        <f>'[6]13-14'!O12</f>
        <v>194.2</v>
      </c>
      <c r="P12" s="287">
        <f>'[6]13-14'!P12</f>
        <v>75.2</v>
      </c>
      <c r="Q12" s="211">
        <f>'[6]13-14'!Q12</f>
        <v>0</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'[6]13-14'!B14</f>
        <v>236381.77599999998</v>
      </c>
      <c r="C14" s="130">
        <f>'[6]13-14'!C14</f>
        <v>718639.355</v>
      </c>
      <c r="D14" s="130">
        <f>'[6]13-14'!D14</f>
        <v>859099.329</v>
      </c>
      <c r="E14" s="130">
        <f>'[6]13-14'!E14</f>
        <v>830927.6539999999</v>
      </c>
      <c r="F14" s="130">
        <f>'[6]13-14'!F14</f>
        <v>713287.1709999999</v>
      </c>
      <c r="G14" s="130">
        <f>'[6]13-14'!G14</f>
        <v>0</v>
      </c>
      <c r="H14" s="130">
        <f>'[6]13-14'!H14</f>
        <v>0</v>
      </c>
      <c r="I14" s="130">
        <f>'[6]13-14'!I14</f>
        <v>0</v>
      </c>
      <c r="J14" s="130">
        <f>'[6]13-14'!J14</f>
        <v>0</v>
      </c>
      <c r="K14" s="130">
        <f>'[6]13-14'!K14</f>
        <v>0</v>
      </c>
      <c r="L14" s="130">
        <f>'[6]13-14'!L14</f>
        <v>0</v>
      </c>
      <c r="M14" s="130">
        <f>'[6]13-14'!M14</f>
        <v>0</v>
      </c>
      <c r="N14" s="131">
        <f>'[6]13-14'!N14</f>
        <v>0</v>
      </c>
      <c r="O14" s="288">
        <f>'[6]13-14'!O14</f>
        <v>713287.171</v>
      </c>
      <c r="P14" s="289">
        <f>'[6]13-14'!P14</f>
        <v>743447.658</v>
      </c>
      <c r="Q14" s="212">
        <f>'[6]13-14'!Q14</f>
        <v>-0.04056840676738005</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'[6]13-14'!B16</f>
        <v>0</v>
      </c>
      <c r="C16" s="123">
        <f>'[6]13-14'!C16</f>
        <v>0</v>
      </c>
      <c r="D16" s="123">
        <f>'[6]13-14'!D16</f>
        <v>0</v>
      </c>
      <c r="E16" s="123">
        <f>'[6]13-14'!E16</f>
        <v>0</v>
      </c>
      <c r="F16" s="123">
        <f>'[6]13-14'!F16</f>
        <v>0</v>
      </c>
      <c r="G16" s="123">
        <f>'[6]13-14'!G16</f>
        <v>0</v>
      </c>
      <c r="H16" s="123">
        <f>'[6]13-14'!H16</f>
        <v>0</v>
      </c>
      <c r="I16" s="123">
        <f>'[6]13-14'!I16</f>
        <v>0</v>
      </c>
      <c r="J16" s="123">
        <f>'[6]13-14'!J16</f>
        <v>0</v>
      </c>
      <c r="K16" s="123">
        <f>'[6]13-14'!K16</f>
        <v>0</v>
      </c>
      <c r="L16" s="123">
        <f>'[6]13-14'!L16</f>
        <v>0</v>
      </c>
      <c r="M16" s="123">
        <f>'[6]13-14'!M16</f>
        <v>0</v>
      </c>
      <c r="N16" s="128">
        <f>'[6]13-14'!N16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'[6]13-14'!B18</f>
        <v>236381.77599999998</v>
      </c>
      <c r="C18" s="298">
        <f>'[6]13-14'!C18</f>
        <v>718639.355</v>
      </c>
      <c r="D18" s="298">
        <f>'[6]13-14'!D18</f>
        <v>859099.329</v>
      </c>
      <c r="E18" s="298">
        <f>'[6]13-14'!E18</f>
        <v>830927.6539999999</v>
      </c>
      <c r="F18" s="298">
        <f>'[6]13-14'!F18</f>
        <v>713287.1709999999</v>
      </c>
      <c r="G18" s="298">
        <f>'[6]13-14'!G18</f>
      </c>
      <c r="H18" s="298">
        <f>'[6]13-14'!H18</f>
      </c>
      <c r="I18" s="298">
        <f>'[6]13-14'!I18</f>
      </c>
      <c r="J18" s="298">
        <f>'[6]13-14'!J18</f>
      </c>
      <c r="K18" s="298">
        <f>'[6]13-14'!K18</f>
      </c>
      <c r="L18" s="298">
        <f>'[6]13-14'!L18</f>
      </c>
      <c r="M18" s="298">
        <f>'[6]13-14'!M18</f>
      </c>
      <c r="N18" s="299">
        <f>'[6]13-14'!N18</f>
        <v>0</v>
      </c>
      <c r="O18" s="290">
        <f>'[6]13-14'!O18</f>
        <v>713287.171</v>
      </c>
      <c r="P18" s="291">
        <f>'[6]13-14'!P18</f>
        <v>743447.658</v>
      </c>
      <c r="Q18" s="217">
        <f>'[6]13-14'!Q18</f>
        <v>-0.04056840676738005</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'[6]13-14'!B21</f>
        <v>667212.0559999999</v>
      </c>
      <c r="C21" s="123">
        <f>'[6]13-14'!C21</f>
        <v>252575.93300000002</v>
      </c>
      <c r="D21" s="123">
        <f>'[6]13-14'!D21</f>
        <v>123159.64600000002</v>
      </c>
      <c r="E21" s="123">
        <f>'[6]13-14'!E21</f>
        <v>75057.37299999999</v>
      </c>
      <c r="F21" s="123">
        <f>'[6]13-14'!F21</f>
        <v>0</v>
      </c>
      <c r="G21" s="123">
        <f>'[6]13-14'!G21</f>
        <v>0</v>
      </c>
      <c r="H21" s="123">
        <f>'[6]13-14'!H21</f>
        <v>0</v>
      </c>
      <c r="I21" s="123">
        <f>'[6]13-14'!I21</f>
        <v>0</v>
      </c>
      <c r="J21" s="123">
        <f>'[6]13-14'!J21</f>
        <v>0</v>
      </c>
      <c r="K21" s="123">
        <f>'[6]13-14'!K21</f>
        <v>0</v>
      </c>
      <c r="L21" s="123">
        <f>'[6]13-14'!L21</f>
        <v>0</v>
      </c>
      <c r="M21" s="123">
        <f>'[6]13-14'!M21</f>
        <v>0</v>
      </c>
      <c r="N21" s="128">
        <f>'[6]13-14'!N21</f>
        <v>0</v>
      </c>
      <c r="O21" s="286">
        <f>'[6]13-14'!O21</f>
        <v>1118005.008</v>
      </c>
      <c r="P21" s="287">
        <f>'[6]13-14'!P21</f>
        <v>1226557.393</v>
      </c>
      <c r="Q21" s="211">
        <f>'[6]13-14'!Q21</f>
        <v>-0.08850167600758985</v>
      </c>
    </row>
    <row r="22" spans="1:17" s="80" customFormat="1" ht="12.75" customHeight="1">
      <c r="A22" s="170" t="s">
        <v>21</v>
      </c>
      <c r="B22" s="127">
        <f>'[6]13-14'!B22</f>
        <v>11381.9</v>
      </c>
      <c r="C22" s="123">
        <f>'[6]13-14'!C22</f>
        <v>3360.3</v>
      </c>
      <c r="D22" s="123">
        <f>'[6]13-14'!D22</f>
        <v>2737.7</v>
      </c>
      <c r="E22" s="123">
        <f>'[6]13-14'!E22</f>
        <v>0</v>
      </c>
      <c r="F22" s="123">
        <f>'[6]13-14'!F22</f>
        <v>0</v>
      </c>
      <c r="G22" s="123">
        <f>'[6]13-14'!G22</f>
        <v>0</v>
      </c>
      <c r="H22" s="123">
        <f>'[6]13-14'!H22</f>
        <v>0</v>
      </c>
      <c r="I22" s="123">
        <f>'[6]13-14'!I22</f>
        <v>0</v>
      </c>
      <c r="J22" s="123">
        <f>'[6]13-14'!J22</f>
        <v>0</v>
      </c>
      <c r="K22" s="123">
        <f>'[6]13-14'!K22</f>
        <v>0</v>
      </c>
      <c r="L22" s="123">
        <f>'[6]13-14'!L22</f>
        <v>0</v>
      </c>
      <c r="M22" s="123">
        <f>'[6]13-14'!M22</f>
        <v>0</v>
      </c>
      <c r="N22" s="128">
        <f>'[6]13-14'!N22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'[6]13-14'!B24</f>
        <v>914975.7319999998</v>
      </c>
      <c r="C24" s="298">
        <f>'[6]13-14'!C24</f>
        <v>974575.588</v>
      </c>
      <c r="D24" s="298">
        <f>'[6]13-14'!D24</f>
        <v>984996.675</v>
      </c>
      <c r="E24" s="298">
        <f>'[6]13-14'!E24</f>
        <v>905985.0269999999</v>
      </c>
      <c r="F24" s="298">
        <f>'[6]13-14'!F24</f>
        <v>713287.1709999999</v>
      </c>
      <c r="G24" s="298">
        <f>'[6]13-14'!G24</f>
      </c>
      <c r="H24" s="298">
        <f>'[6]13-14'!H24</f>
      </c>
      <c r="I24" s="298">
        <f>'[6]13-14'!I24</f>
      </c>
      <c r="J24" s="298">
        <f>'[6]13-14'!J24</f>
      </c>
      <c r="K24" s="298">
        <f>'[6]13-14'!K24</f>
      </c>
      <c r="L24" s="298">
        <f>'[6]13-14'!L24</f>
      </c>
      <c r="M24" s="298">
        <f>'[6]13-14'!M24</f>
      </c>
      <c r="N24" s="299">
        <f>'[6]13-14'!N24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'[6]13-14'!B27</f>
        <v>50978.1</v>
      </c>
      <c r="C27" s="123">
        <f>'[6]13-14'!C27</f>
        <v>36919.1</v>
      </c>
      <c r="D27" s="123">
        <f>'[6]13-14'!D27</f>
        <v>49026.3</v>
      </c>
      <c r="E27" s="123">
        <f>'[6]13-14'!E27</f>
        <v>60726</v>
      </c>
      <c r="F27" s="123">
        <f>'[6]13-14'!F27</f>
        <v>0</v>
      </c>
      <c r="G27" s="123">
        <f>'[6]13-14'!G27</f>
        <v>0</v>
      </c>
      <c r="H27" s="123">
        <f>'[6]13-14'!H27</f>
        <v>0</v>
      </c>
      <c r="I27" s="123">
        <f>'[6]13-14'!I27</f>
        <v>0</v>
      </c>
      <c r="J27" s="123">
        <f>'[6]13-14'!J27</f>
        <v>0</v>
      </c>
      <c r="K27" s="123">
        <f>'[6]13-14'!K27</f>
        <v>0</v>
      </c>
      <c r="L27" s="123">
        <f>'[6]13-14'!L27</f>
        <v>0</v>
      </c>
      <c r="M27" s="123">
        <f>'[6]13-14'!M27</f>
        <v>0</v>
      </c>
      <c r="N27" s="128">
        <f>'[6]13-14'!N27</f>
        <v>0</v>
      </c>
      <c r="O27" s="286">
        <f>'[6]13-14'!O27</f>
        <v>197649.5</v>
      </c>
      <c r="P27" s="287">
        <f>'[6]13-14'!P27</f>
        <v>198259.90000000002</v>
      </c>
      <c r="Q27" s="211">
        <f>'[6]13-14'!Q27</f>
        <v>-0.003078786986173365</v>
      </c>
    </row>
    <row r="28" spans="1:17" s="80" customFormat="1" ht="12.75" customHeight="1">
      <c r="A28" s="170" t="s">
        <v>89</v>
      </c>
      <c r="B28" s="127">
        <f>'[6]13-14'!B28</f>
        <v>1435.0439999999999</v>
      </c>
      <c r="C28" s="123">
        <f>'[6]13-14'!C28</f>
        <v>476.905</v>
      </c>
      <c r="D28" s="123">
        <f>'[6]13-14'!D28</f>
        <v>45</v>
      </c>
      <c r="E28" s="123">
        <f>'[6]13-14'!E28</f>
        <v>432.26</v>
      </c>
      <c r="F28" s="123">
        <f>'[6]13-14'!F28</f>
        <v>0</v>
      </c>
      <c r="G28" s="123">
        <f>'[6]13-14'!G28</f>
        <v>0</v>
      </c>
      <c r="H28" s="123">
        <f>'[6]13-14'!H28</f>
        <v>0</v>
      </c>
      <c r="I28" s="123">
        <f>'[6]13-14'!I28</f>
        <v>0</v>
      </c>
      <c r="J28" s="123">
        <f>'[6]13-14'!J28</f>
        <v>0</v>
      </c>
      <c r="K28" s="123">
        <f>'[6]13-14'!K28</f>
        <v>0</v>
      </c>
      <c r="L28" s="123">
        <f>'[6]13-14'!L28</f>
        <v>0</v>
      </c>
      <c r="M28" s="123">
        <f>'[6]13-14'!M28</f>
        <v>0</v>
      </c>
      <c r="N28" s="128">
        <f>'[6]13-14'!N28</f>
        <v>0</v>
      </c>
      <c r="O28" s="286">
        <f>'[6]13-14'!O28</f>
        <v>2389.209</v>
      </c>
      <c r="P28" s="287">
        <f>'[6]13-14'!P28</f>
        <v>278.6</v>
      </c>
      <c r="Q28" s="211">
        <f>'[6]13-14'!Q28</f>
        <v>7.575768126346015</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'[6]13-14'!B31</f>
        <v>94286.1</v>
      </c>
      <c r="C31" s="123">
        <f>'[6]13-14'!C31</f>
        <v>66413.5</v>
      </c>
      <c r="D31" s="123">
        <f>'[6]13-14'!D31</f>
        <v>99828.1</v>
      </c>
      <c r="E31" s="123">
        <f>'[6]13-14'!E31</f>
        <v>0</v>
      </c>
      <c r="F31" s="123">
        <f>'[6]13-14'!F31</f>
        <v>0</v>
      </c>
      <c r="G31" s="123">
        <f>'[6]13-14'!G31</f>
        <v>0</v>
      </c>
      <c r="H31" s="123">
        <f>'[6]13-14'!H31</f>
        <v>0</v>
      </c>
      <c r="I31" s="123">
        <f>'[6]13-14'!I31</f>
        <v>0</v>
      </c>
      <c r="J31" s="123">
        <f>'[6]13-14'!J31</f>
        <v>0</v>
      </c>
      <c r="K31" s="123">
        <f>'[6]13-14'!K31</f>
        <v>0</v>
      </c>
      <c r="L31" s="123">
        <f>'[6]13-14'!L31</f>
        <v>0</v>
      </c>
      <c r="M31" s="123">
        <f>'[6]13-14'!M31</f>
        <v>0</v>
      </c>
      <c r="N31" s="128">
        <f>'[6]13-14'!N31</f>
        <v>0</v>
      </c>
      <c r="O31" s="286"/>
      <c r="P31" s="287"/>
      <c r="Q31" s="211"/>
    </row>
    <row r="32" spans="1:17" s="80" customFormat="1" ht="12.75" customHeight="1">
      <c r="A32" s="170" t="s">
        <v>90</v>
      </c>
      <c r="B32" s="127">
        <f>'[6]13-14'!B32</f>
        <v>37402.6</v>
      </c>
      <c r="C32" s="123">
        <f>'[6]13-14'!C32</f>
        <v>22421.9</v>
      </c>
      <c r="D32" s="123">
        <f>'[6]13-14'!D32</f>
        <v>32616.4</v>
      </c>
      <c r="E32" s="123">
        <f>'[6]13-14'!E32</f>
        <v>0</v>
      </c>
      <c r="F32" s="123">
        <f>'[6]13-14'!F32</f>
        <v>0</v>
      </c>
      <c r="G32" s="123">
        <f>'[6]13-14'!G32</f>
        <v>0</v>
      </c>
      <c r="H32" s="123">
        <f>'[6]13-14'!H32</f>
        <v>0</v>
      </c>
      <c r="I32" s="123">
        <f>'[6]13-14'!I32</f>
        <v>0</v>
      </c>
      <c r="J32" s="123">
        <f>'[6]13-14'!J32</f>
        <v>0</v>
      </c>
      <c r="K32" s="123">
        <f>'[6]13-14'!K32</f>
        <v>0</v>
      </c>
      <c r="L32" s="123">
        <f>'[6]13-14'!L32</f>
        <v>0</v>
      </c>
      <c r="M32" s="123">
        <f>'[6]13-14'!M32</f>
        <v>0</v>
      </c>
      <c r="N32" s="128">
        <f>'[6]13-14'!N32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127">
        <f>'[6]13-14'!B34</f>
        <v>12234.532999999938</v>
      </c>
      <c r="C34" s="123">
        <f>'[6]13-14'!C34</f>
        <v>-10755.146000000066</v>
      </c>
      <c r="D34" s="123">
        <f>'[6]13-14'!D34</f>
        <v>-27446.778999999864</v>
      </c>
      <c r="E34" s="123">
        <f>'[6]13-14'!E34</f>
      </c>
      <c r="F34" s="123">
        <f>'[6]13-14'!F34</f>
      </c>
      <c r="G34" s="123">
        <f>'[6]13-14'!G34</f>
      </c>
      <c r="H34" s="123">
        <f>'[6]13-14'!H34</f>
      </c>
      <c r="I34" s="123">
        <f>'[6]13-14'!I34</f>
      </c>
      <c r="J34" s="123">
        <f>'[6]13-14'!J34</f>
      </c>
      <c r="K34" s="123">
        <f>'[6]13-14'!K34</f>
      </c>
      <c r="L34" s="123">
        <f>'[6]13-14'!L34</f>
      </c>
      <c r="M34" s="123">
        <f>'[6]13-14'!M34</f>
        <v>0</v>
      </c>
      <c r="N34" s="128">
        <f>'[6]13-14'!N34</f>
        <v>0</v>
      </c>
      <c r="O34" s="286"/>
      <c r="P34" s="287"/>
      <c r="Q34" s="211"/>
    </row>
    <row r="35" spans="1:17" s="81" customFormat="1" ht="12.75" customHeight="1">
      <c r="A35" s="190"/>
      <c r="B35" s="399"/>
      <c r="C35" s="400"/>
      <c r="D35" s="400"/>
      <c r="E35" s="400"/>
      <c r="F35" s="400"/>
      <c r="G35" s="400"/>
      <c r="H35" s="400"/>
      <c r="I35" s="400"/>
      <c r="J35" s="400"/>
      <c r="K35" s="400"/>
      <c r="L35" s="400"/>
      <c r="M35" s="400"/>
      <c r="N35" s="401"/>
      <c r="O35" s="286"/>
      <c r="P35" s="287"/>
      <c r="Q35" s="211"/>
    </row>
    <row r="36" spans="1:17" s="80" customFormat="1" ht="25.5" customHeight="1" thickBot="1">
      <c r="A36" s="189" t="s">
        <v>27</v>
      </c>
      <c r="B36" s="402">
        <f>'[6]13-14'!B36</f>
        <v>196336.37699999995</v>
      </c>
      <c r="C36" s="403">
        <f>'[6]13-14'!C36</f>
        <v>115476.25899999993</v>
      </c>
      <c r="D36" s="403">
        <f>'[6]13-14'!D36</f>
        <v>154069.02100000015</v>
      </c>
      <c r="E36" s="403">
        <f>'[6]13-14'!E36</f>
      </c>
      <c r="F36" s="403">
        <f>'[6]13-14'!F36</f>
      </c>
      <c r="G36" s="403">
        <f>'[6]13-14'!G36</f>
      </c>
      <c r="H36" s="403">
        <f>'[6]13-14'!H36</f>
      </c>
      <c r="I36" s="403">
        <f>'[6]13-14'!I36</f>
      </c>
      <c r="J36" s="403">
        <f>'[6]13-14'!J36</f>
      </c>
      <c r="K36" s="403">
        <f>'[6]13-14'!K36</f>
      </c>
      <c r="L36" s="403">
        <f>'[6]13-14'!L36</f>
      </c>
      <c r="M36" s="403">
        <f>'[6]13-14'!M36</f>
      </c>
      <c r="N36" s="404">
        <f>'[6]13-14'!N36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G1">
      <selection activeCell="O8" sqref="O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07" t="str">
        <f>'[5]13-14'!$B$3:$Q$3</f>
        <v>Situation Mensuelle du Marché de l'Avoine en 2013/14</v>
      </c>
      <c r="C3" s="407"/>
      <c r="D3" s="407"/>
      <c r="E3" s="407"/>
      <c r="F3" s="407"/>
      <c r="G3" s="407"/>
      <c r="H3" s="407"/>
      <c r="I3" s="407"/>
      <c r="J3" s="407"/>
      <c r="K3" s="407"/>
      <c r="L3" s="407"/>
      <c r="M3" s="407"/>
      <c r="N3" s="407"/>
      <c r="O3" s="407"/>
      <c r="P3" s="407"/>
      <c r="Q3" s="40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'[5]13-14'!O7</f>
        <v>41579</v>
      </c>
      <c r="P7" s="360">
        <f>'[5]13-14'!P7</f>
        <v>41214</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'[5]13-14'!B10</f>
        <v>65975.44600000001</v>
      </c>
      <c r="C10" s="366">
        <f>'[5]13-14'!C10</f>
        <v>92046.91100000001</v>
      </c>
      <c r="D10" s="366">
        <f>'[5]13-14'!D10</f>
        <v>195343.71600000001</v>
      </c>
      <c r="E10" s="366">
        <f>'[5]13-14'!E10</f>
        <v>199345.511</v>
      </c>
      <c r="F10" s="366">
        <f>'[5]13-14'!F10</f>
        <v>189613.23599999998</v>
      </c>
      <c r="G10" s="366">
        <f>'[5]13-14'!G10</f>
        <v>0</v>
      </c>
      <c r="H10" s="366">
        <f>'[5]13-14'!H10</f>
        <v>0</v>
      </c>
      <c r="I10" s="366">
        <f>'[5]13-14'!I10</f>
        <v>0</v>
      </c>
      <c r="J10" s="366">
        <f>'[5]13-14'!J10</f>
        <v>0</v>
      </c>
      <c r="K10" s="366">
        <f>'[5]13-14'!K10</f>
        <v>0</v>
      </c>
      <c r="L10" s="366">
        <f>'[5]13-14'!L10</f>
        <v>0</v>
      </c>
      <c r="M10" s="366">
        <f>'[5]13-14'!M10</f>
        <v>0</v>
      </c>
      <c r="N10" s="367">
        <f>'[5]13-14'!N10</f>
        <v>0</v>
      </c>
      <c r="O10" s="277">
        <f>'[5]13-14'!O10</f>
        <v>189613.23599999998</v>
      </c>
      <c r="P10" s="277">
        <f>'[5]13-14'!P10</f>
        <v>138460.874</v>
      </c>
      <c r="Q10" s="233">
        <f>'[5]13-14'!Q10</f>
        <v>0.36943549843546397</v>
      </c>
    </row>
    <row r="11" spans="1:17" ht="12.75" customHeight="1">
      <c r="A11" s="199" t="s">
        <v>16</v>
      </c>
      <c r="B11" s="365">
        <f>'[5]13-14'!B12</f>
        <v>5077.63</v>
      </c>
      <c r="C11" s="366">
        <f>'[5]13-14'!C12</f>
        <v>5174.55</v>
      </c>
      <c r="D11" s="366">
        <f>'[5]13-14'!D12</f>
        <v>6382.9</v>
      </c>
      <c r="E11" s="366">
        <f>'[5]13-14'!E12</f>
        <v>5544.44</v>
      </c>
      <c r="F11" s="366">
        <f>'[5]13-14'!F12</f>
        <v>4649.83</v>
      </c>
      <c r="G11" s="366">
        <f>'[5]13-14'!G12</f>
        <v>0</v>
      </c>
      <c r="H11" s="366">
        <f>'[5]13-14'!H12</f>
        <v>0</v>
      </c>
      <c r="I11" s="366">
        <f>'[5]13-14'!I12</f>
        <v>0</v>
      </c>
      <c r="J11" s="366">
        <f>'[5]13-14'!J12</f>
        <v>0</v>
      </c>
      <c r="K11" s="366">
        <f>'[5]13-14'!K12</f>
        <v>0</v>
      </c>
      <c r="L11" s="366">
        <f>'[5]13-14'!L12</f>
        <v>0</v>
      </c>
      <c r="M11" s="366">
        <f>'[5]13-14'!M12</f>
        <v>0</v>
      </c>
      <c r="N11" s="367">
        <f>'[5]13-14'!N12</f>
        <v>0</v>
      </c>
      <c r="O11" s="277">
        <f>'[5]13-14'!O12</f>
        <v>4649.83</v>
      </c>
      <c r="P11" s="277">
        <f>'[5]13-14'!P12</f>
        <v>5419.29</v>
      </c>
      <c r="Q11" s="233">
        <f>'[5]13-14'!Q12</f>
        <v>-0.14198538922995452</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'[5]13-14'!B16</f>
        <v>71053.07600000002</v>
      </c>
      <c r="C13" s="371">
        <f>'[5]13-14'!C16</f>
        <v>97221.46100000001</v>
      </c>
      <c r="D13" s="371">
        <f>'[5]13-14'!D16</f>
        <v>201726.616</v>
      </c>
      <c r="E13" s="371">
        <f>'[5]13-14'!E16</f>
        <v>204889.951</v>
      </c>
      <c r="F13" s="371">
        <f>'[5]13-14'!F16</f>
        <v>194263.06599999996</v>
      </c>
      <c r="G13" s="371">
        <f>'[5]13-14'!G16</f>
        <v>0</v>
      </c>
      <c r="H13" s="371">
        <f>'[5]13-14'!H16</f>
        <v>0</v>
      </c>
      <c r="I13" s="372">
        <f>'[5]13-14'!I16</f>
        <v>0</v>
      </c>
      <c r="J13" s="371">
        <f>'[5]13-14'!J16</f>
        <v>0</v>
      </c>
      <c r="K13" s="371">
        <f>'[5]13-14'!K16</f>
        <v>0</v>
      </c>
      <c r="L13" s="371">
        <f>'[5]13-14'!L16</f>
        <v>0</v>
      </c>
      <c r="M13" s="371">
        <f>'[5]13-14'!M16</f>
        <v>0</v>
      </c>
      <c r="N13" s="373">
        <f>'[5]13-14'!N16</f>
        <v>0</v>
      </c>
      <c r="O13" s="279">
        <f>'[5]13-14'!O16</f>
        <v>194263.06599999996</v>
      </c>
      <c r="P13" s="279">
        <f>'[5]13-14'!P16</f>
        <v>143880.16400000002</v>
      </c>
      <c r="Q13" s="236">
        <f>'[5]13-14'!Q16</f>
        <v>0.35017267564415566</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'[5]13-14'!B23</f>
        <v>39422.259</v>
      </c>
      <c r="C16" s="374">
        <f>'[5]13-14'!C23</f>
        <v>118461.46</v>
      </c>
      <c r="D16" s="374">
        <f>'[5]13-14'!D23</f>
        <v>22884.761</v>
      </c>
      <c r="E16" s="374">
        <f>'[5]13-14'!E23</f>
        <v>11617.478000000001</v>
      </c>
      <c r="F16" s="374">
        <f>'[5]13-14'!F23</f>
        <v>0</v>
      </c>
      <c r="G16" s="374">
        <f>'[5]13-14'!G23</f>
        <v>0</v>
      </c>
      <c r="H16" s="374">
        <f>'[5]13-14'!H23</f>
        <v>0</v>
      </c>
      <c r="I16" s="366">
        <f>'[5]13-14'!I23</f>
        <v>0</v>
      </c>
      <c r="J16" s="374">
        <f>'[5]13-14'!J23</f>
        <v>0</v>
      </c>
      <c r="K16" s="374">
        <f>'[5]13-14'!K23</f>
        <v>0</v>
      </c>
      <c r="L16" s="374">
        <f>'[5]13-14'!L23</f>
        <v>0</v>
      </c>
      <c r="M16" s="374">
        <f>'[5]13-14'!M23</f>
        <v>0</v>
      </c>
      <c r="N16" s="375">
        <f>'[5]13-14'!N23</f>
        <v>0</v>
      </c>
      <c r="O16" s="277">
        <f>'[5]13-14'!O23</f>
        <v>192385.958</v>
      </c>
      <c r="P16" s="277">
        <f>'[5]13-14'!P23</f>
        <v>165808.447</v>
      </c>
      <c r="Q16" s="233">
        <f>'[5]13-14'!Q23</f>
        <v>0.16029045251235008</v>
      </c>
    </row>
    <row r="17" spans="1:17" ht="12.75" customHeight="1">
      <c r="A17" s="199" t="s">
        <v>21</v>
      </c>
      <c r="B17" s="376">
        <f>'[5]13-14'!B26</f>
        <v>879.3</v>
      </c>
      <c r="C17" s="376">
        <f>'[5]13-14'!C26</f>
        <v>1229.8</v>
      </c>
      <c r="D17" s="376">
        <f>'[5]13-14'!D26</f>
        <v>1202.8</v>
      </c>
      <c r="E17" s="376">
        <f>'[5]13-14'!E26</f>
        <v>0</v>
      </c>
      <c r="F17" s="376">
        <f>'[5]13-14'!F26</f>
        <v>0</v>
      </c>
      <c r="G17" s="376">
        <f>'[5]13-14'!G26</f>
        <v>0</v>
      </c>
      <c r="H17" s="376">
        <f>'[5]13-14'!H26</f>
        <v>0</v>
      </c>
      <c r="I17" s="377">
        <f>'[5]13-14'!I26</f>
        <v>0</v>
      </c>
      <c r="J17" s="376">
        <f>'[5]13-14'!J26</f>
        <v>0</v>
      </c>
      <c r="K17" s="376">
        <f>'[5]13-14'!K26</f>
        <v>0</v>
      </c>
      <c r="L17" s="376">
        <f>'[5]13-14'!L26</f>
        <v>0</v>
      </c>
      <c r="M17" s="376">
        <f>'[5]13-14'!M26</f>
        <v>0</v>
      </c>
      <c r="N17" s="378">
        <f>'[5]13-14'!N26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'[5]13-14'!B28</f>
        <v>111354.63500000001</v>
      </c>
      <c r="C19" s="379">
        <f>'[5]13-14'!C28</f>
        <v>216912.72100000002</v>
      </c>
      <c r="D19" s="379">
        <f>'[5]13-14'!D28</f>
        <v>225814.177</v>
      </c>
      <c r="E19" s="379">
        <f>'[5]13-14'!E28</f>
      </c>
      <c r="F19" s="379">
        <f>'[5]13-14'!F28</f>
      </c>
      <c r="G19" s="379">
        <f>'[5]13-14'!G28</f>
      </c>
      <c r="H19" s="379">
        <f>'[5]13-14'!H28</f>
      </c>
      <c r="I19" s="186">
        <f>'[5]13-14'!I28</f>
      </c>
      <c r="J19" s="379">
        <f>'[5]13-14'!J28</f>
      </c>
      <c r="K19" s="379">
        <f>'[5]13-14'!K28</f>
      </c>
      <c r="L19" s="379">
        <f>'[5]13-14'!L28</f>
      </c>
      <c r="M19" s="379">
        <f>'[5]13-14'!M28</f>
      </c>
      <c r="N19" s="380">
        <f>'[5]13-14'!N28</f>
      </c>
      <c r="O19" s="282"/>
      <c r="P19" s="282"/>
      <c r="Q19" s="237">
        <f>'[5]13-14'!Q28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'[5]13-14'!B34</f>
        <v>6835.624999999999</v>
      </c>
      <c r="C22" s="381">
        <f>'[5]13-14'!C34</f>
        <v>6377.662000000002</v>
      </c>
      <c r="D22" s="381">
        <f>'[5]13-14'!D34</f>
        <v>6411.02</v>
      </c>
      <c r="E22" s="381">
        <f>'[5]13-14'!E34</f>
        <v>7607.174</v>
      </c>
      <c r="F22" s="381">
        <f>'[5]13-14'!F34</f>
        <v>0</v>
      </c>
      <c r="G22" s="381">
        <f>'[5]13-14'!G34</f>
        <v>0</v>
      </c>
      <c r="H22" s="381">
        <f>'[5]13-14'!H34</f>
        <v>0</v>
      </c>
      <c r="I22" s="382">
        <f>'[5]13-14'!I34</f>
        <v>0</v>
      </c>
      <c r="J22" s="381">
        <f>'[5]13-14'!J34</f>
        <v>0</v>
      </c>
      <c r="K22" s="381">
        <f>'[5]13-14'!K34</f>
        <v>0</v>
      </c>
      <c r="L22" s="381">
        <f>'[5]13-14'!L34</f>
        <v>0</v>
      </c>
      <c r="M22" s="381">
        <f>'[5]13-14'!M34</f>
        <v>0</v>
      </c>
      <c r="N22" s="383">
        <f>'[5]13-14'!N34</f>
        <v>0</v>
      </c>
      <c r="O22" s="283">
        <f>'[5]13-14'!O34</f>
        <v>27231.481</v>
      </c>
      <c r="P22" s="283">
        <f>'[5]13-14'!P34</f>
        <v>17819.913</v>
      </c>
      <c r="Q22" s="284">
        <f>'[5]13-14'!Q34</f>
        <v>0.5281489309179006</v>
      </c>
    </row>
    <row r="23" spans="1:17" ht="12.75" customHeight="1">
      <c r="A23" s="199" t="s">
        <v>92</v>
      </c>
      <c r="B23" s="374">
        <f>'[5]13-14'!B35</f>
        <v>3938.248999999996</v>
      </c>
      <c r="C23" s="374">
        <f>'[5]13-14'!C35</f>
        <v>6692.143000000011</v>
      </c>
      <c r="D23" s="374">
        <f>'[5]13-14'!D35</f>
        <v>8831.106</v>
      </c>
      <c r="E23" s="374">
        <f>'[5]13-14'!E35</f>
      </c>
      <c r="F23" s="374">
        <f>'[5]13-14'!F35</f>
      </c>
      <c r="G23" s="374">
        <f>'[5]13-14'!G35</f>
      </c>
      <c r="H23" s="374">
        <f>'[5]13-14'!H35</f>
      </c>
      <c r="I23" s="366">
        <f>'[5]13-14'!I35</f>
      </c>
      <c r="J23" s="374">
        <f>'[5]13-14'!J35</f>
      </c>
      <c r="K23" s="374">
        <f>'[5]13-14'!K35</f>
      </c>
      <c r="L23" s="374">
        <f>'[5]13-14'!L35</f>
      </c>
      <c r="M23" s="374">
        <f>'[5]13-14'!M35</f>
      </c>
      <c r="N23" s="375">
        <f>'[5]13-14'!N35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'[5]13-14'!B41</f>
        <v>3348.8</v>
      </c>
      <c r="C27" s="374">
        <f>'[5]13-14'!C41</f>
        <v>2116.3</v>
      </c>
      <c r="D27" s="374">
        <f>'[5]13-14'!D41</f>
        <v>4749.5</v>
      </c>
      <c r="E27" s="374">
        <f>'[5]13-14'!E41</f>
        <v>0</v>
      </c>
      <c r="F27" s="374">
        <f>'[5]13-14'!F41</f>
        <v>0</v>
      </c>
      <c r="G27" s="374">
        <f>'[5]13-14'!G41</f>
        <v>0</v>
      </c>
      <c r="H27" s="374">
        <f>'[5]13-14'!H41</f>
        <v>0</v>
      </c>
      <c r="I27" s="366">
        <f>'[5]13-14'!I41</f>
        <v>0</v>
      </c>
      <c r="J27" s="374">
        <f>'[5]13-14'!J41</f>
        <v>0</v>
      </c>
      <c r="K27" s="374">
        <f>'[5]13-14'!K41</f>
        <v>0</v>
      </c>
      <c r="L27" s="374">
        <f>'[5]13-14'!L41</f>
        <v>0</v>
      </c>
      <c r="M27" s="374">
        <f>'[5]13-14'!M41</f>
        <v>0</v>
      </c>
      <c r="N27" s="375">
        <f>'[5]13-14'!N41</f>
        <v>0</v>
      </c>
      <c r="O27" s="277"/>
      <c r="P27" s="277"/>
      <c r="Q27" s="233"/>
    </row>
    <row r="28" spans="1:17" ht="12.75" customHeight="1">
      <c r="A28" s="199" t="s">
        <v>31</v>
      </c>
      <c r="B28" s="374">
        <f>'[5]13-14'!B43</f>
        <v>10.5</v>
      </c>
      <c r="C28" s="374">
        <f>'[5]13-14'!C43</f>
        <v>0</v>
      </c>
      <c r="D28" s="374">
        <f>'[5]13-14'!D43</f>
        <v>932.6</v>
      </c>
      <c r="E28" s="374">
        <f>'[5]13-14'!E43</f>
        <v>0</v>
      </c>
      <c r="F28" s="374">
        <f>'[5]13-14'!F43</f>
        <v>0</v>
      </c>
      <c r="G28" s="374">
        <f>'[5]13-14'!G43</f>
        <v>0</v>
      </c>
      <c r="H28" s="374">
        <f>'[5]13-14'!H43</f>
        <v>0</v>
      </c>
      <c r="I28" s="366">
        <f>'[5]13-14'!I43</f>
        <v>0</v>
      </c>
      <c r="J28" s="374">
        <f>'[5]13-14'!J43</f>
        <v>0</v>
      </c>
      <c r="K28" s="374">
        <f>'[5]13-14'!K43</f>
        <v>0</v>
      </c>
      <c r="L28" s="374">
        <f>'[5]13-14'!L43</f>
        <v>0</v>
      </c>
      <c r="M28" s="374">
        <f>'[5]13-14'!M43</f>
        <v>0</v>
      </c>
      <c r="N28" s="375">
        <f>'[5]13-14'!N43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4">
        <f>'[5]13-14'!B46</f>
        <v>14133.173999999995</v>
      </c>
      <c r="C31" s="384">
        <f>'[5]13-14'!C46</f>
        <v>15186.105000000014</v>
      </c>
      <c r="D31" s="384">
        <f>'[5]13-14'!D46</f>
        <v>20924.226</v>
      </c>
      <c r="E31" s="384">
        <f>'[5]13-14'!E46</f>
      </c>
      <c r="F31" s="384">
        <f>'[5]13-14'!F46</f>
      </c>
      <c r="G31" s="384">
        <f>'[5]13-14'!G46</f>
      </c>
      <c r="H31" s="384">
        <f>'[5]13-14'!H46</f>
      </c>
      <c r="I31" s="385">
        <f>'[5]13-14'!I46</f>
      </c>
      <c r="J31" s="384">
        <f>'[5]13-14'!J46</f>
      </c>
      <c r="K31" s="384">
        <f>'[5]13-14'!K46</f>
      </c>
      <c r="L31" s="384">
        <f>'[5]13-14'!L46</f>
      </c>
      <c r="M31" s="384">
        <f>'[5]13-14'!M46</f>
      </c>
      <c r="N31" s="386">
        <f>'[5]13-14'!N46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G1">
      <selection activeCell="O8" sqref="O8"/>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07" t="str">
        <f>'[4]13-14'!$B$3:$Q$3</f>
        <v>Situation Mensuelle du Marché du Seigle en 2013/14</v>
      </c>
      <c r="C3" s="407"/>
      <c r="D3" s="407"/>
      <c r="E3" s="407"/>
      <c r="F3" s="407"/>
      <c r="G3" s="407"/>
      <c r="H3" s="407"/>
      <c r="I3" s="407"/>
      <c r="J3" s="407"/>
      <c r="K3" s="407"/>
      <c r="L3" s="407"/>
      <c r="M3" s="407"/>
      <c r="N3" s="407"/>
      <c r="O3" s="407"/>
      <c r="P3" s="407"/>
      <c r="Q3" s="40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'[4]13-14'!O7</f>
        <v>41579</v>
      </c>
      <c r="P7" s="340">
        <f>'[4]13-14'!P7</f>
        <v>41214</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'[4]13-14'!B10</f>
        <v>25301.501</v>
      </c>
      <c r="C10" s="366">
        <f>'[4]13-14'!C10</f>
        <v>23635.388000000003</v>
      </c>
      <c r="D10" s="366">
        <f>'[4]13-14'!D10</f>
        <v>45864.859</v>
      </c>
      <c r="E10" s="366">
        <f>'[4]13-14'!E10</f>
        <v>48267.187</v>
      </c>
      <c r="F10" s="366">
        <f>'[4]13-14'!F10</f>
        <v>46556.779</v>
      </c>
      <c r="G10" s="366">
        <f>'[4]13-14'!G10</f>
        <v>0</v>
      </c>
      <c r="H10" s="366">
        <f>'[4]13-14'!H10</f>
        <v>0</v>
      </c>
      <c r="I10" s="366">
        <f>'[4]13-14'!I10</f>
        <v>0</v>
      </c>
      <c r="J10" s="366">
        <f>'[4]13-14'!J10</f>
        <v>0</v>
      </c>
      <c r="K10" s="366">
        <f>'[4]13-14'!K10</f>
        <v>0</v>
      </c>
      <c r="L10" s="366">
        <f>'[4]13-14'!L10</f>
        <v>0</v>
      </c>
      <c r="M10" s="366">
        <f>'[4]13-14'!M10</f>
        <v>0</v>
      </c>
      <c r="N10" s="366">
        <f>'[4]13-14'!N10</f>
        <v>0</v>
      </c>
      <c r="O10" s="219">
        <f>'[4]13-14'!O10</f>
        <v>46556.779</v>
      </c>
      <c r="P10" s="219">
        <f>'[4]13-14'!P10</f>
        <v>46775.887999999984</v>
      </c>
      <c r="Q10" s="233">
        <f>'[4]13-14'!Q10</f>
        <v>-0.004684229618473146</v>
      </c>
    </row>
    <row r="11" spans="1:17" ht="12.75" customHeight="1">
      <c r="A11" s="199" t="s">
        <v>16</v>
      </c>
      <c r="B11" s="365">
        <f>'[4]13-14'!B12</f>
        <v>489.75</v>
      </c>
      <c r="C11" s="366">
        <f>'[4]13-14'!C12</f>
        <v>321.39</v>
      </c>
      <c r="D11" s="366">
        <f>'[4]13-14'!D12</f>
        <v>944.31</v>
      </c>
      <c r="E11" s="366">
        <f>'[4]13-14'!E12</f>
        <v>946.49</v>
      </c>
      <c r="F11" s="366">
        <f>'[4]13-14'!F12</f>
        <v>1115.63</v>
      </c>
      <c r="G11" s="366">
        <f>'[4]13-14'!G12</f>
        <v>0</v>
      </c>
      <c r="H11" s="366">
        <f>'[4]13-14'!H12</f>
        <v>0</v>
      </c>
      <c r="I11" s="366">
        <f>'[4]13-14'!I12</f>
        <v>0</v>
      </c>
      <c r="J11" s="366">
        <f>'[4]13-14'!J12</f>
        <v>0</v>
      </c>
      <c r="K11" s="366">
        <f>'[4]13-14'!K12</f>
        <v>0</v>
      </c>
      <c r="L11" s="366">
        <f>'[4]13-14'!L12</f>
        <v>0</v>
      </c>
      <c r="M11" s="366">
        <f>'[4]13-14'!M12</f>
        <v>0</v>
      </c>
      <c r="N11" s="366">
        <f>'[4]13-14'!N12</f>
        <v>0</v>
      </c>
      <c r="O11" s="219">
        <f>'[4]13-14'!O12</f>
        <v>1115.63</v>
      </c>
      <c r="P11" s="219">
        <f>'[4]13-14'!P12</f>
        <v>1101.09</v>
      </c>
      <c r="Q11" s="233">
        <f>'[4]13-14'!Q12</f>
        <v>0.013205096767748392</v>
      </c>
    </row>
    <row r="12" spans="1:17" ht="12.75" customHeight="1">
      <c r="A12" s="200"/>
      <c r="B12" s="387"/>
      <c r="C12" s="369"/>
      <c r="D12" s="369"/>
      <c r="E12" s="369"/>
      <c r="F12" s="369"/>
      <c r="G12" s="369"/>
      <c r="H12" s="369"/>
      <c r="I12" s="369"/>
      <c r="J12" s="369"/>
      <c r="K12" s="369"/>
      <c r="L12" s="369"/>
      <c r="M12" s="369"/>
      <c r="N12" s="369"/>
      <c r="O12" s="221"/>
      <c r="P12" s="221"/>
      <c r="Q12" s="234"/>
    </row>
    <row r="13" spans="1:17" ht="12.75" customHeight="1">
      <c r="A13" s="224" t="s">
        <v>94</v>
      </c>
      <c r="B13" s="388">
        <f>'[4]13-14'!B16</f>
        <v>25791.251</v>
      </c>
      <c r="C13" s="389">
        <f>'[4]13-14'!C16</f>
        <v>23956.778000000002</v>
      </c>
      <c r="D13" s="389">
        <f>'[4]13-14'!D16</f>
        <v>46809.168999999994</v>
      </c>
      <c r="E13" s="389">
        <f>'[4]13-14'!E16</f>
        <v>49213.676999999996</v>
      </c>
      <c r="F13" s="389">
        <f>'[4]13-14'!F16</f>
        <v>47672.409</v>
      </c>
      <c r="G13" s="389">
        <f>'[4]13-14'!G16</f>
        <v>0</v>
      </c>
      <c r="H13" s="389">
        <f>'[4]13-14'!H16</f>
        <v>0</v>
      </c>
      <c r="I13" s="389">
        <f>'[4]13-14'!I16</f>
        <v>0</v>
      </c>
      <c r="J13" s="389">
        <f>'[4]13-14'!J16</f>
        <v>0</v>
      </c>
      <c r="K13" s="389">
        <f>'[4]13-14'!K16</f>
        <v>0</v>
      </c>
      <c r="L13" s="389">
        <f>'[4]13-14'!L16</f>
        <v>0</v>
      </c>
      <c r="M13" s="389">
        <f>'[4]13-14'!M16</f>
        <v>0</v>
      </c>
      <c r="N13" s="389">
        <f>'[4]13-14'!N16</f>
        <v>0</v>
      </c>
      <c r="O13" s="247">
        <f>'[4]13-14'!O16</f>
        <v>47672.409</v>
      </c>
      <c r="P13" s="247">
        <f>'[4]13-14'!P16</f>
        <v>47876.97799999998</v>
      </c>
      <c r="Q13" s="235">
        <f>'[4]13-14'!Q16</f>
        <v>-0.0042728051883303975</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'[4]13-14'!B18</f>
        <v>0</v>
      </c>
      <c r="C15" s="366">
        <f>'[4]13-14'!C18</f>
        <v>0</v>
      </c>
      <c r="D15" s="366">
        <f>'[4]13-14'!D18</f>
        <v>0</v>
      </c>
      <c r="E15" s="366">
        <f>'[4]13-14'!E18</f>
        <v>0</v>
      </c>
      <c r="F15" s="366">
        <f>'[4]13-14'!F18</f>
        <v>0</v>
      </c>
      <c r="G15" s="366">
        <f>'[4]13-14'!G18</f>
        <v>0</v>
      </c>
      <c r="H15" s="366">
        <f>'[4]13-14'!H18</f>
        <v>0</v>
      </c>
      <c r="I15" s="366">
        <f>'[4]13-14'!I18</f>
        <v>0</v>
      </c>
      <c r="J15" s="366">
        <f>'[4]13-14'!J18</f>
        <v>0</v>
      </c>
      <c r="K15" s="366">
        <f>'[4]13-14'!K18</f>
        <v>0</v>
      </c>
      <c r="L15" s="366">
        <f>'[4]13-14'!L18</f>
        <v>0</v>
      </c>
      <c r="M15" s="366">
        <f>'[4]13-14'!M18</f>
        <v>0</v>
      </c>
      <c r="N15" s="366">
        <f>'[4]13-14'!N18</f>
        <v>0</v>
      </c>
      <c r="O15" s="219">
        <f>'[4]13-14'!O18</f>
        <v>0</v>
      </c>
      <c r="P15" s="219">
        <f>'[4]13-14'!P18</f>
        <v>0</v>
      </c>
      <c r="Q15" s="233">
        <f>'[4]13-14'!Q18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90">
        <f>'[4]13-14'!B19</f>
        <v>25791.251</v>
      </c>
      <c r="C17" s="372">
        <f>'[4]13-14'!C19</f>
        <v>23956.778000000002</v>
      </c>
      <c r="D17" s="372">
        <f>'[4]13-14'!D19</f>
        <v>46809.168999999994</v>
      </c>
      <c r="E17" s="372">
        <f>'[4]13-14'!E19</f>
        <v>49213.676999999996</v>
      </c>
      <c r="F17" s="372">
        <f>'[4]13-14'!F19</f>
        <v>47672.409</v>
      </c>
      <c r="G17" s="372">
        <f>'[4]13-14'!G19</f>
        <v>0</v>
      </c>
      <c r="H17" s="372">
        <f>'[4]13-14'!H19</f>
        <v>0</v>
      </c>
      <c r="I17" s="372">
        <f>'[4]13-14'!I19</f>
        <v>0</v>
      </c>
      <c r="J17" s="372">
        <f>'[4]13-14'!J19</f>
        <v>0</v>
      </c>
      <c r="K17" s="372">
        <f>'[4]13-14'!K19</f>
        <v>0</v>
      </c>
      <c r="L17" s="372">
        <f>'[4]13-14'!L19</f>
        <v>0</v>
      </c>
      <c r="M17" s="372">
        <f>'[4]13-14'!M19</f>
        <v>0</v>
      </c>
      <c r="N17" s="372">
        <f>'[4]13-14'!N19</f>
        <v>0</v>
      </c>
      <c r="O17" s="248">
        <f>'[4]13-14'!O19</f>
        <v>47672.409</v>
      </c>
      <c r="P17" s="248">
        <f>'[4]13-14'!P19</f>
        <v>47876.97799999998</v>
      </c>
      <c r="Q17" s="236">
        <f>'[4]13-14'!Q19</f>
        <v>-0.0042728051883303975</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'[4]13-14'!B23</f>
        <v>4639.046</v>
      </c>
      <c r="C20" s="366">
        <f>'[4]13-14'!C23</f>
        <v>28276.923</v>
      </c>
      <c r="D20" s="366">
        <f>'[4]13-14'!D23</f>
        <v>6948.131</v>
      </c>
      <c r="E20" s="366">
        <f>'[4]13-14'!E23</f>
        <v>2400.114</v>
      </c>
      <c r="F20" s="366">
        <f>'[4]13-14'!F23</f>
        <v>0</v>
      </c>
      <c r="G20" s="366">
        <f>'[4]13-14'!G23</f>
        <v>0</v>
      </c>
      <c r="H20" s="366">
        <f>'[4]13-14'!H23</f>
        <v>0</v>
      </c>
      <c r="I20" s="366">
        <f>'[4]13-14'!I23</f>
        <v>0</v>
      </c>
      <c r="J20" s="366">
        <f>'[4]13-14'!J23</f>
        <v>0</v>
      </c>
      <c r="K20" s="366">
        <f>'[4]13-14'!K23</f>
        <v>0</v>
      </c>
      <c r="L20" s="366">
        <f>'[4]13-14'!L23</f>
        <v>0</v>
      </c>
      <c r="M20" s="366">
        <f>'[4]13-14'!M23</f>
        <v>0</v>
      </c>
      <c r="N20" s="366">
        <f>'[4]13-14'!N23</f>
        <v>0</v>
      </c>
      <c r="O20" s="219">
        <f>'[4]13-14'!O23</f>
        <v>42264.214</v>
      </c>
      <c r="P20" s="219">
        <f>'[4]13-14'!P23</f>
        <v>57494.577</v>
      </c>
      <c r="Q20" s="233">
        <f>'[4]13-14'!Q23</f>
        <v>-0.2649008618673723</v>
      </c>
    </row>
    <row r="21" spans="1:17" ht="12.75" customHeight="1">
      <c r="A21" s="199" t="s">
        <v>96</v>
      </c>
      <c r="B21" s="365">
        <f>'[4]13-14'!B26</f>
        <v>0.4</v>
      </c>
      <c r="C21" s="366">
        <f>'[4]13-14'!C26</f>
        <v>35.9</v>
      </c>
      <c r="D21" s="366">
        <f>'[4]13-14'!D26</f>
        <v>93.4</v>
      </c>
      <c r="E21" s="366">
        <f>'[4]13-14'!E26</f>
        <v>0</v>
      </c>
      <c r="F21" s="366">
        <f>'[4]13-14'!F26</f>
        <v>0</v>
      </c>
      <c r="G21" s="366">
        <f>'[4]13-14'!G26</f>
        <v>0</v>
      </c>
      <c r="H21" s="366">
        <f>'[4]13-14'!H26</f>
        <v>0</v>
      </c>
      <c r="I21" s="366">
        <f>'[4]13-14'!I26</f>
        <v>0</v>
      </c>
      <c r="J21" s="366">
        <f>'[4]13-14'!J26</f>
        <v>0</v>
      </c>
      <c r="K21" s="366">
        <f>'[4]13-14'!K26</f>
        <v>0</v>
      </c>
      <c r="L21" s="366">
        <f>'[4]13-14'!L26</f>
        <v>0</v>
      </c>
      <c r="M21" s="366">
        <f>'[4]13-14'!M26</f>
        <v>0</v>
      </c>
      <c r="N21" s="366">
        <f>'[4]13-14'!N26</f>
        <v>0</v>
      </c>
      <c r="O21" s="219"/>
      <c r="P21" s="219"/>
      <c r="Q21" s="233"/>
    </row>
    <row r="22" spans="1:17" ht="12.75" customHeight="1">
      <c r="A22" s="200"/>
      <c r="B22" s="387"/>
      <c r="C22" s="369"/>
      <c r="D22" s="369"/>
      <c r="E22" s="369"/>
      <c r="F22" s="369"/>
      <c r="G22" s="369"/>
      <c r="H22" s="369"/>
      <c r="I22" s="369"/>
      <c r="J22" s="369"/>
      <c r="K22" s="369"/>
      <c r="L22" s="369"/>
      <c r="M22" s="369"/>
      <c r="N22" s="369"/>
      <c r="O22" s="221"/>
      <c r="P22" s="221"/>
      <c r="Q22" s="234"/>
    </row>
    <row r="23" spans="1:17" s="80" customFormat="1" ht="25.5" customHeight="1">
      <c r="A23" s="202" t="s">
        <v>22</v>
      </c>
      <c r="B23" s="185">
        <f>'[4]13-14'!B28</f>
        <v>30430.697</v>
      </c>
      <c r="C23" s="186">
        <f>'[4]13-14'!C28</f>
        <v>52269.601</v>
      </c>
      <c r="D23" s="186">
        <f>'[4]13-14'!D28</f>
        <v>53850.7</v>
      </c>
      <c r="E23" s="186">
        <f>'[4]13-14'!E28</f>
      </c>
      <c r="F23" s="186">
        <f>'[4]13-14'!F28</f>
      </c>
      <c r="G23" s="186">
        <f>'[4]13-14'!G28</f>
      </c>
      <c r="H23" s="186">
        <f>'[4]13-14'!H28</f>
      </c>
      <c r="I23" s="186">
        <f>'[4]13-14'!I28</f>
      </c>
      <c r="J23" s="186">
        <f>'[4]13-14'!J28</f>
      </c>
      <c r="K23" s="186">
        <f>'[4]13-14'!K28</f>
      </c>
      <c r="L23" s="186">
        <f>'[4]13-14'!L28</f>
      </c>
      <c r="M23" s="186">
        <f>'[4]13-14'!M28</f>
      </c>
      <c r="N23" s="186">
        <f>'[4]13-14'!N28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7">
        <f>'[4]13-14'!B34</f>
        <v>704.6780000000001</v>
      </c>
      <c r="C26" s="369">
        <f>'[4]13-14'!C34</f>
        <v>699.4830000000001</v>
      </c>
      <c r="D26" s="369">
        <f>'[4]13-14'!D34</f>
        <v>557.1189999999999</v>
      </c>
      <c r="E26" s="369">
        <f>'[4]13-14'!E34</f>
        <v>723.592</v>
      </c>
      <c r="F26" s="369">
        <f>'[4]13-14'!F34</f>
        <v>0</v>
      </c>
      <c r="G26" s="369">
        <f>'[4]13-14'!G34</f>
        <v>0</v>
      </c>
      <c r="H26" s="369">
        <f>'[4]13-14'!H34</f>
        <v>0</v>
      </c>
      <c r="I26" s="369">
        <f>'[4]13-14'!I34</f>
        <v>0</v>
      </c>
      <c r="J26" s="369">
        <f>'[4]13-14'!J34</f>
        <v>0</v>
      </c>
      <c r="K26" s="369">
        <f>'[4]13-14'!K34</f>
        <v>0</v>
      </c>
      <c r="L26" s="369">
        <f>'[4]13-14'!L34</f>
        <v>0</v>
      </c>
      <c r="M26" s="369">
        <f>'[4]13-14'!M34</f>
        <v>0</v>
      </c>
      <c r="N26" s="369">
        <f>'[4]13-14'!N34</f>
        <v>0</v>
      </c>
      <c r="O26" s="250">
        <f>'[4]13-14'!O34</f>
        <v>2684.872</v>
      </c>
      <c r="P26" s="250">
        <f>'[4]13-14'!P34</f>
        <v>2537.175</v>
      </c>
      <c r="Q26" s="234">
        <f>'[4]13-14'!Q34</f>
        <v>0.058213170159724825</v>
      </c>
    </row>
    <row r="27" spans="1:17" ht="12.75" customHeight="1">
      <c r="A27" s="199" t="s">
        <v>114</v>
      </c>
      <c r="B27" s="387">
        <f>'[4]13-14'!B35</f>
        <v>4704.641</v>
      </c>
      <c r="C27" s="369">
        <f>'[4]13-14'!C35</f>
        <v>-4338.150999999991</v>
      </c>
      <c r="D27" s="369">
        <f>'[4]13-14'!D35</f>
        <v>-1806.9959999999992</v>
      </c>
      <c r="E27" s="369">
        <f>'[4]13-14'!E35</f>
      </c>
      <c r="F27" s="369">
        <f>'[4]13-14'!F35</f>
      </c>
      <c r="G27" s="369">
        <f>'[4]13-14'!G35</f>
      </c>
      <c r="H27" s="369">
        <f>'[4]13-14'!H35</f>
      </c>
      <c r="I27" s="369">
        <f>'[4]13-14'!I35</f>
      </c>
      <c r="J27" s="369">
        <f>'[4]13-14'!J35</f>
      </c>
      <c r="K27" s="369">
        <f>'[4]13-14'!K35</f>
      </c>
      <c r="L27" s="369">
        <f>'[4]13-14'!L35</f>
      </c>
      <c r="M27" s="369">
        <f>'[4]13-14'!M35</f>
      </c>
      <c r="N27" s="369">
        <f>'[4]13-14'!N35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'[4]13-14'!B41</f>
        <v>1064.6</v>
      </c>
      <c r="C30" s="366">
        <f>'[4]13-14'!C41</f>
        <v>9099.1</v>
      </c>
      <c r="D30" s="366">
        <f>'[4]13-14'!D41</f>
        <v>5886.9</v>
      </c>
      <c r="E30" s="366">
        <f>'[4]13-14'!E41</f>
        <v>0</v>
      </c>
      <c r="F30" s="366">
        <f>'[4]13-14'!F41</f>
        <v>0</v>
      </c>
      <c r="G30" s="366">
        <f>'[4]13-14'!G41</f>
        <v>0</v>
      </c>
      <c r="H30" s="366">
        <f>'[4]13-14'!H41</f>
        <v>0</v>
      </c>
      <c r="I30" s="366">
        <f>'[4]13-14'!I41</f>
        <v>0</v>
      </c>
      <c r="J30" s="366">
        <f>'[4]13-14'!J41</f>
        <v>0</v>
      </c>
      <c r="K30" s="366">
        <f>'[4]13-14'!K41</f>
        <v>0</v>
      </c>
      <c r="L30" s="366">
        <f>'[4]13-14'!L41</f>
        <v>0</v>
      </c>
      <c r="M30" s="366">
        <f>'[4]13-14'!M41</f>
        <v>0</v>
      </c>
      <c r="N30" s="366">
        <f>'[4]13-14'!N41</f>
        <v>0</v>
      </c>
      <c r="O30" s="219"/>
      <c r="P30" s="219"/>
      <c r="Q30" s="233">
        <f>'[4]13-14'!Q41</f>
      </c>
    </row>
    <row r="31" spans="1:17" ht="12.75" customHeight="1">
      <c r="A31" s="199" t="s">
        <v>31</v>
      </c>
      <c r="B31" s="365">
        <f>'[4]13-14'!B43</f>
        <v>0</v>
      </c>
      <c r="C31" s="366">
        <f>'[4]13-14'!C43</f>
        <v>0</v>
      </c>
      <c r="D31" s="366">
        <f>'[4]13-14'!D43</f>
        <v>0</v>
      </c>
      <c r="E31" s="366">
        <f>'[4]13-14'!E43</f>
        <v>0</v>
      </c>
      <c r="F31" s="366">
        <f>'[4]13-14'!F43</f>
        <v>0</v>
      </c>
      <c r="G31" s="366">
        <f>'[4]13-14'!G43</f>
        <v>0</v>
      </c>
      <c r="H31" s="366">
        <f>'[4]13-14'!H43</f>
        <v>0</v>
      </c>
      <c r="I31" s="366">
        <f>'[4]13-14'!I43</f>
        <v>0</v>
      </c>
      <c r="J31" s="366">
        <f>'[4]13-14'!J43</f>
        <v>0</v>
      </c>
      <c r="K31" s="366">
        <f>'[4]13-14'!K43</f>
        <v>0</v>
      </c>
      <c r="L31" s="366">
        <f>'[4]13-14'!L43</f>
        <v>0</v>
      </c>
      <c r="M31" s="366">
        <f>'[4]13-14'!M43</f>
        <v>0</v>
      </c>
      <c r="N31" s="366">
        <f>'[4]13-14'!N43</f>
        <v>0</v>
      </c>
      <c r="O31" s="219"/>
      <c r="P31" s="219"/>
      <c r="Q31" s="233">
        <f>'[4]13-14'!Q43</f>
      </c>
    </row>
    <row r="32" spans="1:17" ht="12.75" customHeight="1">
      <c r="A32" s="200"/>
      <c r="B32" s="387"/>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91">
        <f>'[4]13-14'!B46</f>
        <v>6473.919</v>
      </c>
      <c r="C33" s="385">
        <f>'[4]13-14'!C46</f>
        <v>5460.43200000001</v>
      </c>
      <c r="D33" s="385">
        <f>'[4]13-14'!D46</f>
        <v>4637.023</v>
      </c>
      <c r="E33" s="385">
        <f>'[4]13-14'!E46</f>
      </c>
      <c r="F33" s="385">
        <f>'[4]13-14'!F46</f>
      </c>
      <c r="G33" s="385">
        <f>'[4]13-14'!G46</f>
      </c>
      <c r="H33" s="385">
        <f>'[4]13-14'!H46</f>
      </c>
      <c r="I33" s="385">
        <f>'[4]13-14'!I46</f>
      </c>
      <c r="J33" s="385">
        <f>'[4]13-14'!J46</f>
      </c>
      <c r="K33" s="385">
        <f>'[4]13-14'!K46</f>
      </c>
      <c r="L33" s="385">
        <f>'[4]13-14'!L46</f>
      </c>
      <c r="M33" s="385">
        <f>'[4]13-14'!M46</f>
      </c>
      <c r="N33" s="385">
        <f>'[4]13-14'!N46</f>
      </c>
      <c r="O33" s="252"/>
      <c r="P33" s="252"/>
      <c r="Q33" s="238">
        <f>'[4]13-14'!Q46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K9" activePane="bottomRight" state="frozen"/>
      <selection pane="topLeft" activeCell="G1" sqref="A1:IV16384"/>
      <selection pane="topRight" activeCell="G1" sqref="A1:IV16384"/>
      <selection pane="bottomLeft" activeCell="G1" sqref="A1:IV16384"/>
      <selection pane="bottomRight" activeCell="P9" sqref="P9"/>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08" t="str">
        <f>'[3]13-14'!B3</f>
        <v>Situation Mensuelle du Marché du Sorgho en 2013/14</v>
      </c>
      <c r="D4" s="408"/>
      <c r="E4" s="408"/>
      <c r="F4" s="408"/>
      <c r="G4" s="408"/>
      <c r="H4" s="408"/>
      <c r="I4" s="408"/>
      <c r="J4" s="408"/>
      <c r="K4" s="408"/>
      <c r="L4" s="408"/>
      <c r="M4" s="408"/>
      <c r="N4" s="408"/>
      <c r="O4" s="408"/>
      <c r="P4" s="408"/>
      <c r="Q4" s="408"/>
      <c r="R4" s="40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'[3]13-14'!O7</f>
        <v>41579</v>
      </c>
      <c r="Q8" s="341">
        <f>'[3]13-14'!P7</f>
        <v>41214</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'[3]13-14'!B10</f>
        <v>16384.085000000003</v>
      </c>
      <c r="D11" s="366">
        <f>'[3]13-14'!C10</f>
        <v>11720.322</v>
      </c>
      <c r="E11" s="366">
        <f>'[3]13-14'!D10</f>
        <v>8874.143</v>
      </c>
      <c r="F11" s="366">
        <f>'[3]13-14'!E10</f>
        <v>6439.018</v>
      </c>
      <c r="G11" s="366">
        <f>'[3]13-14'!F10</f>
        <v>42335.907999999996</v>
      </c>
      <c r="H11" s="366">
        <f>'[3]13-14'!G10</f>
        <v>0</v>
      </c>
      <c r="I11" s="366">
        <f>'[3]13-14'!H10</f>
        <v>0</v>
      </c>
      <c r="J11" s="366">
        <f>'[3]13-14'!I10</f>
        <v>0</v>
      </c>
      <c r="K11" s="366">
        <f>'[3]13-14'!J10</f>
        <v>0</v>
      </c>
      <c r="L11" s="366">
        <f>'[3]13-14'!K10</f>
        <v>0</v>
      </c>
      <c r="M11" s="366">
        <f>'[3]13-14'!L10</f>
        <v>0</v>
      </c>
      <c r="N11" s="366">
        <f>'[3]13-14'!M10</f>
        <v>0</v>
      </c>
      <c r="O11" s="367">
        <f>'[3]13-14'!N10</f>
        <v>0</v>
      </c>
      <c r="P11" s="218">
        <f>'[3]13-14'!O10</f>
        <v>42335.907999999996</v>
      </c>
      <c r="Q11" s="219">
        <f>'[3]13-14'!P10</f>
        <v>74925.97800000002</v>
      </c>
      <c r="R11" s="233">
        <f>'[3]13-14'!Q10</f>
        <v>-0.43496355830016675</v>
      </c>
    </row>
    <row r="12" spans="1:18" ht="12.75" customHeight="1">
      <c r="A12" s="82"/>
      <c r="B12" s="206" t="s">
        <v>16</v>
      </c>
      <c r="C12" s="365">
        <f>'[3]13-14'!B12</f>
        <v>781.81</v>
      </c>
      <c r="D12" s="366">
        <f>'[3]13-14'!C12</f>
        <v>739.9</v>
      </c>
      <c r="E12" s="366">
        <f>'[3]13-14'!D12</f>
        <v>519.2</v>
      </c>
      <c r="F12" s="366">
        <f>'[3]13-14'!E12</f>
        <v>544.1</v>
      </c>
      <c r="G12" s="366">
        <f>'[3]13-14'!F12</f>
        <v>677.8</v>
      </c>
      <c r="H12" s="366">
        <f>'[3]13-14'!G12</f>
        <v>0</v>
      </c>
      <c r="I12" s="366">
        <f>'[3]13-14'!H12</f>
        <v>0</v>
      </c>
      <c r="J12" s="366">
        <f>'[3]13-14'!I12</f>
        <v>0</v>
      </c>
      <c r="K12" s="366">
        <f>'[3]13-14'!J12</f>
        <v>0</v>
      </c>
      <c r="L12" s="366">
        <f>'[3]13-14'!K12</f>
        <v>0</v>
      </c>
      <c r="M12" s="366">
        <f>'[3]13-14'!L12</f>
        <v>0</v>
      </c>
      <c r="N12" s="366">
        <f>'[3]13-14'!M12</f>
        <v>0</v>
      </c>
      <c r="O12" s="367">
        <f>'[3]13-14'!N12</f>
        <v>0</v>
      </c>
      <c r="P12" s="218">
        <f>'[3]13-14'!O12</f>
        <v>677.8</v>
      </c>
      <c r="Q12" s="219">
        <f>'[3]13-14'!P12</f>
        <v>1091.07</v>
      </c>
      <c r="R12" s="233">
        <f>'[3]13-14'!Q12</f>
        <v>-0.3787749640261395</v>
      </c>
    </row>
    <row r="13" spans="1:18" ht="12.75" customHeight="1">
      <c r="A13" s="87"/>
      <c r="B13" s="207"/>
      <c r="C13" s="387"/>
      <c r="D13" s="369"/>
      <c r="E13" s="369"/>
      <c r="F13" s="369"/>
      <c r="G13" s="369"/>
      <c r="H13" s="369"/>
      <c r="I13" s="369"/>
      <c r="J13" s="369"/>
      <c r="K13" s="369"/>
      <c r="L13" s="369"/>
      <c r="M13" s="369"/>
      <c r="N13" s="369"/>
      <c r="O13" s="392"/>
      <c r="P13" s="220"/>
      <c r="Q13" s="221"/>
      <c r="R13" s="234"/>
    </row>
    <row r="14" spans="1:18" ht="12.75" customHeight="1">
      <c r="A14" s="82"/>
      <c r="B14" s="265" t="s">
        <v>17</v>
      </c>
      <c r="C14" s="388">
        <f>'[3]13-14'!B16</f>
        <v>17165.895000000004</v>
      </c>
      <c r="D14" s="389">
        <f>'[3]13-14'!C16</f>
        <v>12460.222</v>
      </c>
      <c r="E14" s="389">
        <f>'[3]13-14'!D16</f>
        <v>9393.343</v>
      </c>
      <c r="F14" s="389">
        <f>'[3]13-14'!E16</f>
        <v>6983.118</v>
      </c>
      <c r="G14" s="389">
        <f>'[3]13-14'!F16</f>
        <v>43013.708</v>
      </c>
      <c r="H14" s="389">
        <f>'[3]13-14'!G16</f>
        <v>0</v>
      </c>
      <c r="I14" s="389">
        <f>'[3]13-14'!H16</f>
        <v>0</v>
      </c>
      <c r="J14" s="389">
        <f>'[3]13-14'!I16</f>
        <v>0</v>
      </c>
      <c r="K14" s="389">
        <f>'[3]13-14'!J16</f>
        <v>0</v>
      </c>
      <c r="L14" s="389">
        <f>'[3]13-14'!K16</f>
        <v>0</v>
      </c>
      <c r="M14" s="389">
        <f>'[3]13-14'!L16</f>
        <v>0</v>
      </c>
      <c r="N14" s="389">
        <f>'[3]13-14'!M16</f>
        <v>0</v>
      </c>
      <c r="O14" s="393">
        <f>'[3]13-14'!N16</f>
        <v>0</v>
      </c>
      <c r="P14" s="258">
        <f>'[3]13-14'!O16</f>
        <v>43013.708</v>
      </c>
      <c r="Q14" s="247">
        <f>'[3]13-14'!P16</f>
        <v>76017.04800000002</v>
      </c>
      <c r="R14" s="235">
        <f>'[3]13-14'!Q16</f>
        <v>-0.43415708539484477</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'[3]13-14'!B18</f>
        <v>0</v>
      </c>
      <c r="D16" s="366">
        <f>'[3]13-14'!C18</f>
        <v>0</v>
      </c>
      <c r="E16" s="366">
        <f>'[3]13-14'!D18</f>
        <v>0</v>
      </c>
      <c r="F16" s="366">
        <f>'[3]13-14'!E18</f>
        <v>0</v>
      </c>
      <c r="G16" s="366">
        <f>'[3]13-14'!F18</f>
        <v>0</v>
      </c>
      <c r="H16" s="366">
        <f>'[3]13-14'!G18</f>
        <v>0</v>
      </c>
      <c r="I16" s="366">
        <f>'[3]13-14'!H18</f>
        <v>0</v>
      </c>
      <c r="J16" s="366">
        <f>'[3]13-14'!I18</f>
        <v>0</v>
      </c>
      <c r="K16" s="366">
        <f>'[3]13-14'!J18</f>
        <v>0</v>
      </c>
      <c r="L16" s="366">
        <f>'[3]13-14'!K18</f>
        <v>0</v>
      </c>
      <c r="M16" s="366">
        <f>'[3]13-14'!L18</f>
        <v>0</v>
      </c>
      <c r="N16" s="366">
        <f>'[3]13-14'!M18</f>
        <v>0</v>
      </c>
      <c r="O16" s="367">
        <f>'[3]13-14'!N18</f>
        <v>0</v>
      </c>
      <c r="P16" s="218">
        <f>'[3]13-14'!O18</f>
        <v>0</v>
      </c>
      <c r="Q16" s="219">
        <f>'[3]13-14'!P18</f>
        <v>0</v>
      </c>
      <c r="R16" s="233">
        <f>'[3]13-14'!Q18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90">
        <f>'[3]13-14'!B20</f>
        <v>17165.895000000004</v>
      </c>
      <c r="D18" s="372">
        <f>'[3]13-14'!C20</f>
        <v>12460.222</v>
      </c>
      <c r="E18" s="372">
        <f>'[3]13-14'!D20</f>
        <v>9393.343</v>
      </c>
      <c r="F18" s="372">
        <f>'[3]13-14'!E20</f>
        <v>6983.118</v>
      </c>
      <c r="G18" s="372">
        <f>'[3]13-14'!F20</f>
        <v>43013.708</v>
      </c>
      <c r="H18" s="372">
        <f>'[3]13-14'!G20</f>
        <v>0</v>
      </c>
      <c r="I18" s="372">
        <f>'[3]13-14'!H20</f>
        <v>0</v>
      </c>
      <c r="J18" s="372">
        <f>'[3]13-14'!I20</f>
        <v>0</v>
      </c>
      <c r="K18" s="372">
        <f>'[3]13-14'!J20</f>
        <v>0</v>
      </c>
      <c r="L18" s="372">
        <f>'[3]13-14'!K20</f>
        <v>0</v>
      </c>
      <c r="M18" s="372">
        <f>'[3]13-14'!L20</f>
        <v>0</v>
      </c>
      <c r="N18" s="372">
        <f>'[3]13-14'!M20</f>
        <v>0</v>
      </c>
      <c r="O18" s="394">
        <f>'[3]13-14'!N20</f>
        <v>0</v>
      </c>
      <c r="P18" s="259">
        <f>'[3]13-14'!O20</f>
        <v>43013.708</v>
      </c>
      <c r="Q18" s="248">
        <f>'[3]13-14'!P20</f>
        <v>76017.04800000002</v>
      </c>
      <c r="R18" s="236">
        <f>'[3]13-14'!Q20</f>
        <v>-0.43415708539484477</v>
      </c>
    </row>
    <row r="19" spans="1:18" ht="12.75" customHeight="1">
      <c r="A19" s="87"/>
      <c r="B19" s="207"/>
      <c r="C19" s="387"/>
      <c r="D19" s="369"/>
      <c r="E19" s="369"/>
      <c r="F19" s="369"/>
      <c r="G19" s="369"/>
      <c r="H19" s="369"/>
      <c r="I19" s="369"/>
      <c r="J19" s="369"/>
      <c r="K19" s="369"/>
      <c r="L19" s="369"/>
      <c r="M19" s="369"/>
      <c r="N19" s="369"/>
      <c r="O19" s="392"/>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'[3]13-14'!B23</f>
        <v>243.263</v>
      </c>
      <c r="D21" s="366">
        <f>'[3]13-14'!C23</f>
        <v>272.835</v>
      </c>
      <c r="E21" s="366">
        <f>'[3]13-14'!D23</f>
        <v>1637.934</v>
      </c>
      <c r="F21" s="366">
        <f>'[3]13-14'!E23</f>
        <v>40933.748</v>
      </c>
      <c r="G21" s="366">
        <f>'[3]13-14'!F23</f>
        <v>0</v>
      </c>
      <c r="H21" s="366">
        <f>'[3]13-14'!G23</f>
        <v>0</v>
      </c>
      <c r="I21" s="366">
        <f>'[3]13-14'!H23</f>
        <v>0</v>
      </c>
      <c r="J21" s="366">
        <f>'[3]13-14'!I23</f>
        <v>0</v>
      </c>
      <c r="K21" s="366">
        <f>'[3]13-14'!J23</f>
        <v>0</v>
      </c>
      <c r="L21" s="366">
        <f>'[3]13-14'!K23</f>
        <v>0</v>
      </c>
      <c r="M21" s="366">
        <f>'[3]13-14'!L23</f>
        <v>0</v>
      </c>
      <c r="N21" s="366">
        <f>'[3]13-14'!M23</f>
        <v>0</v>
      </c>
      <c r="O21" s="367">
        <f>'[3]13-14'!N23</f>
        <v>0</v>
      </c>
      <c r="P21" s="218">
        <f>'[3]13-14'!O23</f>
        <v>43087.78</v>
      </c>
      <c r="Q21" s="219">
        <f>'[3]13-14'!P23</f>
        <v>85528.648</v>
      </c>
      <c r="R21" s="233">
        <f>'[3]13-14'!Q23</f>
        <v>-0.4962181560498887</v>
      </c>
    </row>
    <row r="22" spans="1:18" ht="12.75" customHeight="1">
      <c r="A22" s="82"/>
      <c r="B22" s="206" t="s">
        <v>21</v>
      </c>
      <c r="C22" s="365">
        <f>'[3]13-14'!B26</f>
        <v>34.7</v>
      </c>
      <c r="D22" s="366">
        <f>'[3]13-14'!C26</f>
        <v>33.8</v>
      </c>
      <c r="E22" s="366">
        <f>'[3]13-14'!D26</f>
        <v>30.9</v>
      </c>
      <c r="F22" s="366">
        <f>'[3]13-14'!E26</f>
        <v>0</v>
      </c>
      <c r="G22" s="366">
        <f>'[3]13-14'!F26</f>
        <v>0</v>
      </c>
      <c r="H22" s="366">
        <f>'[3]13-14'!G26</f>
        <v>0</v>
      </c>
      <c r="I22" s="366">
        <f>'[3]13-14'!H26</f>
        <v>0</v>
      </c>
      <c r="J22" s="366">
        <f>'[3]13-14'!I26</f>
        <v>0</v>
      </c>
      <c r="K22" s="366">
        <f>'[3]13-14'!J26</f>
        <v>0</v>
      </c>
      <c r="L22" s="366">
        <f>'[3]13-14'!K26</f>
        <v>0</v>
      </c>
      <c r="M22" s="366">
        <f>'[3]13-14'!L26</f>
        <v>0</v>
      </c>
      <c r="N22" s="366">
        <f>'[3]13-14'!M26</f>
        <v>0</v>
      </c>
      <c r="O22" s="367">
        <f>'[3]13-14'!N26</f>
        <v>0</v>
      </c>
      <c r="P22" s="218"/>
      <c r="Q22" s="219"/>
      <c r="R22" s="233">
        <f>'[3]13-14'!Q26</f>
      </c>
    </row>
    <row r="23" spans="1:18" ht="12.75" customHeight="1">
      <c r="A23" s="87"/>
      <c r="B23" s="207"/>
      <c r="C23" s="387"/>
      <c r="D23" s="369"/>
      <c r="E23" s="369"/>
      <c r="F23" s="369"/>
      <c r="G23" s="369"/>
      <c r="H23" s="369"/>
      <c r="I23" s="369"/>
      <c r="J23" s="369"/>
      <c r="K23" s="369"/>
      <c r="L23" s="369"/>
      <c r="M23" s="369"/>
      <c r="N23" s="369"/>
      <c r="O23" s="392"/>
      <c r="P23" s="220"/>
      <c r="Q23" s="221"/>
      <c r="R23" s="234"/>
    </row>
    <row r="24" spans="1:18" s="80" customFormat="1" ht="25.5" customHeight="1">
      <c r="A24" s="92"/>
      <c r="B24" s="208" t="s">
        <v>22</v>
      </c>
      <c r="C24" s="185">
        <f>'[3]13-14'!B28</f>
        <v>17443.858000000004</v>
      </c>
      <c r="D24" s="186">
        <f>'[3]13-14'!C28</f>
        <v>12766.857</v>
      </c>
      <c r="E24" s="186">
        <f>'[3]13-14'!D28</f>
        <v>11062.177000000001</v>
      </c>
      <c r="F24" s="186">
        <f>'[3]13-14'!E28</f>
      </c>
      <c r="G24" s="186">
        <f>'[3]13-14'!F28</f>
      </c>
      <c r="H24" s="186">
        <f>'[3]13-14'!G28</f>
      </c>
      <c r="I24" s="186">
        <f>'[3]13-14'!H28</f>
      </c>
      <c r="J24" s="186">
        <f>'[3]13-14'!I28</f>
      </c>
      <c r="K24" s="186">
        <f>'[3]13-14'!J28</f>
      </c>
      <c r="L24" s="186">
        <f>'[3]13-14'!K28</f>
      </c>
      <c r="M24" s="186">
        <f>'[3]13-14'!L28</f>
      </c>
      <c r="N24" s="186">
        <f>'[3]13-14'!M28</f>
      </c>
      <c r="O24" s="187">
        <f>'[3]13-14'!N28</f>
        <v>0</v>
      </c>
      <c r="P24" s="260"/>
      <c r="Q24" s="249"/>
      <c r="R24" s="237">
        <f>'[3]13-14'!Q28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7">
        <f>'[3]13-14'!B34</f>
        <v>633.607</v>
      </c>
      <c r="D27" s="369">
        <f>'[3]13-14'!C34</f>
        <v>285.4</v>
      </c>
      <c r="E27" s="369">
        <f>'[3]13-14'!D34</f>
        <v>388.718</v>
      </c>
      <c r="F27" s="369">
        <f>'[3]13-14'!E34</f>
        <v>698.3</v>
      </c>
      <c r="G27" s="369">
        <f>'[3]13-14'!F34</f>
        <v>0</v>
      </c>
      <c r="H27" s="369">
        <f>'[3]13-14'!G34</f>
        <v>0</v>
      </c>
      <c r="I27" s="369">
        <f>'[3]13-14'!H34</f>
        <v>0</v>
      </c>
      <c r="J27" s="369">
        <f>'[3]13-14'!I34</f>
        <v>0</v>
      </c>
      <c r="K27" s="369">
        <f>'[3]13-14'!J34</f>
        <v>0</v>
      </c>
      <c r="L27" s="369">
        <f>'[3]13-14'!K34</f>
        <v>0</v>
      </c>
      <c r="M27" s="369">
        <f>'[3]13-14'!L34</f>
        <v>0</v>
      </c>
      <c r="N27" s="369">
        <f>'[3]13-14'!M34</f>
        <v>0</v>
      </c>
      <c r="O27" s="392">
        <f>'[3]13-14'!N34</f>
        <v>0</v>
      </c>
      <c r="P27" s="261">
        <f>'[3]13-14'!O34</f>
        <v>2006.0249999999999</v>
      </c>
      <c r="Q27" s="250">
        <f>'[3]13-14'!P34</f>
        <v>8554.319</v>
      </c>
      <c r="R27" s="234">
        <f>'[3]13-14'!Q34</f>
        <v>-0.7654956519624765</v>
      </c>
    </row>
    <row r="28" spans="1:18" ht="12.75" customHeight="1">
      <c r="A28" s="82"/>
      <c r="B28" s="206" t="s">
        <v>25</v>
      </c>
      <c r="C28" s="365">
        <f>'[3]13-14'!B35</f>
        <v>1560.1290000000045</v>
      </c>
      <c r="D28" s="366">
        <f>'[3]13-14'!C35</f>
        <v>1029.8140000000003</v>
      </c>
      <c r="E28" s="366">
        <f>'[3]13-14'!D35</f>
        <v>1390.6410000000014</v>
      </c>
      <c r="F28" s="366">
        <f>'[3]13-14'!E35</f>
      </c>
      <c r="G28" s="366">
        <f>'[3]13-14'!F35</f>
      </c>
      <c r="H28" s="366">
        <f>'[3]13-14'!G35</f>
      </c>
      <c r="I28" s="366">
        <f>'[3]13-14'!H35</f>
      </c>
      <c r="J28" s="366">
        <f>'[3]13-14'!I35</f>
      </c>
      <c r="K28" s="366">
        <f>'[3]13-14'!J35</f>
      </c>
      <c r="L28" s="366">
        <f>'[3]13-14'!K35</f>
      </c>
      <c r="M28" s="366">
        <f>'[3]13-14'!L35</f>
      </c>
      <c r="N28" s="366">
        <f>'[3]13-14'!M35</f>
      </c>
      <c r="O28" s="367">
        <f>'[3]13-14'!N35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'[3]13-14'!B41</f>
        <v>2789.9</v>
      </c>
      <c r="D31" s="366">
        <f>'[3]13-14'!C41</f>
        <v>2058.3</v>
      </c>
      <c r="E31" s="366">
        <f>'[3]13-14'!D41</f>
        <v>2295.2</v>
      </c>
      <c r="F31" s="366">
        <f>'[3]13-14'!E41</f>
        <v>0</v>
      </c>
      <c r="G31" s="366">
        <f>'[3]13-14'!F41</f>
        <v>0</v>
      </c>
      <c r="H31" s="366">
        <f>'[3]13-14'!G41</f>
        <v>0</v>
      </c>
      <c r="I31" s="366">
        <f>'[3]13-14'!H41</f>
        <v>0</v>
      </c>
      <c r="J31" s="366">
        <f>'[3]13-14'!I41</f>
        <v>0</v>
      </c>
      <c r="K31" s="366">
        <f>'[3]13-14'!J41</f>
        <v>0</v>
      </c>
      <c r="L31" s="366">
        <f>'[3]13-14'!K41</f>
        <v>0</v>
      </c>
      <c r="M31" s="366">
        <f>'[3]13-14'!L41</f>
        <v>0</v>
      </c>
      <c r="N31" s="366">
        <f>'[3]13-14'!M41</f>
        <v>0</v>
      </c>
      <c r="O31" s="367">
        <f>'[3]13-14'!N41</f>
        <v>0</v>
      </c>
      <c r="P31" s="218"/>
      <c r="Q31" s="219"/>
      <c r="R31" s="263"/>
    </row>
    <row r="32" spans="1:18" ht="12.75" customHeight="1">
      <c r="A32" s="82"/>
      <c r="B32" s="206" t="s">
        <v>31</v>
      </c>
      <c r="C32" s="365">
        <f>'[3]13-14'!B43</f>
        <v>0</v>
      </c>
      <c r="D32" s="366">
        <f>'[3]13-14'!C43</f>
        <v>0</v>
      </c>
      <c r="E32" s="366">
        <f>'[3]13-14'!D43</f>
        <v>4.5</v>
      </c>
      <c r="F32" s="366">
        <f>'[3]13-14'!E43</f>
        <v>0</v>
      </c>
      <c r="G32" s="366">
        <f>'[3]13-14'!F43</f>
        <v>0</v>
      </c>
      <c r="H32" s="366">
        <f>'[3]13-14'!G43</f>
        <v>0</v>
      </c>
      <c r="I32" s="366">
        <f>'[3]13-14'!H43</f>
        <v>0</v>
      </c>
      <c r="J32" s="366">
        <f>'[3]13-14'!I43</f>
        <v>0</v>
      </c>
      <c r="K32" s="366">
        <f>'[3]13-14'!J43</f>
        <v>0</v>
      </c>
      <c r="L32" s="366">
        <f>'[3]13-14'!K43</f>
        <v>0</v>
      </c>
      <c r="M32" s="366">
        <f>'[3]13-14'!L43</f>
        <v>0</v>
      </c>
      <c r="N32" s="366">
        <f>'[3]13-14'!M43</f>
        <v>0</v>
      </c>
      <c r="O32" s="367">
        <f>'[3]13-14'!N43</f>
        <v>0</v>
      </c>
      <c r="P32" s="218"/>
      <c r="Q32" s="219"/>
      <c r="R32" s="263"/>
    </row>
    <row r="33" spans="1:18" ht="12.75" customHeight="1">
      <c r="A33" s="87"/>
      <c r="B33" s="207"/>
      <c r="C33" s="387"/>
      <c r="D33" s="369"/>
      <c r="E33" s="369"/>
      <c r="F33" s="369"/>
      <c r="G33" s="369"/>
      <c r="H33" s="369"/>
      <c r="I33" s="369"/>
      <c r="J33" s="369"/>
      <c r="K33" s="369"/>
      <c r="L33" s="369"/>
      <c r="M33" s="369"/>
      <c r="N33" s="369"/>
      <c r="O33" s="392"/>
      <c r="P33" s="220"/>
      <c r="Q33" s="221"/>
      <c r="R33" s="264"/>
    </row>
    <row r="34" spans="1:18" s="80" customFormat="1" ht="25.5" customHeight="1" thickBot="1">
      <c r="A34" s="92"/>
      <c r="B34" s="210" t="s">
        <v>27</v>
      </c>
      <c r="C34" s="391">
        <f>'[3]13-14'!B46</f>
        <v>4983.636000000004</v>
      </c>
      <c r="D34" s="385">
        <f>'[3]13-14'!C46</f>
        <v>3373.5140000000006</v>
      </c>
      <c r="E34" s="385">
        <f>'[3]13-14'!D46</f>
        <v>4079.059000000001</v>
      </c>
      <c r="F34" s="385">
        <f>'[3]13-14'!E46</f>
      </c>
      <c r="G34" s="385">
        <f>'[3]13-14'!F46</f>
      </c>
      <c r="H34" s="385">
        <f>'[3]13-14'!G46</f>
      </c>
      <c r="I34" s="385">
        <f>'[3]13-14'!H46</f>
      </c>
      <c r="J34" s="385">
        <f>'[3]13-14'!I46</f>
      </c>
      <c r="K34" s="385">
        <f>'[3]13-14'!J46</f>
      </c>
      <c r="L34" s="385">
        <f>'[3]13-14'!K46</f>
      </c>
      <c r="M34" s="385">
        <f>'[3]13-14'!L46</f>
      </c>
      <c r="N34" s="385">
        <f>'[3]13-14'!M46</f>
      </c>
      <c r="O34" s="395">
        <f>'[3]13-14'!N46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D19" sqref="D1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07" t="str">
        <f>'[2]13-14'!$B$3:$Q$3</f>
        <v>Situation Mensuelle du Marché du Triticale en 2013/14</v>
      </c>
      <c r="C3" s="407"/>
      <c r="D3" s="407"/>
      <c r="E3" s="407"/>
      <c r="F3" s="407"/>
      <c r="G3" s="407"/>
      <c r="H3" s="407"/>
      <c r="I3" s="407"/>
      <c r="J3" s="407"/>
      <c r="K3" s="407"/>
      <c r="L3" s="407"/>
      <c r="M3" s="407"/>
      <c r="N3" s="407"/>
      <c r="O3" s="407"/>
      <c r="P3" s="407"/>
      <c r="Q3" s="40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'[2]13-14'!O7</f>
        <v>41579</v>
      </c>
      <c r="P7" s="340">
        <f>'[2]13-14'!P7</f>
        <v>41214</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'[2]13-14'!B12</f>
        <v>101117.46400000002</v>
      </c>
      <c r="C10" s="366">
        <f>'[2]13-14'!C12</f>
        <v>119476.912</v>
      </c>
      <c r="D10" s="366">
        <f>'[2]13-14'!D12</f>
        <v>504572.77599999984</v>
      </c>
      <c r="E10" s="366">
        <f>'[2]13-14'!E12</f>
        <v>467438.4490000001</v>
      </c>
      <c r="F10" s="366">
        <f>'[2]13-14'!F12</f>
        <v>407681.20200000005</v>
      </c>
      <c r="G10" s="366">
        <f>'[2]13-14'!G12</f>
        <v>0</v>
      </c>
      <c r="H10" s="366">
        <f>'[2]13-14'!H12</f>
        <v>0</v>
      </c>
      <c r="I10" s="366">
        <f>'[2]13-14'!I12</f>
        <v>0</v>
      </c>
      <c r="J10" s="366">
        <f>'[2]13-14'!J12</f>
        <v>0</v>
      </c>
      <c r="K10" s="366">
        <f>'[2]13-14'!K12</f>
        <v>0</v>
      </c>
      <c r="L10" s="366">
        <f>'[2]13-14'!L12</f>
        <v>0</v>
      </c>
      <c r="M10" s="366">
        <f>'[2]13-14'!M12</f>
        <v>0</v>
      </c>
      <c r="N10" s="367">
        <f>'[2]13-14'!N12</f>
        <v>0</v>
      </c>
      <c r="O10" s="218">
        <f>'[2]13-14'!O12</f>
        <v>407681.20200000005</v>
      </c>
      <c r="P10" s="219">
        <f>'[2]13-14'!P12</f>
        <v>546884.092</v>
      </c>
      <c r="Q10" s="233">
        <f>'[2]13-14'!Q12</f>
        <v>-0.254538195636526</v>
      </c>
    </row>
    <row r="11" spans="1:17" ht="12.75" customHeight="1">
      <c r="A11" s="199" t="s">
        <v>16</v>
      </c>
      <c r="B11" s="365">
        <f>'[2]13-14'!B14</f>
        <v>16142.45</v>
      </c>
      <c r="C11" s="366">
        <f>'[2]13-14'!C14</f>
        <v>14007.83</v>
      </c>
      <c r="D11" s="366">
        <f>'[2]13-14'!D14</f>
        <v>49323.76</v>
      </c>
      <c r="E11" s="366">
        <f>'[2]13-14'!E14</f>
        <v>44491.8</v>
      </c>
      <c r="F11" s="366">
        <f>'[2]13-14'!F14</f>
        <v>37315.04</v>
      </c>
      <c r="G11" s="366">
        <f>'[2]13-14'!G14</f>
        <v>0</v>
      </c>
      <c r="H11" s="366">
        <f>'[2]13-14'!H14</f>
        <v>0</v>
      </c>
      <c r="I11" s="366">
        <f>'[2]13-14'!I14</f>
        <v>0</v>
      </c>
      <c r="J11" s="366">
        <f>'[2]13-14'!J14</f>
        <v>0</v>
      </c>
      <c r="K11" s="366">
        <f>'[2]13-14'!K14</f>
        <v>0</v>
      </c>
      <c r="L11" s="366">
        <f>'[2]13-14'!L14</f>
        <v>0</v>
      </c>
      <c r="M11" s="366">
        <f>'[2]13-14'!M14</f>
        <v>0</v>
      </c>
      <c r="N11" s="367">
        <f>'[2]13-14'!N14</f>
        <v>0</v>
      </c>
      <c r="O11" s="218">
        <f>'[2]13-14'!O14</f>
        <v>37315.04</v>
      </c>
      <c r="P11" s="219">
        <f>'[2]13-14'!P14</f>
        <v>39398.33</v>
      </c>
      <c r="Q11" s="233">
        <f>'[2]13-14'!Q14</f>
        <v>-0.05287762197027135</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8">
        <f>'[2]13-14'!B18</f>
        <v>117259.91400000002</v>
      </c>
      <c r="C13" s="389">
        <f>'[2]13-14'!C18</f>
        <v>133484.742</v>
      </c>
      <c r="D13" s="389">
        <f>'[2]13-14'!D18</f>
        <v>553896.5359999998</v>
      </c>
      <c r="E13" s="389">
        <f>'[2]13-14'!E18</f>
        <v>511930.24900000007</v>
      </c>
      <c r="F13" s="389">
        <f>'[2]13-14'!F18</f>
        <v>444996.242</v>
      </c>
      <c r="G13" s="389">
        <f>'[2]13-14'!G18</f>
        <v>0</v>
      </c>
      <c r="H13" s="389">
        <f>'[2]13-14'!H18</f>
        <v>0</v>
      </c>
      <c r="I13" s="389">
        <f>'[2]13-14'!I18</f>
        <v>0</v>
      </c>
      <c r="J13" s="389">
        <f>'[2]13-14'!J18</f>
        <v>0</v>
      </c>
      <c r="K13" s="389">
        <f>'[2]13-14'!K18</f>
        <v>0</v>
      </c>
      <c r="L13" s="389">
        <f>'[2]13-14'!L18</f>
        <v>0</v>
      </c>
      <c r="M13" s="389">
        <f>'[2]13-14'!M18</f>
        <v>0</v>
      </c>
      <c r="N13" s="393">
        <f>'[2]13-14'!N18</f>
        <v>0</v>
      </c>
      <c r="O13" s="258">
        <f>'[2]13-14'!O18</f>
        <v>444996.242</v>
      </c>
      <c r="P13" s="247">
        <f>'[2]13-14'!P18</f>
        <v>586282.4219999999</v>
      </c>
      <c r="Q13" s="235">
        <f>'[2]13-14'!Q18</f>
        <v>-0.24098655306435213</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90">
        <f>'[2]13-14'!B22</f>
        <v>117259.91400000002</v>
      </c>
      <c r="C15" s="372">
        <f>'[2]13-14'!C22</f>
        <v>133484.742</v>
      </c>
      <c r="D15" s="372">
        <f>'[2]13-14'!D22</f>
        <v>553896.5359999998</v>
      </c>
      <c r="E15" s="372">
        <f>'[2]13-14'!E22</f>
        <v>511930.24900000007</v>
      </c>
      <c r="F15" s="372">
        <f>'[2]13-14'!F22</f>
        <v>444996.242</v>
      </c>
      <c r="G15" s="372">
        <f>'[2]13-14'!G22</f>
        <v>0</v>
      </c>
      <c r="H15" s="372">
        <f>'[2]13-14'!H22</f>
        <v>0</v>
      </c>
      <c r="I15" s="372">
        <f>'[2]13-14'!I22</f>
        <v>0</v>
      </c>
      <c r="J15" s="372">
        <f>'[2]13-14'!J22</f>
        <v>0</v>
      </c>
      <c r="K15" s="372">
        <f>'[2]13-14'!K22</f>
        <v>0</v>
      </c>
      <c r="L15" s="372">
        <f>'[2]13-14'!L22</f>
        <v>0</v>
      </c>
      <c r="M15" s="372">
        <f>'[2]13-14'!M22</f>
        <v>0</v>
      </c>
      <c r="N15" s="394">
        <f>'[2]13-14'!N22</f>
        <v>0</v>
      </c>
      <c r="O15" s="259">
        <f>'[2]13-14'!O22</f>
        <v>444996.242</v>
      </c>
      <c r="P15" s="248">
        <f>'[2]13-14'!P22</f>
        <v>586282.4219999999</v>
      </c>
      <c r="Q15" s="236">
        <f>'[2]13-14'!Q22</f>
        <v>-0.24098655306435213</v>
      </c>
    </row>
    <row r="16" spans="1:17" ht="12.75" customHeight="1">
      <c r="A16" s="253"/>
      <c r="B16" s="387"/>
      <c r="C16" s="369"/>
      <c r="D16" s="369"/>
      <c r="E16" s="369"/>
      <c r="F16" s="369"/>
      <c r="G16" s="369"/>
      <c r="H16" s="369"/>
      <c r="I16" s="369"/>
      <c r="J16" s="369"/>
      <c r="K16" s="369"/>
      <c r="L16" s="369"/>
      <c r="M16" s="369"/>
      <c r="N16" s="392"/>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'[2]13-14'!B25</f>
        <v>73489.981</v>
      </c>
      <c r="C18" s="366">
        <f>'[2]13-14'!C25</f>
        <v>486858.81</v>
      </c>
      <c r="D18" s="366">
        <f>'[2]13-14'!D25</f>
        <v>59386.702</v>
      </c>
      <c r="E18" s="366">
        <f>'[2]13-14'!E25</f>
        <v>26363.426999999996</v>
      </c>
      <c r="F18" s="366">
        <f>'[2]13-14'!F25</f>
        <v>0</v>
      </c>
      <c r="G18" s="366">
        <f>'[2]13-14'!G25</f>
        <v>0</v>
      </c>
      <c r="H18" s="366">
        <f>'[2]13-14'!H25</f>
        <v>0</v>
      </c>
      <c r="I18" s="366">
        <f>'[2]13-14'!I25</f>
        <v>0</v>
      </c>
      <c r="J18" s="366">
        <f>'[2]13-14'!J25</f>
        <v>0</v>
      </c>
      <c r="K18" s="366">
        <f>'[2]13-14'!K25</f>
        <v>0</v>
      </c>
      <c r="L18" s="366">
        <f>'[2]13-14'!L25</f>
        <v>0</v>
      </c>
      <c r="M18" s="366">
        <f>'[2]13-14'!M25</f>
        <v>0</v>
      </c>
      <c r="N18" s="367">
        <f>'[2]13-14'!N25</f>
        <v>0</v>
      </c>
      <c r="O18" s="218">
        <f>'[2]13-14'!O25</f>
        <v>646098.92</v>
      </c>
      <c r="P18" s="219">
        <f>'[2]13-14'!P25</f>
        <v>870550.3219999999</v>
      </c>
      <c r="Q18" s="233">
        <f>'[2]13-14'!Q25</f>
        <v>-0.2578270277177611</v>
      </c>
    </row>
    <row r="19" spans="1:17" ht="12.75" customHeight="1">
      <c r="A19" s="199" t="s">
        <v>97</v>
      </c>
      <c r="B19" s="365">
        <f>'[2]13-14'!B28</f>
        <v>10</v>
      </c>
      <c r="C19" s="366">
        <f>'[2]13-14'!C28</f>
        <v>225</v>
      </c>
      <c r="D19" s="366">
        <f>'[2]13-14'!D28</f>
        <v>476.2</v>
      </c>
      <c r="E19" s="366">
        <f>'[2]13-14'!E28</f>
        <v>0</v>
      </c>
      <c r="F19" s="366">
        <f>'[2]13-14'!F28</f>
        <v>0</v>
      </c>
      <c r="G19" s="366">
        <f>'[2]13-14'!G28</f>
        <v>0</v>
      </c>
      <c r="H19" s="366">
        <f>'[2]13-14'!H28</f>
        <v>0</v>
      </c>
      <c r="I19" s="366">
        <f>'[2]13-14'!I28</f>
        <v>0</v>
      </c>
      <c r="J19" s="366">
        <f>'[2]13-14'!J28</f>
        <v>0</v>
      </c>
      <c r="K19" s="366">
        <f>'[2]13-14'!K28</f>
        <v>0</v>
      </c>
      <c r="L19" s="366">
        <f>'[2]13-14'!L28</f>
        <v>0</v>
      </c>
      <c r="M19" s="366">
        <f>'[2]13-14'!M28</f>
        <v>0</v>
      </c>
      <c r="N19" s="367">
        <f>'[2]13-14'!N28</f>
        <v>0</v>
      </c>
      <c r="O19" s="218">
        <f>'[2]13-14'!O28</f>
        <v>0</v>
      </c>
      <c r="P19" s="219">
        <f>'[2]13-14'!P28</f>
        <v>0</v>
      </c>
      <c r="Q19" s="233">
        <f>'[2]13-14'!Q28</f>
      </c>
    </row>
    <row r="20" spans="1:17" ht="12.75" customHeight="1">
      <c r="A20" s="253"/>
      <c r="B20" s="387"/>
      <c r="C20" s="369"/>
      <c r="D20" s="369"/>
      <c r="E20" s="369"/>
      <c r="F20" s="369"/>
      <c r="G20" s="369"/>
      <c r="H20" s="369"/>
      <c r="I20" s="369"/>
      <c r="J20" s="369"/>
      <c r="K20" s="369"/>
      <c r="L20" s="369"/>
      <c r="M20" s="369"/>
      <c r="N20" s="392"/>
      <c r="O20" s="220"/>
      <c r="P20" s="221"/>
      <c r="Q20" s="234"/>
    </row>
    <row r="21" spans="1:17" s="80" customFormat="1" ht="25.5" customHeight="1">
      <c r="A21" s="202" t="s">
        <v>22</v>
      </c>
      <c r="B21" s="390">
        <f>'[2]13-14'!B30</f>
        <v>190759.89500000002</v>
      </c>
      <c r="C21" s="372">
        <f>'[2]13-14'!C30</f>
        <v>620568.552</v>
      </c>
      <c r="D21" s="372">
        <f>'[2]13-14'!D30</f>
        <v>613759.4379999998</v>
      </c>
      <c r="E21" s="372">
        <f>'[2]13-14'!E30</f>
      </c>
      <c r="F21" s="372">
        <f>'[2]13-14'!F30</f>
      </c>
      <c r="G21" s="372">
        <f>'[2]13-14'!G30</f>
      </c>
      <c r="H21" s="372">
        <f>'[2]13-14'!H30</f>
      </c>
      <c r="I21" s="372">
        <f>'[2]13-14'!I30</f>
      </c>
      <c r="J21" s="372">
        <f>'[2]13-14'!J30</f>
      </c>
      <c r="K21" s="372">
        <f>'[2]13-14'!K30</f>
      </c>
      <c r="L21" s="372">
        <f>'[2]13-14'!L30</f>
      </c>
      <c r="M21" s="372">
        <f>'[2]13-14'!M30</f>
      </c>
      <c r="N21" s="394">
        <f>'[2]13-14'!N30</f>
      </c>
      <c r="O21" s="259">
        <f>'[2]13-14'!O30</f>
        <v>0</v>
      </c>
      <c r="P21" s="248">
        <f>'[2]13-14'!P30</f>
        <v>0</v>
      </c>
      <c r="Q21" s="236">
        <f>'[2]13-14'!Q30</f>
      </c>
    </row>
    <row r="22" spans="1:17" ht="12.75" customHeight="1">
      <c r="A22" s="253"/>
      <c r="B22" s="387"/>
      <c r="C22" s="369"/>
      <c r="D22" s="369"/>
      <c r="E22" s="369"/>
      <c r="F22" s="369"/>
      <c r="G22" s="369"/>
      <c r="H22" s="369"/>
      <c r="I22" s="369"/>
      <c r="J22" s="369"/>
      <c r="K22" s="369"/>
      <c r="L22" s="369"/>
      <c r="M22" s="369"/>
      <c r="N22" s="392"/>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7">
        <f>'[2]13-14'!B33</f>
        <v>46534.312000000005</v>
      </c>
      <c r="C24" s="369">
        <f>'[2]13-14'!C33</f>
        <v>59902.489</v>
      </c>
      <c r="D24" s="369">
        <f>'[2]13-14'!D33</f>
        <v>61273.376000000004</v>
      </c>
      <c r="E24" s="369">
        <f>'[2]13-14'!E33</f>
        <v>69903.21399999999</v>
      </c>
      <c r="F24" s="369">
        <f>'[2]13-14'!F33</f>
        <v>0</v>
      </c>
      <c r="G24" s="369">
        <f>'[2]13-14'!G33</f>
        <v>0</v>
      </c>
      <c r="H24" s="369">
        <f>'[2]13-14'!H33</f>
        <v>0</v>
      </c>
      <c r="I24" s="369">
        <f>'[2]13-14'!I33</f>
        <v>0</v>
      </c>
      <c r="J24" s="369">
        <f>'[2]13-14'!J33</f>
        <v>0</v>
      </c>
      <c r="K24" s="369">
        <f>'[2]13-14'!K33</f>
        <v>0</v>
      </c>
      <c r="L24" s="369">
        <f>'[2]13-14'!L33</f>
        <v>0</v>
      </c>
      <c r="M24" s="369">
        <f>'[2]13-14'!M33</f>
        <v>0</v>
      </c>
      <c r="N24" s="392">
        <f>'[2]13-14'!N33</f>
        <v>0</v>
      </c>
      <c r="O24" s="261">
        <f>'[2]13-14'!O33</f>
        <v>237613.391</v>
      </c>
      <c r="P24" s="250">
        <f>'[2]13-14'!P33</f>
        <v>248814.95899999997</v>
      </c>
      <c r="Q24" s="234">
        <f>'[2]13-14'!Q33</f>
        <v>-0.04501967263149953</v>
      </c>
    </row>
    <row r="25" spans="1:17" ht="12.75" customHeight="1">
      <c r="A25" s="199" t="s">
        <v>115</v>
      </c>
      <c r="B25" s="396">
        <f>'[2]13-14'!B34</f>
        <v>8515.94100000002</v>
      </c>
      <c r="C25" s="397">
        <f>'[2]13-14'!C34</f>
        <v>4901.827000000223</v>
      </c>
      <c r="D25" s="397">
        <f>'[2]13-14'!D34</f>
        <v>35705.2129999998</v>
      </c>
      <c r="E25" s="397">
        <f>'[2]13-14'!E34</f>
      </c>
      <c r="F25" s="397">
        <f>'[2]13-14'!F34</f>
      </c>
      <c r="G25" s="397">
        <f>'[2]13-14'!G34</f>
      </c>
      <c r="H25" s="397">
        <f>'[2]13-14'!H34</f>
      </c>
      <c r="I25" s="397">
        <f>'[2]13-14'!I34</f>
      </c>
      <c r="J25" s="397">
        <f>'[2]13-14'!J34</f>
      </c>
      <c r="K25" s="397">
        <f>'[2]13-14'!K34</f>
      </c>
      <c r="L25" s="397">
        <f>'[2]13-14'!L34</f>
      </c>
      <c r="M25" s="397">
        <f>'[2]13-14'!M34</f>
      </c>
      <c r="N25" s="398">
        <f>'[2]13-14'!N34</f>
      </c>
      <c r="O25" s="357">
        <f>'[2]13-14'!O34</f>
        <v>0</v>
      </c>
      <c r="P25" s="359">
        <f>'[2]13-14'!P34</f>
        <v>0</v>
      </c>
      <c r="Q25" s="233">
        <f>'[2]13-14'!Q34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'[2]13-14'!B43</f>
        <v>2224.9</v>
      </c>
      <c r="C28" s="366">
        <f>'[2]13-14'!C43</f>
        <v>1867.7</v>
      </c>
      <c r="D28" s="366">
        <f>'[2]13-14'!D43</f>
        <v>4843.6</v>
      </c>
      <c r="E28" s="366">
        <f>'[2]13-14'!E43</f>
        <v>0</v>
      </c>
      <c r="F28" s="366">
        <f>'[2]13-14'!F43</f>
        <v>0</v>
      </c>
      <c r="G28" s="366">
        <f>'[2]13-14'!G43</f>
        <v>0</v>
      </c>
      <c r="H28" s="366">
        <f>'[2]13-14'!H43</f>
        <v>0</v>
      </c>
      <c r="I28" s="366">
        <f>'[2]13-14'!I43</f>
        <v>0</v>
      </c>
      <c r="J28" s="366">
        <f>'[2]13-14'!J43</f>
        <v>0</v>
      </c>
      <c r="K28" s="366">
        <f>'[2]13-14'!K43</f>
        <v>0</v>
      </c>
      <c r="L28" s="366">
        <f>'[2]13-14'!L43</f>
        <v>0</v>
      </c>
      <c r="M28" s="366">
        <f>'[2]13-14'!M43</f>
        <v>0</v>
      </c>
      <c r="N28" s="367">
        <f>'[2]13-14'!N43</f>
        <v>0</v>
      </c>
      <c r="O28" s="218">
        <f>'[2]13-14'!O43</f>
        <v>0</v>
      </c>
      <c r="P28" s="219">
        <f>'[2]13-14'!P43</f>
        <v>0</v>
      </c>
      <c r="Q28" s="233">
        <f>'[2]13-14'!Q43</f>
        <v>0</v>
      </c>
    </row>
    <row r="29" spans="1:17" ht="12.75" customHeight="1">
      <c r="A29" s="199" t="s">
        <v>100</v>
      </c>
      <c r="B29" s="365">
        <f>'[2]13-14'!B45</f>
        <v>0</v>
      </c>
      <c r="C29" s="366">
        <f>'[2]13-14'!C45</f>
        <v>0</v>
      </c>
      <c r="D29" s="366">
        <f>'[2]13-14'!D45</f>
        <v>7</v>
      </c>
      <c r="E29" s="366">
        <f>'[2]13-14'!E45</f>
        <v>0</v>
      </c>
      <c r="F29" s="366">
        <f>'[2]13-14'!F45</f>
        <v>0</v>
      </c>
      <c r="G29" s="366">
        <f>'[2]13-14'!G45</f>
        <v>0</v>
      </c>
      <c r="H29" s="366">
        <f>'[2]13-14'!H45</f>
        <v>0</v>
      </c>
      <c r="I29" s="366">
        <f>'[2]13-14'!I45</f>
        <v>0</v>
      </c>
      <c r="J29" s="366">
        <f>'[2]13-14'!J45</f>
        <v>0</v>
      </c>
      <c r="K29" s="366">
        <f>'[2]13-14'!K45</f>
        <v>0</v>
      </c>
      <c r="L29" s="366">
        <f>'[2]13-14'!L45</f>
        <v>0</v>
      </c>
      <c r="M29" s="366">
        <f>'[2]13-14'!M45</f>
        <v>0</v>
      </c>
      <c r="N29" s="367">
        <f>'[2]13-14'!N45</f>
        <v>0</v>
      </c>
      <c r="O29" s="218">
        <f>'[2]13-14'!O45</f>
        <v>0</v>
      </c>
      <c r="P29" s="219">
        <f>'[2]13-14'!P45</f>
        <v>0</v>
      </c>
      <c r="Q29" s="233">
        <f>'[2]13-14'!Q45</f>
      </c>
    </row>
    <row r="30" spans="1:17" ht="12.75" customHeight="1">
      <c r="A30" s="253"/>
      <c r="B30" s="387"/>
      <c r="C30" s="369"/>
      <c r="D30" s="369"/>
      <c r="E30" s="369"/>
      <c r="F30" s="369"/>
      <c r="G30" s="369"/>
      <c r="H30" s="369"/>
      <c r="I30" s="369"/>
      <c r="J30" s="369"/>
      <c r="K30" s="369"/>
      <c r="L30" s="369"/>
      <c r="M30" s="369"/>
      <c r="N30" s="392"/>
      <c r="O30" s="220"/>
      <c r="P30" s="221"/>
      <c r="Q30" s="234"/>
    </row>
    <row r="31" spans="1:17" s="80" customFormat="1" ht="25.5" customHeight="1" thickBot="1">
      <c r="A31" s="203" t="s">
        <v>27</v>
      </c>
      <c r="B31" s="391">
        <f>'[2]13-14'!B48</f>
        <v>57275.15300000003</v>
      </c>
      <c r="C31" s="385">
        <f>'[2]13-14'!C48</f>
        <v>66672.01600000022</v>
      </c>
      <c r="D31" s="385">
        <f>'[2]13-14'!D48</f>
        <v>101829.18899999981</v>
      </c>
      <c r="E31" s="385">
        <f>'[2]13-14'!E48</f>
      </c>
      <c r="F31" s="385">
        <f>'[2]13-14'!F48</f>
      </c>
      <c r="G31" s="385">
        <f>'[2]13-14'!G48</f>
      </c>
      <c r="H31" s="385">
        <f>'[2]13-14'!H48</f>
      </c>
      <c r="I31" s="385">
        <f>'[2]13-14'!I48</f>
      </c>
      <c r="J31" s="385">
        <f>'[2]13-14'!J48</f>
      </c>
      <c r="K31" s="385">
        <f>'[2]13-14'!K48</f>
      </c>
      <c r="L31" s="385">
        <f>'[2]13-14'!L48</f>
      </c>
      <c r="M31" s="385">
        <f>'[2]13-14'!M48</f>
      </c>
      <c r="N31" s="395">
        <f>'[2]13-14'!N48</f>
      </c>
      <c r="O31" s="267">
        <f>'[2]13-14'!O48</f>
        <v>0</v>
      </c>
      <c r="P31" s="252">
        <f>'[2]13-14'!P48</f>
        <v>0</v>
      </c>
      <c r="Q31" s="238">
        <f>'[2]13-14'!Q48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thibaut.champagnol</cp:lastModifiedBy>
  <cp:lastPrinted>2013-03-29T13:02:15Z</cp:lastPrinted>
  <dcterms:created xsi:type="dcterms:W3CDTF">2000-09-27T07:50:06Z</dcterms:created>
  <dcterms:modified xsi:type="dcterms:W3CDTF">2013-11-29T17:41:43Z</dcterms:modified>
  <cp:category/>
  <cp:version/>
  <cp:contentType/>
  <cp:contentStatus/>
</cp:coreProperties>
</file>