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FRANCEAGRIMER\ENTITE\SERVICES\AIDES NATIONALES\API_GECRI\GECRI\2023-LAVANDE\REGLEMENTAIRE\"/>
    </mc:Choice>
  </mc:AlternateContent>
  <bookViews>
    <workbookView xWindow="0" yWindow="0" windowWidth="25200" windowHeight="11250"/>
  </bookViews>
  <sheets>
    <sheet name="annexe1 "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8" i="1" l="1"/>
  <c r="D18" i="1" l="1"/>
  <c r="D17" i="1"/>
  <c r="B23" i="1" l="1"/>
  <c r="B22" i="1"/>
  <c r="D22" i="1" s="1"/>
  <c r="D23" i="1" l="1"/>
  <c r="D19" i="1"/>
  <c r="B25" i="1" l="1"/>
  <c r="B24" i="1"/>
  <c r="D24" i="1" s="1"/>
  <c r="B26" i="1" l="1"/>
  <c r="D26" i="1" s="1"/>
  <c r="D25" i="1"/>
  <c r="E22" i="1" l="1"/>
  <c r="B27" i="1" s="1"/>
  <c r="E27" i="1" l="1"/>
  <c r="B28" i="1"/>
  <c r="D27" i="1"/>
  <c r="D28" i="1" s="1"/>
  <c r="E28" i="1" s="1"/>
</calcChain>
</file>

<file path=xl/sharedStrings.xml><?xml version="1.0" encoding="utf-8"?>
<sst xmlns="http://schemas.openxmlformats.org/spreadsheetml/2006/main" count="55" uniqueCount="52">
  <si>
    <t>Raison sociale du demandeur :</t>
  </si>
  <si>
    <t>SIRET :</t>
  </si>
  <si>
    <t>Nom de la structure professionnelle d’exercice (ou du centre comptable) :</t>
  </si>
  <si>
    <t>Date :</t>
  </si>
  <si>
    <t>Nom  du signataire :</t>
  </si>
  <si>
    <t>Cachet et signature :</t>
  </si>
  <si>
    <t>j'atteste les éléments renseignés ci-dessus</t>
  </si>
  <si>
    <t>IL APPARTIENT AU DEMANDEUR DE L’AIDE DE VERIFIER LA BONNE COMPLETUDE DE CE DOCUMENT AVANT DEPOT DE LA DEMANDE DANS LE TELESERVICE</t>
  </si>
  <si>
    <t>renseigner les champs en jaune</t>
  </si>
  <si>
    <t>document à télécharger dans le téléservice en PDF signé et en version tableur (excel/ODS)</t>
  </si>
  <si>
    <t>Doit être &gt;=40%</t>
  </si>
  <si>
    <t xml:space="preserve">Taux de spécialisation: </t>
  </si>
  <si>
    <t>Doit être &gt;=30%</t>
  </si>
  <si>
    <t>Doit être &gt;0</t>
  </si>
  <si>
    <t xml:space="preserve"> PERTE D’EBE  </t>
  </si>
  <si>
    <t>Taux de perte de CA ventes huiles essentielles de lavande et lavandin:</t>
  </si>
  <si>
    <t>nouvel installé</t>
  </si>
  <si>
    <t>OUI - NON</t>
  </si>
  <si>
    <t>Annexe 1: type ATTESTATION 
A imprimer et signer par le comptable (expert-comptable, Association de Gestion et de Comptabilité ou Commissaire aux comptes)</t>
  </si>
  <si>
    <t>3 si micro BA: indiquez la marge brute augmentée des subventions</t>
  </si>
  <si>
    <t>valeurs à renseigner en euros (€)</t>
  </si>
  <si>
    <t xml:space="preserve">CA TOTAL de l’entreprise </t>
  </si>
  <si>
    <r>
      <t xml:space="preserve">CA ventes d’huile essentielle de lavande et de lavandin uniquement </t>
    </r>
    <r>
      <rPr>
        <b/>
        <sz val="10"/>
        <color rgb="FF00000A"/>
        <rFont val="Calibri"/>
        <family val="2"/>
        <scheme val="minor"/>
      </rPr>
      <t>2022</t>
    </r>
  </si>
  <si>
    <r>
      <t>EBE</t>
    </r>
    <r>
      <rPr>
        <vertAlign val="superscript"/>
        <sz val="10"/>
        <color rgb="FF00000A"/>
        <rFont val="Calibri"/>
        <family val="2"/>
        <scheme val="minor"/>
      </rPr>
      <t xml:space="preserve">3 </t>
    </r>
    <r>
      <rPr>
        <sz val="10"/>
        <color rgb="FF00000A"/>
        <rFont val="Calibri"/>
        <family val="2"/>
        <scheme val="minor"/>
      </rPr>
      <t>global de l'exploitation</t>
    </r>
  </si>
  <si>
    <t>exercice comptable cloturé 
incluant la récolte 2022</t>
  </si>
  <si>
    <t>CA ventes d’huile essentielle de lavande et de lavandin uniquement hors fleurs, bouquets et plants</t>
  </si>
  <si>
    <t xml:space="preserve">micro BA </t>
  </si>
  <si>
    <t>si oui, remplacer l'EBE par la marge brute de l’exploitation à laquelle sont ajoutées les subventions et aides perçues</t>
  </si>
  <si>
    <t>si oui, sous réserve de justificatif, possibilité de saisir 2 exercices comptables clôturés consécutifs ou l’unique exercice comptable clôturé depuis leur installation ou en l’absence d’exercice comptable clôturé, les valeurs du Plan d’entreprise (PE) sur la réalisation théorique 2022.</t>
  </si>
  <si>
    <r>
      <t>ref1:exercice comptable cloturé
 incluant la récolte 2018
ou cas particulier</t>
    </r>
    <r>
      <rPr>
        <vertAlign val="superscript"/>
        <sz val="10"/>
        <color rgb="FF00000A"/>
        <rFont val="Calibri"/>
        <family val="2"/>
        <scheme val="minor"/>
      </rPr>
      <t xml:space="preserve">1 </t>
    </r>
    <r>
      <rPr>
        <sz val="10"/>
        <color rgb="FF00000A"/>
        <rFont val="Calibri"/>
        <family val="2"/>
        <scheme val="minor"/>
      </rPr>
      <t>: ____________________</t>
    </r>
  </si>
  <si>
    <r>
      <t>ref2: exercice comptable cloturé
 incluant la récolte 2019 
ou cas particulier</t>
    </r>
    <r>
      <rPr>
        <vertAlign val="superscript"/>
        <sz val="10"/>
        <color rgb="FF00000A"/>
        <rFont val="Calibri"/>
        <family val="2"/>
        <scheme val="minor"/>
      </rPr>
      <t>2</t>
    </r>
    <r>
      <rPr>
        <sz val="10"/>
        <color rgb="FF00000A"/>
        <rFont val="Calibri"/>
        <family val="2"/>
        <scheme val="minor"/>
      </rPr>
      <t>: __________________</t>
    </r>
  </si>
  <si>
    <t>Référence calculée</t>
  </si>
  <si>
    <t>CONTRÔLE ELIGIBILITÉ</t>
  </si>
  <si>
    <t>DONNEES COMPTABLES</t>
  </si>
  <si>
    <t>si GAEC</t>
  </si>
  <si>
    <t>Certification par le comptable:</t>
  </si>
  <si>
    <t>AUTOMATIQUE</t>
  </si>
  <si>
    <t>Eligibilité</t>
  </si>
  <si>
    <t>Respect critères</t>
  </si>
  <si>
    <t>EBE référence-EBE 2022</t>
  </si>
  <si>
    <t>Aide calculée</t>
  </si>
  <si>
    <t xml:space="preserve"> 80%*perte EBE
doit etre supérieure au seuil de 1000€</t>
  </si>
  <si>
    <t>Aide Lavande 2023 -Décision FranceAgriMer INTV-GECRI-2023-18</t>
  </si>
  <si>
    <t>1 si nouvel installé, le champs peut etre vide ou correspondre à 2019 ou 2020</t>
  </si>
  <si>
    <t xml:space="preserve">2 si nouvel installé il peut s'agir de 2020 (si 2019 saisi dans la colonne précédente) ou 2021 (si 2020 saisi dans la colonne précédente) ou de l'année 2022 du PE, indiquer la référence </t>
  </si>
  <si>
    <t>en cas de RI avec une seule référence (2021 ou PE 2022) ne rien saisir dans cette colonne</t>
  </si>
  <si>
    <t>Autres Aides demandées ou percues dans le cadre du régime Ukraine</t>
  </si>
  <si>
    <t>Aide maximum calculée</t>
  </si>
  <si>
    <t>Aide maximum plafonnée cadre temporaire Ukraine</t>
  </si>
  <si>
    <t>(CA total 2022 facultatif)</t>
  </si>
  <si>
    <t xml:space="preserve">si oui , déclarer le montant total en €: </t>
  </si>
  <si>
    <r>
      <t>Encadrement temporaire de crise pour les mesures d’aide d’État visant à soutenir l’économie à la suite de l’agression de la Russie contre l’Ukraine</t>
    </r>
    <r>
      <rPr>
        <i/>
        <sz val="9"/>
        <color theme="1"/>
        <rFont val="Calibri"/>
        <family val="2"/>
        <scheme val="minor"/>
      </rPr>
      <t>. (les aides de minimis ne sont pas concernées)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</si>
</sst>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0\ &quot;€&quot;"/>
  </numFmts>
  <fonts count="26" x14ac:knownFonts="1">
    <font>
      <sz val="11"/>
      <color theme="1"/>
      <name val="Calibri"/>
      <family val="2"/>
      <scheme val="minor"/>
    </font>
    <font>
      <sz val="10"/>
      <color rgb="FF00000A"/>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color rgb="FF0070C0"/>
      <name val="Calibri"/>
      <family val="2"/>
      <scheme val="minor"/>
    </font>
    <font>
      <b/>
      <sz val="14"/>
      <name val="Calibri"/>
      <family val="2"/>
      <scheme val="minor"/>
    </font>
    <font>
      <i/>
      <sz val="11"/>
      <color theme="1"/>
      <name val="Calibri"/>
      <family val="2"/>
      <scheme val="minor"/>
    </font>
    <font>
      <b/>
      <sz val="11"/>
      <color rgb="FF000000"/>
      <name val="Calibri"/>
      <family val="2"/>
      <scheme val="minor"/>
    </font>
    <font>
      <i/>
      <sz val="11"/>
      <color rgb="FF000000"/>
      <name val="Calibri"/>
      <family val="2"/>
      <scheme val="minor"/>
    </font>
    <font>
      <i/>
      <sz val="9"/>
      <color theme="1"/>
      <name val="Calibri"/>
      <family val="2"/>
      <scheme val="minor"/>
    </font>
    <font>
      <sz val="8"/>
      <color rgb="FF00B050"/>
      <name val="Calibri"/>
      <family val="2"/>
      <scheme val="minor"/>
    </font>
    <font>
      <b/>
      <sz val="11"/>
      <color rgb="FF7030A0"/>
      <name val="Calibri"/>
      <family val="2"/>
      <scheme val="minor"/>
    </font>
    <font>
      <i/>
      <sz val="9"/>
      <color rgb="FFFF0000"/>
      <name val="Calibri"/>
      <family val="2"/>
      <scheme val="minor"/>
    </font>
    <font>
      <b/>
      <sz val="12"/>
      <color rgb="FF7030A0"/>
      <name val="Calibri"/>
      <family val="2"/>
      <scheme val="minor"/>
    </font>
    <font>
      <b/>
      <sz val="10"/>
      <color rgb="FF00000A"/>
      <name val="Calibri"/>
      <family val="2"/>
      <scheme val="minor"/>
    </font>
    <font>
      <b/>
      <sz val="11"/>
      <name val="Calibri"/>
      <family val="2"/>
      <scheme val="minor"/>
    </font>
    <font>
      <i/>
      <sz val="8"/>
      <color theme="1"/>
      <name val="Calibri"/>
      <family val="2"/>
      <scheme val="minor"/>
    </font>
    <font>
      <vertAlign val="superscript"/>
      <sz val="10"/>
      <color rgb="FF00000A"/>
      <name val="Calibri"/>
      <family val="2"/>
      <scheme val="minor"/>
    </font>
    <font>
      <b/>
      <sz val="16"/>
      <color theme="1"/>
      <name val="Calibri"/>
      <family val="2"/>
      <scheme val="minor"/>
    </font>
    <font>
      <b/>
      <i/>
      <sz val="9"/>
      <color theme="1"/>
      <name val="Calibri"/>
      <family val="2"/>
      <scheme val="minor"/>
    </font>
    <font>
      <sz val="10"/>
      <color rgb="FFFF0000"/>
      <name val="Calibri"/>
      <family val="2"/>
      <scheme val="minor"/>
    </font>
    <font>
      <sz val="9"/>
      <color theme="1"/>
      <name val="Calibri"/>
      <family val="2"/>
      <scheme val="minor"/>
    </font>
    <font>
      <i/>
      <sz val="10"/>
      <color rgb="FF00000A"/>
      <name val="Calibri"/>
      <family val="2"/>
      <scheme val="minor"/>
    </font>
    <font>
      <sz val="11"/>
      <color rgb="FF00B050"/>
      <name val="Calibri"/>
      <family val="2"/>
      <scheme val="minor"/>
    </font>
    <font>
      <b/>
      <sz val="12"/>
      <color rgb="FF00B050"/>
      <name val="Calibri"/>
      <family val="2"/>
      <scheme val="minor"/>
    </font>
  </fonts>
  <fills count="9">
    <fill>
      <patternFill patternType="none"/>
    </fill>
    <fill>
      <patternFill patternType="gray125"/>
    </fill>
    <fill>
      <patternFill patternType="solid">
        <fgColor theme="8" tint="0.79998168889431442"/>
        <bgColor indexed="64"/>
      </patternFill>
    </fill>
    <fill>
      <patternFill patternType="solid">
        <fgColor theme="8" tint="0.79998168889431442"/>
        <bgColor rgb="FFFFFF00"/>
      </patternFill>
    </fill>
    <fill>
      <patternFill patternType="solid">
        <fgColor theme="0" tint="-0.249977111117893"/>
        <bgColor indexed="64"/>
      </patternFill>
    </fill>
    <fill>
      <patternFill patternType="solid">
        <fgColor rgb="FF9999FF"/>
        <bgColor indexed="64"/>
      </patternFill>
    </fill>
    <fill>
      <patternFill patternType="solid">
        <fgColor theme="0" tint="-0.249977111117893"/>
        <bgColor rgb="FFFFE699"/>
      </patternFill>
    </fill>
    <fill>
      <patternFill patternType="solid">
        <fgColor theme="7" tint="0.59999389629810485"/>
        <bgColor indexed="64"/>
      </patternFill>
    </fill>
    <fill>
      <patternFill patternType="solid">
        <fgColor theme="7" tint="0.59999389629810485"/>
        <bgColor rgb="FFFFE699"/>
      </patternFill>
    </fill>
  </fills>
  <borders count="16">
    <border>
      <left/>
      <right/>
      <top/>
      <bottom/>
      <diagonal/>
    </border>
    <border>
      <left style="thin">
        <color indexed="64"/>
      </left>
      <right style="thin">
        <color indexed="64"/>
      </right>
      <top style="thin">
        <color indexed="64"/>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9" fontId="2" fillId="0" borderId="0" applyFont="0" applyFill="0" applyBorder="0" applyAlignment="0" applyProtection="0"/>
    <xf numFmtId="44" fontId="2" fillId="0" borderId="0" applyFont="0" applyFill="0" applyBorder="0" applyAlignment="0" applyProtection="0"/>
  </cellStyleXfs>
  <cellXfs count="86">
    <xf numFmtId="0" fontId="0" fillId="0" borderId="0" xfId="0"/>
    <xf numFmtId="0" fontId="0" fillId="0" borderId="0" xfId="0"/>
    <xf numFmtId="0" fontId="0" fillId="0" borderId="5" xfId="0" applyFont="1" applyBorder="1"/>
    <xf numFmtId="0" fontId="0" fillId="0" borderId="0" xfId="0" applyBorder="1"/>
    <xf numFmtId="0" fontId="3" fillId="0" borderId="0" xfId="0" applyFont="1"/>
    <xf numFmtId="0" fontId="0" fillId="0" borderId="0" xfId="0" applyFont="1" applyFill="1" applyBorder="1" applyProtection="1">
      <protection locked="0"/>
    </xf>
    <xf numFmtId="0" fontId="0" fillId="0" borderId="0" xfId="0" applyFont="1"/>
    <xf numFmtId="0" fontId="0" fillId="0" borderId="0" xfId="0" applyFont="1" applyBorder="1"/>
    <xf numFmtId="0" fontId="0" fillId="0" borderId="6" xfId="0" applyFont="1" applyBorder="1" applyAlignment="1">
      <alignment horizontal="center" vertical="center"/>
    </xf>
    <xf numFmtId="0" fontId="0" fillId="0" borderId="7" xfId="0" applyFont="1" applyBorder="1"/>
    <xf numFmtId="0" fontId="8" fillId="0" borderId="0" xfId="0" applyFont="1" applyFill="1" applyAlignment="1">
      <alignment horizontal="center" vertical="center" wrapText="1"/>
    </xf>
    <xf numFmtId="0" fontId="8" fillId="0" borderId="5" xfId="0" applyFont="1" applyBorder="1"/>
    <xf numFmtId="0" fontId="9" fillId="0" borderId="0" xfId="0" applyFont="1" applyBorder="1" applyAlignment="1">
      <alignment vertical="center" wrapText="1"/>
    </xf>
    <xf numFmtId="0" fontId="0" fillId="0" borderId="0" xfId="0" applyFill="1"/>
    <xf numFmtId="0" fontId="0" fillId="0" borderId="0" xfId="0" applyFont="1" applyFill="1" applyBorder="1" applyAlignment="1">
      <alignment horizontal="right"/>
    </xf>
    <xf numFmtId="0" fontId="4" fillId="0" borderId="0" xfId="0" applyFont="1" applyFill="1" applyBorder="1" applyAlignment="1">
      <alignment horizontal="left"/>
    </xf>
    <xf numFmtId="0" fontId="1" fillId="0" borderId="10" xfId="0" applyFont="1" applyFill="1" applyBorder="1" applyAlignment="1">
      <alignment horizontal="center" vertical="center" wrapText="1"/>
    </xf>
    <xf numFmtId="10" fontId="13" fillId="0" borderId="1" xfId="1" applyNumberFormat="1" applyFont="1" applyFill="1" applyBorder="1" applyAlignment="1">
      <alignment horizontal="center" wrapText="1"/>
    </xf>
    <xf numFmtId="0" fontId="5" fillId="0" borderId="0" xfId="0" applyFont="1" applyBorder="1" applyAlignment="1">
      <alignment horizontal="center" vertical="center" wrapText="1"/>
    </xf>
    <xf numFmtId="0" fontId="16" fillId="0" borderId="2" xfId="0" applyFont="1" applyBorder="1"/>
    <xf numFmtId="0" fontId="17" fillId="0" borderId="0" xfId="0" applyFont="1" applyFill="1" applyBorder="1" applyAlignment="1" applyProtection="1">
      <protection locked="0"/>
    </xf>
    <xf numFmtId="0" fontId="11" fillId="0" borderId="0" xfId="0" applyFont="1" applyBorder="1" applyAlignment="1">
      <alignment vertical="top" wrapText="1"/>
    </xf>
    <xf numFmtId="0" fontId="0" fillId="0" borderId="0" xfId="0" applyFont="1" applyBorder="1" applyAlignment="1">
      <alignment horizontal="center" vertical="center"/>
    </xf>
    <xf numFmtId="0" fontId="19" fillId="0" borderId="0" xfId="0" applyFont="1" applyFill="1" applyBorder="1" applyAlignment="1">
      <alignment horizontal="left"/>
    </xf>
    <xf numFmtId="0" fontId="15" fillId="0" borderId="10" xfId="0" applyFont="1" applyFill="1" applyBorder="1" applyAlignment="1">
      <alignment horizontal="right" vertical="center" wrapText="1"/>
    </xf>
    <xf numFmtId="0" fontId="20" fillId="0" borderId="10" xfId="0" applyFont="1" applyFill="1" applyBorder="1" applyAlignment="1">
      <alignment horizontal="center" vertical="center"/>
    </xf>
    <xf numFmtId="0" fontId="20" fillId="0" borderId="1" xfId="0" applyFont="1" applyFill="1" applyBorder="1" applyAlignment="1">
      <alignment horizontal="right" wrapText="1"/>
    </xf>
    <xf numFmtId="0" fontId="15" fillId="0" borderId="1" xfId="0" applyFont="1" applyFill="1" applyBorder="1" applyAlignment="1">
      <alignment horizontal="right" vertical="center" wrapText="1"/>
    </xf>
    <xf numFmtId="0" fontId="0" fillId="5" borderId="1" xfId="0" applyFont="1" applyFill="1" applyBorder="1" applyAlignment="1">
      <alignment horizontal="right"/>
    </xf>
    <xf numFmtId="0" fontId="1" fillId="5"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21" fillId="0" borderId="1" xfId="0" applyFont="1" applyFill="1" applyBorder="1" applyAlignment="1">
      <alignment horizontal="center" wrapText="1"/>
    </xf>
    <xf numFmtId="44" fontId="0" fillId="6" borderId="1" xfId="2" applyFont="1" applyFill="1" applyBorder="1" applyAlignment="1" applyProtection="1">
      <alignment vertical="center"/>
      <protection locked="0"/>
    </xf>
    <xf numFmtId="44" fontId="0" fillId="4" borderId="1" xfId="2" applyFont="1" applyFill="1" applyBorder="1" applyAlignment="1">
      <alignment horizontal="center" vertical="center"/>
    </xf>
    <xf numFmtId="44" fontId="0" fillId="4" borderId="1" xfId="2" applyFont="1" applyFill="1" applyBorder="1" applyAlignment="1">
      <alignment vertical="center" wrapText="1"/>
    </xf>
    <xf numFmtId="44" fontId="0" fillId="4" borderId="1" xfId="2" applyFont="1" applyFill="1" applyBorder="1" applyAlignment="1">
      <alignment vertical="center"/>
    </xf>
    <xf numFmtId="0" fontId="10" fillId="0" borderId="1" xfId="0" applyFont="1" applyFill="1" applyBorder="1" applyAlignment="1">
      <alignment horizontal="left" vertical="center" wrapText="1"/>
    </xf>
    <xf numFmtId="0" fontId="23" fillId="0" borderId="10" xfId="0" applyFont="1" applyFill="1" applyBorder="1" applyAlignment="1">
      <alignment horizontal="left" vertical="center" wrapText="1"/>
    </xf>
    <xf numFmtId="0" fontId="0" fillId="0" borderId="5" xfId="0" applyFont="1" applyBorder="1" applyAlignment="1">
      <alignment horizontal="right"/>
    </xf>
    <xf numFmtId="0" fontId="0" fillId="0" borderId="5" xfId="0" applyFont="1" applyBorder="1" applyAlignment="1">
      <alignment horizontal="right" vertical="top" wrapText="1"/>
    </xf>
    <xf numFmtId="0" fontId="3" fillId="0" borderId="0" xfId="0" applyFont="1" applyAlignment="1">
      <alignment horizontal="center"/>
    </xf>
    <xf numFmtId="0" fontId="21" fillId="4" borderId="1" xfId="0" applyFont="1" applyFill="1" applyBorder="1" applyAlignment="1">
      <alignment horizontal="center" vertical="center" wrapText="1"/>
    </xf>
    <xf numFmtId="0" fontId="0" fillId="5" borderId="1" xfId="0" applyFill="1" applyBorder="1" applyAlignment="1">
      <alignment horizontal="center" vertical="center"/>
    </xf>
    <xf numFmtId="0" fontId="1" fillId="5" borderId="10" xfId="0" applyFont="1" applyFill="1" applyBorder="1" applyAlignment="1">
      <alignment horizontal="right" vertical="center"/>
    </xf>
    <xf numFmtId="0" fontId="1" fillId="5" borderId="10" xfId="0" applyFont="1" applyFill="1" applyBorder="1" applyAlignment="1">
      <alignment horizontal="right" vertical="center" wrapText="1"/>
    </xf>
    <xf numFmtId="0" fontId="17" fillId="0" borderId="1" xfId="0" applyFont="1" applyFill="1" applyBorder="1" applyAlignment="1">
      <alignment horizontal="left" vertical="center" wrapText="1"/>
    </xf>
    <xf numFmtId="10" fontId="1" fillId="4" borderId="10" xfId="1" applyNumberFormat="1" applyFont="1" applyFill="1" applyBorder="1" applyAlignment="1">
      <alignment horizontal="right" vertical="center" wrapText="1"/>
    </xf>
    <xf numFmtId="0" fontId="24" fillId="7" borderId="1" xfId="0" applyFont="1" applyFill="1" applyBorder="1" applyAlignment="1" applyProtection="1">
      <alignment horizontal="center" vertical="center"/>
      <protection locked="0"/>
    </xf>
    <xf numFmtId="44" fontId="0" fillId="8" borderId="1" xfId="2" applyFont="1" applyFill="1" applyBorder="1" applyAlignment="1" applyProtection="1">
      <alignment vertical="center"/>
      <protection locked="0"/>
    </xf>
    <xf numFmtId="44" fontId="4" fillId="4" borderId="1" xfId="2" applyFont="1" applyFill="1" applyBorder="1" applyAlignment="1">
      <alignment horizontal="center" vertical="center"/>
    </xf>
    <xf numFmtId="0" fontId="25" fillId="0" borderId="1" xfId="0" applyFont="1" applyFill="1" applyBorder="1" applyAlignment="1">
      <alignment horizontal="right" vertical="center"/>
    </xf>
    <xf numFmtId="0" fontId="0" fillId="0" borderId="3" xfId="0" applyFont="1" applyBorder="1" applyProtection="1">
      <protection locked="0"/>
    </xf>
    <xf numFmtId="0" fontId="0" fillId="0" borderId="4" xfId="0" applyFont="1" applyBorder="1" applyProtection="1">
      <protection locked="0"/>
    </xf>
    <xf numFmtId="0" fontId="0" fillId="0" borderId="0" xfId="0" applyFont="1" applyBorder="1" applyProtection="1">
      <protection locked="0"/>
    </xf>
    <xf numFmtId="0" fontId="0" fillId="0" borderId="6" xfId="0" applyFont="1" applyBorder="1" applyProtection="1">
      <protection locked="0"/>
    </xf>
    <xf numFmtId="0" fontId="0" fillId="7" borderId="0" xfId="0" applyFont="1" applyFill="1" applyAlignment="1" applyProtection="1">
      <alignment vertical="top"/>
      <protection locked="0"/>
    </xf>
    <xf numFmtId="0" fontId="11" fillId="7" borderId="6" xfId="0" applyFont="1" applyFill="1" applyBorder="1" applyAlignment="1" applyProtection="1">
      <alignment vertical="top" wrapText="1"/>
      <protection locked="0"/>
    </xf>
    <xf numFmtId="0" fontId="0" fillId="0" borderId="0" xfId="0" applyFont="1" applyProtection="1">
      <protection locked="0"/>
    </xf>
    <xf numFmtId="0" fontId="0" fillId="7" borderId="0" xfId="0" applyFont="1" applyFill="1" applyBorder="1" applyProtection="1">
      <protection locked="0"/>
    </xf>
    <xf numFmtId="0" fontId="0" fillId="7" borderId="6" xfId="0" applyFont="1" applyFill="1" applyBorder="1" applyProtection="1">
      <protection locked="0"/>
    </xf>
    <xf numFmtId="0" fontId="7" fillId="0" borderId="0" xfId="0" applyFont="1" applyProtection="1">
      <protection locked="0"/>
    </xf>
    <xf numFmtId="0" fontId="0" fillId="7" borderId="0" xfId="0" applyFont="1" applyFill="1" applyProtection="1">
      <protection locked="0"/>
    </xf>
    <xf numFmtId="0" fontId="0" fillId="7" borderId="8" xfId="0" applyFont="1" applyFill="1" applyBorder="1" applyProtection="1">
      <protection locked="0"/>
    </xf>
    <xf numFmtId="0" fontId="0" fillId="7" borderId="9" xfId="0" applyFont="1" applyFill="1" applyBorder="1" applyProtection="1">
      <protection locked="0"/>
    </xf>
    <xf numFmtId="0" fontId="22" fillId="0" borderId="0" xfId="0" applyFont="1" applyFill="1" applyBorder="1" applyAlignment="1" applyProtection="1">
      <alignment horizontal="left" vertical="top" wrapText="1"/>
      <protection locked="0"/>
    </xf>
    <xf numFmtId="0" fontId="24" fillId="0" borderId="0" xfId="0" applyFont="1" applyFill="1" applyBorder="1" applyAlignment="1" applyProtection="1">
      <alignment horizontal="center" vertical="center"/>
      <protection locked="0"/>
    </xf>
    <xf numFmtId="164" fontId="24" fillId="7" borderId="1" xfId="0" applyNumberFormat="1" applyFont="1" applyFill="1" applyBorder="1" applyAlignment="1" applyProtection="1">
      <alignment horizontal="center" vertical="center"/>
      <protection locked="0"/>
    </xf>
    <xf numFmtId="0" fontId="6" fillId="2" borderId="0" xfId="0" applyFont="1" applyFill="1" applyAlignment="1">
      <alignment horizontal="center"/>
    </xf>
    <xf numFmtId="0" fontId="12" fillId="3" borderId="0" xfId="0" applyFont="1" applyFill="1" applyAlignment="1">
      <alignment horizontal="center" vertical="center" wrapText="1"/>
    </xf>
    <xf numFmtId="0" fontId="5" fillId="0" borderId="3" xfId="0" applyFont="1" applyBorder="1" applyAlignment="1">
      <alignment horizontal="center" vertical="center" wrapText="1"/>
    </xf>
    <xf numFmtId="0" fontId="5" fillId="0" borderId="0" xfId="0" applyFont="1" applyBorder="1" applyAlignment="1">
      <alignment horizontal="center" vertical="center" wrapText="1"/>
    </xf>
    <xf numFmtId="0" fontId="14" fillId="3" borderId="0" xfId="0" applyFont="1" applyFill="1" applyAlignment="1">
      <alignment horizontal="center" vertical="center" wrapText="1"/>
    </xf>
    <xf numFmtId="0" fontId="0" fillId="8" borderId="1" xfId="0" applyFont="1" applyFill="1" applyBorder="1" applyProtection="1">
      <protection locked="0"/>
    </xf>
    <xf numFmtId="0" fontId="22" fillId="0" borderId="1" xfId="0" applyFont="1" applyFill="1" applyBorder="1" applyAlignment="1" applyProtection="1">
      <alignment horizontal="left" vertical="top" wrapText="1"/>
      <protection locked="0"/>
    </xf>
    <xf numFmtId="0" fontId="22" fillId="0" borderId="10" xfId="0" applyFont="1" applyFill="1" applyBorder="1" applyAlignment="1" applyProtection="1">
      <alignment horizontal="left" vertical="top" wrapText="1"/>
      <protection locked="0"/>
    </xf>
    <xf numFmtId="0" fontId="22" fillId="0" borderId="11" xfId="0" applyFont="1" applyFill="1" applyBorder="1" applyAlignment="1" applyProtection="1">
      <alignment horizontal="left" vertical="top" wrapText="1"/>
      <protection locked="0"/>
    </xf>
    <xf numFmtId="0" fontId="22" fillId="0" borderId="12" xfId="0" applyFont="1" applyFill="1" applyBorder="1" applyAlignment="1" applyProtection="1">
      <alignment horizontal="left" vertical="top" wrapText="1"/>
      <protection locked="0"/>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22" fillId="0" borderId="1" xfId="0" applyFont="1" applyFill="1" applyBorder="1" applyAlignment="1" applyProtection="1">
      <alignment horizontal="center" vertical="top" wrapText="1"/>
      <protection locked="0"/>
    </xf>
    <xf numFmtId="44" fontId="7" fillId="7" borderId="1" xfId="2" applyFont="1" applyFill="1" applyBorder="1" applyAlignment="1">
      <alignment horizontal="center" vertical="center" wrapText="1"/>
    </xf>
    <xf numFmtId="0" fontId="4" fillId="0" borderId="1" xfId="0" applyFont="1" applyFill="1" applyBorder="1" applyAlignment="1">
      <alignment horizontal="right" vertical="center"/>
    </xf>
    <xf numFmtId="0" fontId="4" fillId="0" borderId="0" xfId="0" applyFont="1" applyFill="1" applyBorder="1" applyAlignment="1">
      <alignment horizontal="left" vertical="center"/>
    </xf>
    <xf numFmtId="0" fontId="4" fillId="0" borderId="1" xfId="0" applyFont="1" applyFill="1" applyBorder="1" applyAlignment="1">
      <alignment horizontal="right" vertical="center" wrapText="1"/>
    </xf>
    <xf numFmtId="0" fontId="5" fillId="0" borderId="12" xfId="0" applyFont="1" applyFill="1" applyBorder="1" applyAlignment="1">
      <alignment horizontal="right" vertical="center"/>
    </xf>
  </cellXfs>
  <cellStyles count="3">
    <cellStyle name="Monétaire" xfId="2" builtinId="4"/>
    <cellStyle name="Normal" xfId="0" builtinId="0"/>
    <cellStyle name="Pourcentage" xfId="1" builtinId="5"/>
  </cellStyles>
  <dxfs count="0"/>
  <tableStyles count="0" defaultTableStyle="TableStyleMedium2" defaultPivotStyle="PivotStyleLight16"/>
  <colors>
    <mruColors>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1"/>
  <sheetViews>
    <sheetView tabSelected="1" topLeftCell="A4" workbookViewId="0">
      <selection activeCell="C13" sqref="C13"/>
    </sheetView>
  </sheetViews>
  <sheetFormatPr baseColWidth="10" defaultRowHeight="15" x14ac:dyDescent="0.25"/>
  <cols>
    <col min="1" max="1" width="42.7109375" customWidth="1"/>
    <col min="2" max="2" width="40.28515625" customWidth="1"/>
    <col min="3" max="3" width="29.28515625" customWidth="1"/>
    <col min="4" max="4" width="23.140625" style="1" customWidth="1"/>
    <col min="5" max="5" width="26.140625" customWidth="1"/>
    <col min="6" max="6" width="24" customWidth="1"/>
  </cols>
  <sheetData>
    <row r="1" spans="1:7" s="1" customFormat="1" ht="18.75" x14ac:dyDescent="0.3">
      <c r="A1" s="67" t="s">
        <v>42</v>
      </c>
      <c r="B1" s="67"/>
      <c r="C1" s="67"/>
      <c r="D1" s="67"/>
      <c r="E1" s="67"/>
    </row>
    <row r="2" spans="1:7" ht="35.25" customHeight="1" x14ac:dyDescent="0.25">
      <c r="A2" s="71" t="s">
        <v>18</v>
      </c>
      <c r="B2" s="71"/>
      <c r="C2" s="71"/>
      <c r="D2" s="71"/>
      <c r="E2" s="71"/>
    </row>
    <row r="3" spans="1:7" s="1" customFormat="1" ht="18" customHeight="1" x14ac:dyDescent="0.25">
      <c r="A3" s="68"/>
      <c r="B3" s="68"/>
      <c r="C3" s="68"/>
      <c r="D3" s="68"/>
      <c r="E3" s="68"/>
    </row>
    <row r="4" spans="1:7" s="1" customFormat="1" x14ac:dyDescent="0.25">
      <c r="A4" s="10"/>
      <c r="B4" s="10" t="s">
        <v>8</v>
      </c>
      <c r="C4" s="10" t="s">
        <v>8</v>
      </c>
      <c r="D4" s="10"/>
      <c r="E4" s="10"/>
    </row>
    <row r="5" spans="1:7" s="1" customFormat="1" x14ac:dyDescent="0.25">
      <c r="A5" s="10"/>
      <c r="B5" s="10"/>
      <c r="C5" s="10"/>
      <c r="D5" s="10"/>
      <c r="E5" s="10"/>
    </row>
    <row r="6" spans="1:7" x14ac:dyDescent="0.25">
      <c r="A6" s="28" t="s">
        <v>0</v>
      </c>
      <c r="B6" s="72"/>
      <c r="C6" s="72"/>
      <c r="D6" s="72"/>
      <c r="E6" s="72"/>
    </row>
    <row r="7" spans="1:7" x14ac:dyDescent="0.25">
      <c r="A7" s="28" t="s">
        <v>1</v>
      </c>
      <c r="B7" s="72"/>
      <c r="C7" s="72"/>
      <c r="D7" s="72"/>
      <c r="E7" s="72"/>
    </row>
    <row r="8" spans="1:7" s="1" customFormat="1" x14ac:dyDescent="0.25">
      <c r="A8" s="14"/>
      <c r="B8" s="5"/>
      <c r="C8" s="5"/>
      <c r="D8" s="5"/>
      <c r="E8" s="5"/>
    </row>
    <row r="9" spans="1:7" s="13" customFormat="1" ht="36.75" customHeight="1" x14ac:dyDescent="0.25">
      <c r="A9" s="82" t="s">
        <v>16</v>
      </c>
      <c r="B9" s="47" t="s">
        <v>17</v>
      </c>
      <c r="C9" s="73" t="s">
        <v>28</v>
      </c>
      <c r="D9" s="73"/>
      <c r="E9" s="73"/>
    </row>
    <row r="10" spans="1:7" s="13" customFormat="1" ht="27" customHeight="1" x14ac:dyDescent="0.25">
      <c r="A10" s="82" t="s">
        <v>26</v>
      </c>
      <c r="B10" s="47" t="s">
        <v>17</v>
      </c>
      <c r="C10" s="74" t="s">
        <v>27</v>
      </c>
      <c r="D10" s="75"/>
      <c r="E10" s="76"/>
    </row>
    <row r="11" spans="1:7" s="13" customFormat="1" ht="27" customHeight="1" x14ac:dyDescent="0.25">
      <c r="A11" s="83"/>
      <c r="B11" s="65"/>
      <c r="C11" s="64"/>
      <c r="D11" s="64"/>
      <c r="E11" s="64"/>
    </row>
    <row r="12" spans="1:7" s="13" customFormat="1" ht="33.75" customHeight="1" x14ac:dyDescent="0.25">
      <c r="A12" s="84" t="s">
        <v>46</v>
      </c>
      <c r="B12" s="47" t="s">
        <v>17</v>
      </c>
      <c r="C12" s="80" t="s">
        <v>51</v>
      </c>
      <c r="D12" s="80"/>
      <c r="E12" s="80"/>
    </row>
    <row r="13" spans="1:7" s="13" customFormat="1" ht="27" customHeight="1" x14ac:dyDescent="0.25">
      <c r="A13" s="85" t="s">
        <v>50</v>
      </c>
      <c r="B13" s="66">
        <v>220000</v>
      </c>
      <c r="C13" s="64"/>
      <c r="D13" s="64"/>
      <c r="E13" s="64"/>
    </row>
    <row r="14" spans="1:7" s="13" customFormat="1" x14ac:dyDescent="0.25">
      <c r="A14" s="15"/>
      <c r="B14" s="5"/>
      <c r="C14" s="5"/>
      <c r="D14" s="5"/>
      <c r="E14" s="5"/>
    </row>
    <row r="15" spans="1:7" s="13" customFormat="1" ht="31.5" customHeight="1" x14ac:dyDescent="0.35">
      <c r="A15" s="23" t="s">
        <v>33</v>
      </c>
      <c r="B15" s="31" t="s">
        <v>45</v>
      </c>
      <c r="C15" s="5"/>
      <c r="D15" s="5"/>
      <c r="E15" s="5"/>
    </row>
    <row r="16" spans="1:7" s="13" customFormat="1" ht="60.75" customHeight="1" x14ac:dyDescent="0.25">
      <c r="A16" s="25" t="s">
        <v>20</v>
      </c>
      <c r="B16" s="29" t="s">
        <v>29</v>
      </c>
      <c r="C16" s="29" t="s">
        <v>30</v>
      </c>
      <c r="D16" s="30" t="s">
        <v>31</v>
      </c>
      <c r="E16" s="30" t="s">
        <v>24</v>
      </c>
      <c r="G16" s="5"/>
    </row>
    <row r="17" spans="1:7" ht="27" customHeight="1" x14ac:dyDescent="0.25">
      <c r="A17" s="43" t="s">
        <v>21</v>
      </c>
      <c r="B17" s="48"/>
      <c r="C17" s="48"/>
      <c r="D17" s="34">
        <f>IF(OR(B17="",B17=0),C17,IF(C17="","donnée ref 2 obligatoire",(C17+B17)/2))</f>
        <v>0</v>
      </c>
      <c r="E17" s="81" t="s">
        <v>49</v>
      </c>
    </row>
    <row r="18" spans="1:7" ht="37.5" customHeight="1" x14ac:dyDescent="0.25">
      <c r="A18" s="44" t="s">
        <v>25</v>
      </c>
      <c r="B18" s="48"/>
      <c r="C18" s="48"/>
      <c r="D18" s="34">
        <f>IF(OR(B18="",B18=0),C18,IF(C18="","donnée ref 2 obligatoire",(C18+B18)/2))</f>
        <v>0</v>
      </c>
      <c r="E18" s="48"/>
    </row>
    <row r="19" spans="1:7" ht="43.5" customHeight="1" x14ac:dyDescent="0.25">
      <c r="A19" s="44" t="s">
        <v>23</v>
      </c>
      <c r="B19" s="48"/>
      <c r="C19" s="48"/>
      <c r="D19" s="35">
        <f>IF(AND(B19&lt;&gt;""),(C19+B19)/2,IF(B19="",C19,"donnée 2019 obligatoire"))</f>
        <v>0</v>
      </c>
      <c r="E19" s="48"/>
    </row>
    <row r="20" spans="1:7" s="1" customFormat="1" x14ac:dyDescent="0.25"/>
    <row r="21" spans="1:7" s="1" customFormat="1" ht="21" x14ac:dyDescent="0.35">
      <c r="A21" s="23" t="s">
        <v>32</v>
      </c>
      <c r="B21" s="40" t="s">
        <v>36</v>
      </c>
      <c r="D21" s="42" t="s">
        <v>38</v>
      </c>
      <c r="E21" s="42" t="s">
        <v>37</v>
      </c>
    </row>
    <row r="22" spans="1:7" s="13" customFormat="1" ht="25.5" x14ac:dyDescent="0.25">
      <c r="A22" s="16" t="s">
        <v>22</v>
      </c>
      <c r="B22" s="32">
        <f>E18</f>
        <v>0</v>
      </c>
      <c r="C22" s="37" t="s">
        <v>13</v>
      </c>
      <c r="D22" s="17" t="str">
        <f>IF(B22=0,"NON","OUI")</f>
        <v>NON</v>
      </c>
      <c r="E22" s="77" t="str">
        <f>IF(OR(D22="NON",D23="NON",D24="NON",D25="NON",D26="NON"),"INELIGIBLE","ELIGIBLE")</f>
        <v>INELIGIBLE</v>
      </c>
    </row>
    <row r="23" spans="1:7" s="13" customFormat="1" x14ac:dyDescent="0.25">
      <c r="A23" s="24" t="s">
        <v>11</v>
      </c>
      <c r="B23" s="46">
        <f>IFERROR(ROUND((D18/D17),4),0)</f>
        <v>0</v>
      </c>
      <c r="C23" s="37" t="s">
        <v>10</v>
      </c>
      <c r="D23" s="17" t="str">
        <f>IF(B23&lt;0.4,"NON","OUI")</f>
        <v>NON</v>
      </c>
      <c r="E23" s="78"/>
    </row>
    <row r="24" spans="1:7" s="13" customFormat="1" ht="25.5" x14ac:dyDescent="0.25">
      <c r="A24" s="24" t="s">
        <v>15</v>
      </c>
      <c r="B24" s="46" t="str">
        <f>IF(D18&gt;E18,ROUND(((D18-E18)/D18),4),"pas de perte de CA")</f>
        <v>pas de perte de CA</v>
      </c>
      <c r="C24" s="37" t="s">
        <v>12</v>
      </c>
      <c r="D24" s="17" t="str">
        <f>IF(OR(B24&lt;0.3,B24="pas de perte de CA"),"NON","OUI")</f>
        <v>NON</v>
      </c>
      <c r="E24" s="78"/>
    </row>
    <row r="25" spans="1:7" ht="21" customHeight="1" x14ac:dyDescent="0.25">
      <c r="A25" s="26" t="s">
        <v>14</v>
      </c>
      <c r="B25" s="32">
        <f>IF(D19&lt;E19,"pas de perte EBE",D19-E19)</f>
        <v>0</v>
      </c>
      <c r="C25" s="36" t="s">
        <v>39</v>
      </c>
      <c r="D25" s="17" t="str">
        <f>IF(B25="pas de perte EBE","NON","OUI")</f>
        <v>OUI</v>
      </c>
      <c r="E25" s="78"/>
      <c r="F25" s="13"/>
      <c r="G25" s="1"/>
    </row>
    <row r="26" spans="1:7" s="3" customFormat="1" ht="30" customHeight="1" x14ac:dyDescent="0.25">
      <c r="A26" s="27" t="s">
        <v>40</v>
      </c>
      <c r="B26" s="33">
        <f>IF(B25="pas de perte EBE",0,B25*0.8)</f>
        <v>0</v>
      </c>
      <c r="C26" s="45" t="s">
        <v>41</v>
      </c>
      <c r="D26" s="17" t="str">
        <f>IF(B26&lt;1000,"NON","OUI")</f>
        <v>NON</v>
      </c>
      <c r="E26" s="79"/>
      <c r="F26" s="13"/>
      <c r="G26" s="1"/>
    </row>
    <row r="27" spans="1:7" s="3" customFormat="1" ht="30" customHeight="1" x14ac:dyDescent="0.25">
      <c r="A27" s="27" t="s">
        <v>47</v>
      </c>
      <c r="B27" s="33">
        <f>IF($E$22="INELIGIBLE",0,MIN(20000,B26))</f>
        <v>0</v>
      </c>
      <c r="C27" s="50" t="s">
        <v>34</v>
      </c>
      <c r="D27" s="49">
        <f>IF($E$22="INELIGIBLE",0,MIN(40000,B26))</f>
        <v>0</v>
      </c>
      <c r="E27" s="41" t="str">
        <f>IF(B27=0,"vous n'etes pas éligible et ne pouvez pas demander d'aide","")</f>
        <v>vous n'etes pas éligible et ne pouvez pas demander d'aide</v>
      </c>
      <c r="F27" s="13"/>
      <c r="G27" s="1"/>
    </row>
    <row r="28" spans="1:7" s="3" customFormat="1" ht="30" customHeight="1" x14ac:dyDescent="0.25">
      <c r="A28" s="27" t="s">
        <v>48</v>
      </c>
      <c r="B28" s="33">
        <f>MIN(B27,(250000-B13))</f>
        <v>0</v>
      </c>
      <c r="C28" s="41" t="str">
        <f>IF(B28&lt;1000,"INELIGIBLE","ELIGIBLE")</f>
        <v>INELIGIBLE</v>
      </c>
      <c r="D28" s="49">
        <f>MIN(D27,(250000-B13))</f>
        <v>0</v>
      </c>
      <c r="E28" s="41" t="str">
        <f>IF(D28&lt;1000,"INELIGIBLE", "ELIGIBLE")</f>
        <v>INELIGIBLE</v>
      </c>
      <c r="F28" s="13"/>
      <c r="G28" s="1"/>
    </row>
    <row r="29" spans="1:7" x14ac:dyDescent="0.25">
      <c r="A29" s="20" t="s">
        <v>43</v>
      </c>
      <c r="F29" s="13"/>
    </row>
    <row r="30" spans="1:7" s="1" customFormat="1" x14ac:dyDescent="0.25">
      <c r="A30" s="20" t="s">
        <v>44</v>
      </c>
      <c r="B30" s="6"/>
      <c r="C30" s="6"/>
      <c r="D30" s="6"/>
      <c r="E30" s="6"/>
      <c r="F30" s="13"/>
    </row>
    <row r="31" spans="1:7" s="1" customFormat="1" x14ac:dyDescent="0.25">
      <c r="A31" s="20" t="s">
        <v>19</v>
      </c>
      <c r="B31" s="6"/>
      <c r="C31" s="6"/>
      <c r="D31" s="6"/>
      <c r="E31" s="6"/>
    </row>
    <row r="32" spans="1:7" s="1" customFormat="1" x14ac:dyDescent="0.25">
      <c r="B32" s="6"/>
      <c r="C32" s="6"/>
      <c r="D32" s="6"/>
      <c r="E32" s="6"/>
    </row>
    <row r="33" spans="1:6" s="1" customFormat="1" x14ac:dyDescent="0.25">
      <c r="B33" s="6"/>
      <c r="C33" s="6"/>
      <c r="D33" s="6"/>
      <c r="E33" s="6"/>
    </row>
    <row r="34" spans="1:6" x14ac:dyDescent="0.25">
      <c r="A34" s="19" t="s">
        <v>35</v>
      </c>
      <c r="B34" s="51"/>
      <c r="C34" s="52"/>
      <c r="D34" s="7"/>
      <c r="E34" s="6"/>
      <c r="F34" s="1"/>
    </row>
    <row r="35" spans="1:6" x14ac:dyDescent="0.25">
      <c r="A35" s="11"/>
      <c r="B35" s="53"/>
      <c r="C35" s="54"/>
      <c r="D35" s="7"/>
      <c r="E35" s="6"/>
      <c r="F35" s="1"/>
    </row>
    <row r="36" spans="1:6" ht="30" x14ac:dyDescent="0.25">
      <c r="A36" s="39" t="s">
        <v>2</v>
      </c>
      <c r="B36" s="55"/>
      <c r="C36" s="56"/>
      <c r="D36" s="21"/>
      <c r="E36" s="6"/>
    </row>
    <row r="37" spans="1:6" x14ac:dyDescent="0.25">
      <c r="A37" s="2"/>
      <c r="B37" s="57"/>
      <c r="C37" s="54"/>
      <c r="D37" s="7"/>
      <c r="E37" s="6"/>
    </row>
    <row r="38" spans="1:6" ht="27" customHeight="1" x14ac:dyDescent="0.25">
      <c r="A38" s="38" t="s">
        <v>3</v>
      </c>
      <c r="B38" s="58"/>
      <c r="C38" s="59"/>
      <c r="D38" s="7"/>
      <c r="E38" s="6"/>
    </row>
    <row r="39" spans="1:6" ht="33.75" customHeight="1" x14ac:dyDescent="0.25">
      <c r="A39" s="38" t="s">
        <v>4</v>
      </c>
      <c r="B39" s="58"/>
      <c r="C39" s="58"/>
      <c r="D39" s="7"/>
      <c r="E39" s="6"/>
    </row>
    <row r="40" spans="1:6" x14ac:dyDescent="0.25">
      <c r="A40" s="12"/>
      <c r="B40" s="12" t="s">
        <v>6</v>
      </c>
      <c r="C40" s="8"/>
      <c r="D40" s="22"/>
      <c r="E40" s="6"/>
    </row>
    <row r="41" spans="1:6" x14ac:dyDescent="0.25">
      <c r="A41" s="2"/>
      <c r="B41" s="60"/>
      <c r="C41" s="54"/>
      <c r="D41" s="7"/>
      <c r="E41" s="6"/>
    </row>
    <row r="42" spans="1:6" x14ac:dyDescent="0.25">
      <c r="B42" s="57"/>
      <c r="C42" s="54"/>
      <c r="D42" s="7"/>
      <c r="E42" s="6"/>
    </row>
    <row r="43" spans="1:6" x14ac:dyDescent="0.25">
      <c r="A43" s="38" t="s">
        <v>5</v>
      </c>
      <c r="B43" s="61"/>
      <c r="C43" s="59"/>
      <c r="D43" s="7"/>
      <c r="E43" s="6"/>
    </row>
    <row r="44" spans="1:6" x14ac:dyDescent="0.25">
      <c r="A44" s="2"/>
      <c r="B44" s="61"/>
      <c r="C44" s="59"/>
      <c r="D44" s="7"/>
      <c r="E44" s="6"/>
    </row>
    <row r="45" spans="1:6" x14ac:dyDescent="0.25">
      <c r="A45" s="2"/>
      <c r="B45" s="61"/>
      <c r="C45" s="59"/>
      <c r="D45" s="7"/>
      <c r="E45" s="6"/>
    </row>
    <row r="46" spans="1:6" x14ac:dyDescent="0.25">
      <c r="A46" s="2"/>
      <c r="B46" s="61"/>
      <c r="C46" s="59"/>
      <c r="D46" s="7"/>
      <c r="E46" s="6"/>
    </row>
    <row r="47" spans="1:6" x14ac:dyDescent="0.25">
      <c r="A47" s="9"/>
      <c r="B47" s="62"/>
      <c r="C47" s="63"/>
      <c r="D47" s="7"/>
      <c r="E47" s="6"/>
    </row>
    <row r="48" spans="1:6" ht="15" customHeight="1" x14ac:dyDescent="0.25">
      <c r="A48" s="69" t="s">
        <v>7</v>
      </c>
      <c r="B48" s="69"/>
      <c r="C48" s="69"/>
      <c r="D48" s="7"/>
      <c r="E48" s="6"/>
    </row>
    <row r="49" spans="1:5" x14ac:dyDescent="0.25">
      <c r="A49" s="70"/>
      <c r="B49" s="70"/>
      <c r="C49" s="70"/>
      <c r="D49" s="18"/>
      <c r="E49" s="6"/>
    </row>
    <row r="50" spans="1:5" x14ac:dyDescent="0.25">
      <c r="A50" s="4" t="s">
        <v>9</v>
      </c>
      <c r="B50" s="6"/>
      <c r="C50" s="6"/>
      <c r="D50" s="6"/>
      <c r="E50" s="6"/>
    </row>
    <row r="51" spans="1:5" x14ac:dyDescent="0.25">
      <c r="B51" s="6"/>
      <c r="C51" s="6"/>
      <c r="D51" s="6"/>
      <c r="E51" s="6"/>
    </row>
  </sheetData>
  <mergeCells count="10">
    <mergeCell ref="A1:E1"/>
    <mergeCell ref="A3:E3"/>
    <mergeCell ref="A48:C49"/>
    <mergeCell ref="A2:E2"/>
    <mergeCell ref="B6:E6"/>
    <mergeCell ref="B7:E7"/>
    <mergeCell ref="C9:E9"/>
    <mergeCell ref="C10:E10"/>
    <mergeCell ref="E22:E26"/>
    <mergeCell ref="C12:E12"/>
  </mergeCells>
  <pageMargins left="0.70866141732283472" right="0.70866141732283472" top="0.74803149606299213" bottom="0.74803149606299213" header="0.31496062992125984" footer="0.31496062992125984"/>
  <pageSetup paperSize="9" scale="5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annexe1 </vt:lpstr>
    </vt:vector>
  </TitlesOfParts>
  <Company>FranceAgriMer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LAUGE Vanessa</dc:creator>
  <cp:lastModifiedBy>LAUGE Vanessa</cp:lastModifiedBy>
  <cp:lastPrinted>2023-03-31T10:29:12Z</cp:lastPrinted>
  <dcterms:created xsi:type="dcterms:W3CDTF">2022-04-28T10:40:56Z</dcterms:created>
  <dcterms:modified xsi:type="dcterms:W3CDTF">2023-06-15T07:26:20Z</dcterms:modified>
</cp:coreProperties>
</file>