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f3\fam\FRANCEAGRIMER\ENTITE\INTV\SIIF\U_GCA\GECRI\2026-NOISETTES\Procédure\"/>
    </mc:Choice>
  </mc:AlternateContent>
  <bookViews>
    <workbookView xWindow="0" yWindow="0" windowWidth="16380" windowHeight="8190" tabRatio="500" activeTab="1"/>
  </bookViews>
  <sheets>
    <sheet name="moyenne olympiq" sheetId="1" r:id="rId1"/>
    <sheet name="moyenne 22-23_Cas particulier" sheetId="2" r:id="rId2"/>
  </sheets>
  <definedNames>
    <definedName name="_xlnm.Print_Area" localSheetId="0">'moyenne olympiq'!$A$1:$F$52</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C43" i="2" l="1"/>
  <c r="B35" i="2"/>
  <c r="E35" i="2" s="1"/>
  <c r="B34" i="2"/>
  <c r="E34" i="2" s="1"/>
  <c r="B32" i="2"/>
  <c r="D28" i="2"/>
  <c r="D24" i="2"/>
  <c r="B33" i="2" s="1"/>
  <c r="E33" i="2" s="1"/>
  <c r="F33" i="2" s="1"/>
  <c r="C24" i="2"/>
  <c r="B24" i="2"/>
  <c r="C23" i="2"/>
  <c r="C22" i="2" s="1"/>
  <c r="B23" i="2"/>
  <c r="B22" i="2"/>
  <c r="D20" i="2"/>
  <c r="B15" i="2"/>
  <c r="C41" i="1"/>
  <c r="B33" i="1"/>
  <c r="E33" i="1" s="1"/>
  <c r="B32" i="1"/>
  <c r="E32" i="1" s="1"/>
  <c r="F29" i="1"/>
  <c r="B26" i="1"/>
  <c r="C16" i="1"/>
  <c r="D15" i="1"/>
  <c r="D14" i="1"/>
  <c r="D13" i="1"/>
  <c r="D12" i="1"/>
  <c r="D11" i="1"/>
  <c r="D16" i="1" l="1"/>
  <c r="B31" i="1" s="1"/>
  <c r="E31" i="1" s="1"/>
  <c r="F31" i="1" s="1"/>
  <c r="D23" i="2"/>
</calcChain>
</file>

<file path=xl/sharedStrings.xml><?xml version="1.0" encoding="utf-8"?>
<sst xmlns="http://schemas.openxmlformats.org/spreadsheetml/2006/main" count="161" uniqueCount="87">
  <si>
    <t>Aide  noisettes 2024-Décision FranceAgriMer INTV-GECRI-2026-03</t>
  </si>
  <si>
    <t>Annexe 1 : type ATTESTATION 
A imprimer et signer par le comptable (expert-comptable, Association de Gestion et de Comptabilité ou Commissaire aux comptes)</t>
  </si>
  <si>
    <t xml:space="preserve">MODELE MOYENNE OLYMPIQUE </t>
  </si>
  <si>
    <t>renseigner les champs en jaune</t>
  </si>
  <si>
    <t>Raison sociale du demandeur :</t>
  </si>
  <si>
    <t>SIRET :</t>
  </si>
  <si>
    <t>Chiffres d'Affaires CA en  € HT</t>
  </si>
  <si>
    <t>si le demandeur n'a pas les 5 références: choisir le modele moyenne 22-23 (autre onglet)</t>
  </si>
  <si>
    <t>valeurs à renseigner en € HT</t>
  </si>
  <si>
    <t xml:space="preserve"> CA TOTAL EXPLOITATION</t>
  </si>
  <si>
    <t>CA noisettes</t>
  </si>
  <si>
    <t>Taux de spécialisation (TS)</t>
  </si>
  <si>
    <t>attention à la saisie dans le teleservice, les années sont en colonnes</t>
  </si>
  <si>
    <r>
      <rPr>
        <b/>
        <sz val="10"/>
        <color rgb="FF00000A"/>
        <rFont val="Calibri"/>
        <family val="2"/>
        <charset val="1"/>
      </rPr>
      <t>référence 1</t>
    </r>
    <r>
      <rPr>
        <sz val="10"/>
        <color rgb="FF00000A"/>
        <rFont val="Calibri"/>
        <family val="2"/>
        <charset val="1"/>
      </rPr>
      <t xml:space="preserve">: période  incluant la campagne de commercialisation de la récolte 2019
</t>
    </r>
  </si>
  <si>
    <t xml:space="preserve">toutes les cellules jaunes doivent etre renseignées </t>
  </si>
  <si>
    <r>
      <rPr>
        <b/>
        <sz val="10"/>
        <color rgb="FF00000A"/>
        <rFont val="Calibri"/>
        <family val="2"/>
        <charset val="1"/>
      </rPr>
      <t>référence 2</t>
    </r>
    <r>
      <rPr>
        <sz val="10"/>
        <color rgb="FF00000A"/>
        <rFont val="Calibri"/>
        <family val="2"/>
        <charset val="1"/>
      </rPr>
      <t xml:space="preserve"> période  incluant la campagne de commercialisation de la récolte 2020
</t>
    </r>
  </si>
  <si>
    <r>
      <rPr>
        <b/>
        <sz val="10"/>
        <color rgb="FF00000A"/>
        <rFont val="Calibri"/>
        <family val="2"/>
        <charset val="1"/>
      </rPr>
      <t>référence 3</t>
    </r>
    <r>
      <rPr>
        <sz val="10"/>
        <color rgb="FF00000A"/>
        <rFont val="Calibri"/>
        <family val="2"/>
        <charset val="1"/>
      </rPr>
      <t>: période incluant la campagne de commercialisation de la  récolte 2021</t>
    </r>
  </si>
  <si>
    <r>
      <rPr>
        <b/>
        <sz val="10"/>
        <color rgb="FF00000A"/>
        <rFont val="Calibri"/>
        <family val="2"/>
        <charset val="1"/>
      </rPr>
      <t>référence 4</t>
    </r>
    <r>
      <rPr>
        <sz val="10"/>
        <color rgb="FF00000A"/>
        <rFont val="Calibri"/>
        <family val="2"/>
        <charset val="1"/>
      </rPr>
      <t xml:space="preserve">: période incluant la campagne de commercialisation de la récolte 2022
</t>
    </r>
  </si>
  <si>
    <r>
      <rPr>
        <b/>
        <sz val="10"/>
        <color rgb="FF00000A"/>
        <rFont val="Calibri"/>
        <family val="2"/>
        <charset val="1"/>
      </rPr>
      <t>référence 5</t>
    </r>
    <r>
      <rPr>
        <sz val="10"/>
        <color rgb="FF00000A"/>
        <rFont val="Calibri"/>
        <family val="2"/>
        <charset val="1"/>
      </rPr>
      <t xml:space="preserve">: période  incluant la campagne de commercialisation de la récolte 2023
</t>
    </r>
  </si>
  <si>
    <t>CA Référence (moyenne olympique)</t>
  </si>
  <si>
    <t>non demandé</t>
  </si>
  <si>
    <r>
      <rPr>
        <b/>
        <sz val="10"/>
        <color rgb="FF00000A"/>
        <rFont val="Calibri"/>
        <family val="2"/>
        <charset val="1"/>
      </rPr>
      <t>CA noisettes</t>
    </r>
    <r>
      <rPr>
        <sz val="10"/>
        <color rgb="FF00000A"/>
        <rFont val="Calibri"/>
        <family val="2"/>
        <charset val="1"/>
      </rPr>
      <t xml:space="preserve"> (période incluant la campagne de commercialisation de la récolte 2024)</t>
    </r>
  </si>
  <si>
    <t>correspond dans le téléservice à "CA noisettes récolte 2024"</t>
  </si>
  <si>
    <t>Excédent Brut d'exploitation EBE en  € HT</t>
  </si>
  <si>
    <t>TOTAL EXPLOITATION</t>
  </si>
  <si>
    <r>
      <rPr>
        <b/>
        <sz val="10"/>
        <color rgb="FF00000A"/>
        <rFont val="Calibri"/>
        <family val="2"/>
        <charset val="1"/>
      </rPr>
      <t>référence 3</t>
    </r>
    <r>
      <rPr>
        <sz val="10"/>
        <color rgb="FF00000A"/>
        <rFont val="Calibri"/>
        <family val="2"/>
        <charset val="1"/>
      </rPr>
      <t>: périodeincluant la campagne de commercialisation de la  récolte 2021</t>
    </r>
  </si>
  <si>
    <r>
      <rPr>
        <b/>
        <sz val="10"/>
        <color rgb="FF00000A"/>
        <rFont val="Calibri"/>
        <family val="2"/>
        <charset val="1"/>
      </rPr>
      <t xml:space="preserve">EBE Référence </t>
    </r>
    <r>
      <rPr>
        <sz val="10"/>
        <color rgb="FF00000A"/>
        <rFont val="Calibri"/>
        <family val="2"/>
        <charset val="1"/>
      </rPr>
      <t>(moyenne olympique)</t>
    </r>
  </si>
  <si>
    <r>
      <rPr>
        <b/>
        <sz val="10"/>
        <color rgb="FF00000A"/>
        <rFont val="Calibri"/>
        <family val="2"/>
        <charset val="1"/>
      </rPr>
      <t>EBE 2025 :</t>
    </r>
    <r>
      <rPr>
        <sz val="10"/>
        <color rgb="FF00000A"/>
        <rFont val="Calibri"/>
        <family val="2"/>
        <charset val="1"/>
      </rPr>
      <t xml:space="preserve"> (période incluant la campagne de commercialisation de la récolte 2024 pour les noisettes)</t>
    </r>
  </si>
  <si>
    <t>correspond dans le téléservice à "EBE indemnisé total exploitation 2024"</t>
  </si>
  <si>
    <t xml:space="preserve">ELIGIBILITÉ </t>
  </si>
  <si>
    <t>AUTOMATIQUE</t>
  </si>
  <si>
    <t>Respect critères</t>
  </si>
  <si>
    <t>Eligibilité</t>
  </si>
  <si>
    <t>Taux de spécialisation noisettes</t>
  </si>
  <si>
    <t>Doit être &gt;=25% par rapport à la référence</t>
  </si>
  <si>
    <t>Taux de perte de EBE noisettes</t>
  </si>
  <si>
    <t>Doit être &gt;=20% par rapport à la référence</t>
  </si>
  <si>
    <t>Perte de CA noisettes</t>
  </si>
  <si>
    <t xml:space="preserve">CA noisette référence-Ca noisette récolte 2024 </t>
  </si>
  <si>
    <t>Autres aides</t>
  </si>
  <si>
    <t>le demandeur de l'aide a-t-il demandé ou percu d'autres indemnisations pour le meme objet?</t>
  </si>
  <si>
    <t>sélectionnez dans la liste</t>
  </si>
  <si>
    <t>précisions sur les aides demandées ou perçues:</t>
  </si>
  <si>
    <t xml:space="preserve">Situation de l’entreprise </t>
  </si>
  <si>
    <r>
      <rPr>
        <sz val="10"/>
        <color rgb="FF000000"/>
        <rFont val="Arial"/>
        <family val="2"/>
        <charset val="1"/>
      </rPr>
      <t>_ L’entreprise relève-t-elle de la</t>
    </r>
    <r>
      <rPr>
        <b/>
        <sz val="10"/>
        <color rgb="FF000000"/>
        <rFont val="Arial"/>
        <family val="2"/>
        <charset val="1"/>
      </rPr>
      <t xml:space="preserve"> catégorie petites et moyennes entreprises</t>
    </r>
    <r>
      <rPr>
        <sz val="10"/>
        <color rgb="FF000000"/>
        <rFont val="Arial"/>
        <family val="2"/>
        <charset val="1"/>
      </rPr>
      <t> ?</t>
    </r>
  </si>
  <si>
    <t>liste déroulante obligatoire</t>
  </si>
  <si>
    <t>Entreprise qui occupe moins de 250 personnes et dont le chiffre d'affaires n'excède pas 50 millions d'euros ou le total du bilan annuel n'excède pas 43 millions d'euros,</t>
  </si>
  <si>
    <r>
      <rPr>
        <sz val="10"/>
        <color rgb="FF000000"/>
        <rFont val="Arial"/>
        <family val="2"/>
        <charset val="1"/>
      </rPr>
      <t>- L’entreprise est elle en</t>
    </r>
    <r>
      <rPr>
        <b/>
        <sz val="10"/>
        <color rgb="FF000000"/>
        <rFont val="Arial"/>
        <family val="2"/>
        <charset val="1"/>
      </rPr>
      <t xml:space="preserve"> difficulté</t>
    </r>
    <r>
      <rPr>
        <sz val="10"/>
        <color rgb="FF000000"/>
        <rFont val="Arial"/>
        <family val="2"/>
        <charset val="1"/>
      </rPr>
      <t> ?</t>
    </r>
    <r>
      <rPr>
        <sz val="10"/>
        <color rgb="FF2A6099"/>
        <rFont val="Arial"/>
        <family val="2"/>
        <charset val="1"/>
      </rPr>
      <t>*</t>
    </r>
  </si>
  <si>
    <t>*aux termes du paragraphe 59 de l’article 2 du REAF 2023 modifié, une entreprise en difficulté est une entreprise remplissant au moins une des conditions suivantes :
  -  s'il s'agit d’une société à responsabilité limitée (autre qu'une PME dont l’existence remonte à moins de trois ans), lorsque plus de la moitié du capital social souscrit a disparu en raison des pertes accumulées. Tel est le cas lorsque la déduction des pertes accumulées des réserves (et de tous les autres éléments généralement considérés comme relevant des fonds propres de la société) conduit à un montant cumulé négatif qui excède la moitié du capital social souscrit. Aux fins de la présente disposition, on entend par « société à responsabilité limitée » en particulier les formes d'entreprises qui figurent à l’annexe I de la directive 2013/34/UE du Parlement européen et du Conseil, et le terme « capital social » comprend le cas échéant, les primes d’émission ;
  -  s'il s'agit d’une société dont certains associés au moins ont une responsabilité illimitée pour les dettes de la société (autre qu’une PME dont l’existence remonte à moins de trois ans), lorsque plus de la moitié des fonds propres, tels qu'ils sont inscrits dans les comptes de la société, a disparu en raison des pertes accumulées. Aux fins de la présente disposition, on entend par « une société dont certains associés au moins ont une responsabilité illimitée pour les dettes de la société » en particulier les formes d'entreprises qui figurent à l’annexe II de la directive 2013/34/UE ;
-  lorsque l’entreprise fait l’objet d’une procédure collective d’insolvabilité ou remplit, selon le droit national qui lui est applicable, les conditions de soumission à une procédure collective d’insolvabilité à la demande de ses créanciers ;
-  lorsque l’entreprise a bénéficié d’une aide au sauvetage et n’a pas encore remboursé le prêt ou mis un terme à la garantie, ou a bénéficié d’une aide à la restructuration et est toujours soumise à un plan de restructura-tion.</t>
  </si>
  <si>
    <t>Certification par le comptable:</t>
  </si>
  <si>
    <t>Nom de la structure professionnelle d’exercice (ou du centre comptable) :</t>
  </si>
  <si>
    <t>Date :</t>
  </si>
  <si>
    <t>Nom  du signataire :</t>
  </si>
  <si>
    <r>
      <rPr>
        <sz val="10"/>
        <color rgb="FF000000"/>
        <rFont val="Liberation Sans1"/>
        <charset val="1"/>
      </rPr>
      <t xml:space="preserve">Atteste avoir utilisé la version suivante de la fiche de calcul disponible sur le site de FranceAgriMer, </t>
    </r>
    <r>
      <rPr>
        <u/>
        <sz val="10"/>
        <color rgb="FF000000"/>
        <rFont val="Arial"/>
        <family val="2"/>
        <charset val="1"/>
      </rPr>
      <t>sans aucune modification</t>
    </r>
    <r>
      <rPr>
        <sz val="10"/>
        <color rgb="FF000000"/>
        <rFont val="Liberation Sans1"/>
        <charset val="1"/>
      </rPr>
      <t xml:space="preserve"> des formules de calcul :</t>
    </r>
  </si>
  <si>
    <t>Atteste l’exactitude des éléments renseignées ci-dessus.</t>
  </si>
  <si>
    <t>Cachet et signature :</t>
  </si>
  <si>
    <t>IL APPARTIENT AU DEMANDEUR DE L’AIDE DE VERIFIER LA BONNE COMPLETUDE DE CE DOCUMENT AVANT DEPOT DE LA DEMANDE DANS LE TELESERVICE</t>
  </si>
  <si>
    <t>document à télécharger dans le téléservice en PDF signé et en version tableur (excel/ODS)</t>
  </si>
  <si>
    <t>Annexe 1 bis: type ATTESTATION 
A signer par le comptable (expert-comptable, Association de Gestion et de Comptabilité ou Commissaire aux comptes)</t>
  </si>
  <si>
    <t>MODELE MOYENNE 22022-2023 ou cas particuliers</t>
  </si>
  <si>
    <t>récent installé</t>
  </si>
  <si>
    <t>si oui, possibilité de saisir  l’unique campagne  2023  OU les valeurs prévisionnelles du Plan d’entreprise (PE)/business plan/étude économique réalisé par un comptable dans le cadre de l’installation couvrant la période indemnisée à comparer aux valeurs réelles  de la période indemnisée OU les valeurs historiques en cas de reprise.</t>
  </si>
  <si>
    <t>Date installation</t>
  </si>
  <si>
    <t>référence choisie</t>
  </si>
  <si>
    <t>précisions éventuelles:</t>
  </si>
  <si>
    <t>changement de période de référence suite à évolution</t>
  </si>
  <si>
    <t xml:space="preserve">si oui préciser le type d'évolution </t>
  </si>
  <si>
    <t>y a-t-il eu une modification de surface productive depuis la période de référence théorique</t>
  </si>
  <si>
    <t>sélectionnez la modification</t>
  </si>
  <si>
    <t>si oui  expliquez la méthodologie utilisée pour établir un périmetre d'indemnisation comparable à la référence et notamment les surfaces utilisées (cf FAQ ) :</t>
  </si>
  <si>
    <t>S'il n'y a qu'une seule année de référence, renseignez deux fois le même montant sur les 2 lignes</t>
  </si>
  <si>
    <r>
      <rPr>
        <b/>
        <sz val="10"/>
        <color rgb="FF00000A"/>
        <rFont val="Calibri"/>
        <family val="2"/>
        <charset val="1"/>
      </rPr>
      <t xml:space="preserve">référence 1 </t>
    </r>
    <r>
      <rPr>
        <sz val="10"/>
        <color rgb="FF00000A"/>
        <rFont val="Calibri"/>
        <family val="2"/>
        <charset val="1"/>
      </rPr>
      <t xml:space="preserve">: période incluant la campagne de commercialisation de la  récolte 2022
</t>
    </r>
  </si>
  <si>
    <r>
      <rPr>
        <b/>
        <sz val="10"/>
        <color rgb="FF00000A"/>
        <rFont val="Calibri"/>
        <family val="2"/>
        <charset val="1"/>
      </rPr>
      <t xml:space="preserve">référence 2 </t>
    </r>
    <r>
      <rPr>
        <sz val="10"/>
        <color rgb="FF00000A"/>
        <rFont val="Calibri"/>
        <family val="2"/>
        <charset val="1"/>
      </rPr>
      <t xml:space="preserve">: période incluant la campagne de commercialisation de la récolte 2023
</t>
    </r>
  </si>
  <si>
    <t>CA Référence  calculée (moyenne arithmétique)</t>
  </si>
  <si>
    <r>
      <rPr>
        <b/>
        <sz val="10"/>
        <color rgb="FF00000A"/>
        <rFont val="Calibri"/>
        <family val="2"/>
        <charset val="1"/>
      </rPr>
      <t xml:space="preserve">CA-Période  incluant la campagne de commercialisation de la </t>
    </r>
    <r>
      <rPr>
        <b/>
        <u/>
        <sz val="10"/>
        <color rgb="FF00000A"/>
        <rFont val="Calibri"/>
        <family val="2"/>
        <charset val="1"/>
      </rPr>
      <t>récolte 2024</t>
    </r>
  </si>
  <si>
    <t>CA TOTAL DE L' EXPLOITATION</t>
  </si>
  <si>
    <t xml:space="preserve">SURFACE productive Noisettes en hectare </t>
  </si>
  <si>
    <t xml:space="preserve">CA TOTAL DE L' EXPLOITATION  ajusté à la surface productive </t>
  </si>
  <si>
    <t xml:space="preserve">CA noisettes Noisettes ajusté à la surface productive </t>
  </si>
  <si>
    <t xml:space="preserve">référence 1 : période incluant la campagne de commercialisation de la  récolte 2022
</t>
  </si>
  <si>
    <t xml:space="preserve">référence 2 : période incluant la campagne de commercialisation de la récolte 2023
</t>
  </si>
  <si>
    <t>EBE Référence (moyenne arithmétique)</t>
  </si>
  <si>
    <t>EBE 2025 (période incluant la campagne de commercialisation de la récolte 2024)</t>
  </si>
  <si>
    <t>EBE TOTAL EXPLOITATION</t>
  </si>
  <si>
    <t>ELIGIBILITÉ</t>
  </si>
  <si>
    <t>CA noisettes référence retenue</t>
  </si>
  <si>
    <t>v0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</si>
</sst>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quot; €&quot;_-;\-* #,##0.00&quot; €&quot;_-;_-* \-??&quot; €&quot;_-;_-@_-"/>
    <numFmt numFmtId="165" formatCode="0\ %"/>
    <numFmt numFmtId="166" formatCode="0.00\ %"/>
    <numFmt numFmtId="167" formatCode="#,##0.00&quot; €&quot;"/>
    <numFmt numFmtId="168" formatCode="_-* #,##0.00_-;\-* #,##0.00_-;_-* \-??_-;_-@_-"/>
    <numFmt numFmtId="169" formatCode="_-* #,##0.00\ _€_-;\-* #,##0.00\ _€_-;_-* \-??\ _€_-;_-@_-"/>
  </numFmts>
  <fonts count="43">
    <font>
      <sz val="11"/>
      <color theme="1"/>
      <name val="Calibri"/>
      <family val="2"/>
      <charset val="1"/>
    </font>
    <font>
      <b/>
      <sz val="14"/>
      <name val="Calibri"/>
      <family val="2"/>
      <charset val="1"/>
    </font>
    <font>
      <b/>
      <sz val="12"/>
      <color rgb="FF00B050"/>
      <name val="Calibri"/>
      <family val="2"/>
      <charset val="1"/>
    </font>
    <font>
      <b/>
      <sz val="11"/>
      <color rgb="FF7030A0"/>
      <name val="Calibri"/>
      <family val="2"/>
      <charset val="1"/>
    </font>
    <font>
      <b/>
      <sz val="11"/>
      <color rgb="FF000000"/>
      <name val="Calibri"/>
      <family val="2"/>
      <charset val="1"/>
    </font>
    <font>
      <b/>
      <sz val="11"/>
      <color theme="1"/>
      <name val="Calibri"/>
      <family val="2"/>
      <charset val="1"/>
    </font>
    <font>
      <b/>
      <sz val="16"/>
      <color theme="4" tint="-0.499984740745262"/>
      <name val="Calibri"/>
      <family val="2"/>
      <charset val="1"/>
    </font>
    <font>
      <sz val="11"/>
      <color rgb="FFFF0000"/>
      <name val="Calibri"/>
      <family val="2"/>
      <charset val="1"/>
    </font>
    <font>
      <sz val="11"/>
      <color rgb="FF0070C0"/>
      <name val="Calibri"/>
      <family val="2"/>
      <charset val="1"/>
    </font>
    <font>
      <b/>
      <i/>
      <sz val="9"/>
      <color theme="1"/>
      <name val="Calibri"/>
      <family val="2"/>
      <charset val="1"/>
    </font>
    <font>
      <i/>
      <sz val="9"/>
      <color rgb="FF0070C0"/>
      <name val="Calibri"/>
      <family val="2"/>
      <charset val="1"/>
    </font>
    <font>
      <b/>
      <sz val="10"/>
      <color rgb="FF00000A"/>
      <name val="Calibri"/>
      <family val="2"/>
      <charset val="1"/>
    </font>
    <font>
      <sz val="10"/>
      <color rgb="FF00000A"/>
      <name val="Calibri"/>
      <family val="2"/>
      <charset val="1"/>
    </font>
    <font>
      <sz val="9"/>
      <color rgb="FFFF0000"/>
      <name val="Calibri"/>
      <family val="2"/>
      <charset val="1"/>
    </font>
    <font>
      <i/>
      <sz val="11"/>
      <color rgb="FF0070C0"/>
      <name val="Calibri"/>
      <family val="2"/>
      <charset val="1"/>
    </font>
    <font>
      <b/>
      <i/>
      <sz val="10"/>
      <color rgb="FFFF0000"/>
      <name val="Calibri"/>
      <family val="2"/>
      <charset val="1"/>
    </font>
    <font>
      <sz val="8"/>
      <color theme="0"/>
      <name val="Calibri"/>
      <family val="2"/>
      <charset val="1"/>
    </font>
    <font>
      <b/>
      <sz val="16"/>
      <color rgb="FF002060"/>
      <name val="Calibri"/>
      <family val="2"/>
      <charset val="1"/>
    </font>
    <font>
      <sz val="8"/>
      <color rgb="FF00000A"/>
      <name val="Calibri"/>
      <family val="2"/>
      <charset val="1"/>
    </font>
    <font>
      <i/>
      <sz val="9"/>
      <color rgb="FFFF0000"/>
      <name val="Calibri"/>
      <family val="2"/>
      <charset val="1"/>
    </font>
    <font>
      <i/>
      <sz val="10"/>
      <color rgb="FF00000A"/>
      <name val="Calibri"/>
      <family val="2"/>
      <charset val="1"/>
    </font>
    <font>
      <sz val="10"/>
      <color rgb="FFFF0000"/>
      <name val="Calibri"/>
      <family val="2"/>
      <charset val="1"/>
    </font>
    <font>
      <b/>
      <sz val="10"/>
      <color rgb="FF0070C0"/>
      <name val="Calibri"/>
      <family val="2"/>
      <charset val="1"/>
    </font>
    <font>
      <sz val="11"/>
      <color rgb="FF000000"/>
      <name val="Arial"/>
      <family val="2"/>
      <charset val="1"/>
    </font>
    <font>
      <sz val="10"/>
      <color rgb="FF000000"/>
      <name val="Arial"/>
      <family val="2"/>
      <charset val="1"/>
    </font>
    <font>
      <b/>
      <sz val="10"/>
      <color rgb="FF000000"/>
      <name val="Arial"/>
      <family val="2"/>
      <charset val="1"/>
    </font>
    <font>
      <sz val="7"/>
      <color rgb="FF000000"/>
      <name val="Arial"/>
      <family val="2"/>
      <charset val="1"/>
    </font>
    <font>
      <sz val="10"/>
      <color rgb="FF2A6099"/>
      <name val="Arial"/>
      <family val="2"/>
      <charset val="1"/>
    </font>
    <font>
      <sz val="9"/>
      <name val="Arial"/>
      <family val="2"/>
      <charset val="1"/>
    </font>
    <font>
      <sz val="8"/>
      <color rgb="FF00B050"/>
      <name val="Calibri"/>
      <family val="2"/>
      <charset val="1"/>
    </font>
    <font>
      <i/>
      <sz val="11"/>
      <color rgb="FF000000"/>
      <name val="Calibri"/>
      <family val="2"/>
      <charset val="1"/>
    </font>
    <font>
      <sz val="10"/>
      <color rgb="FF000000"/>
      <name val="Liberation Sans1"/>
      <charset val="1"/>
    </font>
    <font>
      <u/>
      <sz val="10"/>
      <color rgb="FF000000"/>
      <name val="Arial"/>
      <family val="2"/>
      <charset val="1"/>
    </font>
    <font>
      <b/>
      <sz val="11"/>
      <color rgb="FF0070C0"/>
      <name val="Calibri"/>
      <family val="2"/>
      <charset val="1"/>
    </font>
    <font>
      <sz val="11"/>
      <color rgb="FF00B050"/>
      <name val="Calibri"/>
      <family val="2"/>
      <charset val="1"/>
    </font>
    <font>
      <sz val="9"/>
      <name val="Calibri"/>
      <family val="2"/>
      <charset val="1"/>
    </font>
    <font>
      <b/>
      <sz val="10"/>
      <color theme="1"/>
      <name val="Calibri"/>
      <family val="2"/>
      <charset val="1"/>
    </font>
    <font>
      <i/>
      <sz val="11"/>
      <color theme="1"/>
      <name val="Calibri"/>
      <family val="2"/>
      <charset val="1"/>
    </font>
    <font>
      <b/>
      <u/>
      <sz val="10"/>
      <color rgb="FF00000A"/>
      <name val="Calibri"/>
      <family val="2"/>
      <charset val="1"/>
    </font>
    <font>
      <sz val="11"/>
      <name val="Calibri"/>
      <family val="2"/>
      <charset val="1"/>
    </font>
    <font>
      <sz val="11"/>
      <color theme="0"/>
      <name val="Calibri"/>
      <family val="2"/>
      <charset val="1"/>
    </font>
    <font>
      <sz val="11"/>
      <color theme="1"/>
      <name val="Calibri"/>
      <family val="2"/>
      <charset val="1"/>
    </font>
    <font>
      <sz val="11"/>
      <color rgb="FF000000"/>
      <name val="Calibri"/>
      <family val="2"/>
    </font>
  </fonts>
  <fills count="10">
    <fill>
      <patternFill patternType="none"/>
    </fill>
    <fill>
      <patternFill patternType="gray125"/>
    </fill>
    <fill>
      <patternFill patternType="solid">
        <fgColor theme="8" tint="0.79989013336588644"/>
        <bgColor rgb="FFCCFFFF"/>
      </patternFill>
    </fill>
    <fill>
      <patternFill patternType="solid">
        <fgColor rgb="FF92D050"/>
        <bgColor rgb="FFA6A6A6"/>
      </patternFill>
    </fill>
    <fill>
      <patternFill patternType="solid">
        <fgColor theme="7" tint="0.59987182226020086"/>
        <bgColor rgb="FFFFF2CC"/>
      </patternFill>
    </fill>
    <fill>
      <patternFill patternType="solid">
        <fgColor theme="0" tint="-0.249977111117893"/>
        <bgColor rgb="FFA6A6A6"/>
      </patternFill>
    </fill>
    <fill>
      <patternFill patternType="solid">
        <fgColor theme="0" tint="-0.499984740745262"/>
        <bgColor rgb="FFA6A6A6"/>
      </patternFill>
    </fill>
    <fill>
      <patternFill patternType="solid">
        <fgColor rgb="FFFFC000"/>
        <bgColor rgb="FFFF9900"/>
      </patternFill>
    </fill>
    <fill>
      <patternFill patternType="solid">
        <fgColor theme="0" tint="-0.34998626667073579"/>
        <bgColor rgb="FFBFBFBF"/>
      </patternFill>
    </fill>
    <fill>
      <patternFill patternType="solid">
        <fgColor theme="7" tint="0.79989013336588644"/>
        <bgColor rgb="FFFFE699"/>
      </patternFill>
    </fill>
  </fills>
  <borders count="39">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diagonal/>
    </border>
    <border>
      <left/>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diagonal/>
    </border>
    <border>
      <left/>
      <right style="thin">
        <color auto="1"/>
      </right>
      <top style="thin">
        <color auto="1"/>
      </top>
      <bottom style="thin">
        <color auto="1"/>
      </bottom>
      <diagonal/>
    </border>
  </borders>
  <cellStyleXfs count="4">
    <xf numFmtId="0" fontId="0" fillId="0" borderId="0"/>
    <xf numFmtId="168" fontId="41" fillId="0" borderId="0" applyBorder="0" applyProtection="0"/>
    <xf numFmtId="164" fontId="41" fillId="0" borderId="0" applyBorder="0" applyProtection="0"/>
    <xf numFmtId="165" fontId="41" fillId="0" borderId="0" applyBorder="0" applyProtection="0"/>
  </cellStyleXfs>
  <cellXfs count="169">
    <xf numFmtId="0" fontId="0" fillId="0" borderId="0" xfId="0"/>
    <xf numFmtId="0" fontId="26" fillId="0" borderId="0" xfId="0" applyFont="1" applyBorder="1" applyAlignment="1" applyProtection="1">
      <alignment horizontal="left" vertical="center" wrapText="1"/>
    </xf>
    <xf numFmtId="0" fontId="22" fillId="0" borderId="28" xfId="0" applyFont="1" applyBorder="1" applyAlignment="1" applyProtection="1">
      <alignment horizontal="left" vertical="center" wrapText="1"/>
    </xf>
    <xf numFmtId="0" fontId="22" fillId="0" borderId="26" xfId="0" applyFont="1" applyBorder="1" applyAlignment="1" applyProtection="1">
      <alignment horizontal="left" vertical="center" wrapText="1"/>
    </xf>
    <xf numFmtId="0" fontId="7" fillId="8" borderId="25" xfId="0" applyFont="1" applyFill="1" applyBorder="1" applyAlignment="1" applyProtection="1">
      <alignment horizontal="center" vertical="center"/>
    </xf>
    <xf numFmtId="0" fontId="18" fillId="0" borderId="17" xfId="0" applyFont="1" applyBorder="1" applyAlignment="1" applyProtection="1">
      <alignment horizontal="center" vertical="center" wrapText="1"/>
    </xf>
    <xf numFmtId="0" fontId="7" fillId="0" borderId="9" xfId="0" applyFont="1" applyBorder="1" applyAlignment="1" applyProtection="1">
      <alignment horizontal="center" wrapText="1"/>
      <protection locked="0"/>
    </xf>
    <xf numFmtId="0" fontId="13" fillId="0" borderId="4"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7" fillId="0" borderId="8" xfId="0" applyFont="1" applyBorder="1" applyAlignment="1" applyProtection="1">
      <alignment horizontal="center" wrapText="1"/>
      <protection locked="0"/>
    </xf>
    <xf numFmtId="1" fontId="0" fillId="4" borderId="6" xfId="0" applyNumberFormat="1" applyFont="1" applyFill="1" applyBorder="1" applyAlignment="1" applyProtection="1">
      <protection locked="0"/>
    </xf>
    <xf numFmtId="0" fontId="0" fillId="4" borderId="6" xfId="0" applyFont="1" applyFill="1" applyBorder="1" applyAlignment="1" applyProtection="1">
      <protection locked="0"/>
    </xf>
    <xf numFmtId="0" fontId="3"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1" fillId="2" borderId="1" xfId="0" applyFont="1" applyFill="1" applyBorder="1" applyAlignment="1" applyProtection="1">
      <alignment horizontal="center"/>
    </xf>
    <xf numFmtId="0" fontId="0" fillId="0" borderId="0" xfId="0" applyAlignment="1" applyProtection="1"/>
    <xf numFmtId="0" fontId="4" fillId="0" borderId="3"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0" fillId="3" borderId="5" xfId="0" applyFont="1" applyFill="1" applyBorder="1" applyAlignment="1" applyProtection="1">
      <alignment horizontal="right"/>
    </xf>
    <xf numFmtId="0" fontId="5" fillId="0" borderId="3" xfId="0" applyFont="1" applyBorder="1" applyAlignment="1" applyProtection="1">
      <alignment horizontal="left"/>
    </xf>
    <xf numFmtId="0" fontId="0" fillId="0" borderId="0" xfId="0" applyFont="1" applyBorder="1" applyAlignment="1" applyProtection="1">
      <protection locked="0"/>
    </xf>
    <xf numFmtId="0" fontId="0" fillId="0" borderId="4" xfId="0" applyBorder="1" applyAlignment="1" applyProtection="1"/>
    <xf numFmtId="0" fontId="6" fillId="0" borderId="7" xfId="0" applyFont="1" applyBorder="1" applyAlignment="1" applyProtection="1">
      <alignment horizontal="left"/>
    </xf>
    <xf numFmtId="0" fontId="8" fillId="0" borderId="9" xfId="0" applyFont="1" applyBorder="1" applyAlignment="1" applyProtection="1">
      <alignment horizontal="center" vertical="center"/>
      <protection locked="0"/>
    </xf>
    <xf numFmtId="0" fontId="0" fillId="0" borderId="10" xfId="0" applyBorder="1" applyAlignment="1" applyProtection="1"/>
    <xf numFmtId="0" fontId="9" fillId="0" borderId="11" xfId="0" applyFont="1" applyBorder="1" applyAlignment="1" applyProtection="1">
      <alignment horizontal="center" vertical="center"/>
    </xf>
    <xf numFmtId="164" fontId="5" fillId="0" borderId="12" xfId="2" applyFont="1" applyBorder="1" applyAlignment="1" applyProtection="1">
      <alignment horizontal="center" vertical="center"/>
    </xf>
    <xf numFmtId="0" fontId="5" fillId="0" borderId="13" xfId="0" applyFont="1" applyBorder="1" applyAlignment="1" applyProtection="1">
      <alignment horizontal="center" vertical="center"/>
    </xf>
    <xf numFmtId="0" fontId="11" fillId="3" borderId="11" xfId="0" applyFont="1" applyFill="1" applyBorder="1" applyAlignment="1" applyProtection="1">
      <alignment horizontal="left" vertical="center" wrapText="1"/>
    </xf>
    <xf numFmtId="164" fontId="0" fillId="4" borderId="14" xfId="2" applyFont="1" applyFill="1" applyBorder="1" applyAlignment="1" applyProtection="1">
      <alignment vertical="center"/>
      <protection locked="0"/>
    </xf>
    <xf numFmtId="166" fontId="5" fillId="5" borderId="15" xfId="3" applyNumberFormat="1" applyFont="1" applyFill="1" applyBorder="1" applyAlignment="1" applyProtection="1">
      <alignment horizontal="center" vertical="center" wrapText="1"/>
    </xf>
    <xf numFmtId="0" fontId="11" fillId="3" borderId="15" xfId="0" applyFont="1" applyFill="1" applyBorder="1" applyAlignment="1" applyProtection="1">
      <alignment horizontal="center" vertical="center"/>
    </xf>
    <xf numFmtId="164" fontId="0" fillId="6" borderId="16" xfId="2" applyFont="1" applyFill="1" applyBorder="1" applyAlignment="1" applyProtection="1">
      <alignment horizontal="center" vertical="center"/>
    </xf>
    <xf numFmtId="164" fontId="5" fillId="5" borderId="15" xfId="2" applyFont="1" applyFill="1" applyBorder="1" applyAlignment="1" applyProtection="1">
      <alignment horizontal="center" vertical="center" wrapText="1"/>
    </xf>
    <xf numFmtId="0" fontId="0" fillId="0" borderId="0" xfId="0" applyBorder="1" applyAlignment="1" applyProtection="1"/>
    <xf numFmtId="0" fontId="11" fillId="7" borderId="5" xfId="0" applyFont="1" applyFill="1" applyBorder="1" applyAlignment="1" applyProtection="1">
      <alignment horizontal="left" vertical="center" wrapText="1"/>
    </xf>
    <xf numFmtId="164" fontId="0" fillId="4" borderId="17" xfId="2" applyFont="1" applyFill="1" applyBorder="1" applyAlignment="1" applyProtection="1">
      <alignment vertical="center"/>
      <protection locked="0"/>
    </xf>
    <xf numFmtId="0" fontId="14" fillId="0" borderId="0" xfId="0" applyFont="1" applyBorder="1" applyAlignment="1" applyProtection="1">
      <alignment vertical="center" wrapText="1"/>
    </xf>
    <xf numFmtId="0" fontId="15" fillId="0" borderId="18" xfId="0" applyFont="1" applyBorder="1" applyAlignment="1" applyProtection="1">
      <alignment horizontal="left" vertical="center"/>
    </xf>
    <xf numFmtId="164" fontId="0" fillId="0" borderId="19" xfId="2" applyFont="1" applyBorder="1" applyAlignment="1" applyProtection="1">
      <alignment horizontal="center" vertical="center"/>
    </xf>
    <xf numFmtId="164" fontId="0" fillId="0" borderId="19" xfId="2" applyFont="1" applyBorder="1" applyAlignment="1" applyProtection="1">
      <alignment vertical="center"/>
      <protection locked="0"/>
    </xf>
    <xf numFmtId="0" fontId="14" fillId="0" borderId="19" xfId="0" applyFont="1" applyBorder="1" applyAlignment="1" applyProtection="1">
      <alignment vertical="center"/>
    </xf>
    <xf numFmtId="0" fontId="0" fillId="0" borderId="19" xfId="0" applyBorder="1" applyAlignment="1" applyProtection="1"/>
    <xf numFmtId="0" fontId="0" fillId="0" borderId="20" xfId="0" applyBorder="1" applyAlignment="1" applyProtection="1"/>
    <xf numFmtId="164" fontId="5" fillId="0" borderId="17" xfId="2" applyFont="1" applyBorder="1" applyAlignment="1" applyProtection="1">
      <alignment horizontal="center" vertical="center"/>
    </xf>
    <xf numFmtId="0" fontId="14" fillId="0" borderId="0" xfId="0" applyFont="1" applyBorder="1" applyAlignment="1" applyProtection="1">
      <alignment vertical="center"/>
    </xf>
    <xf numFmtId="0" fontId="0" fillId="0" borderId="4" xfId="0" applyFont="1" applyBorder="1" applyAlignment="1" applyProtection="1">
      <protection locked="0"/>
    </xf>
    <xf numFmtId="167" fontId="0" fillId="4" borderId="14" xfId="2" applyNumberFormat="1" applyFont="1" applyFill="1" applyBorder="1" applyAlignment="1" applyProtection="1">
      <alignment vertical="center"/>
      <protection locked="0"/>
    </xf>
    <xf numFmtId="0" fontId="7" fillId="0" borderId="0" xfId="0" applyFont="1" applyBorder="1" applyAlignment="1" applyProtection="1">
      <alignment vertical="center"/>
    </xf>
    <xf numFmtId="164" fontId="0" fillId="0" borderId="0" xfId="0" applyNumberFormat="1" applyBorder="1" applyAlignment="1" applyProtection="1"/>
    <xf numFmtId="0" fontId="8" fillId="0" borderId="0" xfId="0" applyFont="1" applyBorder="1" applyAlignment="1" applyProtection="1">
      <alignment horizontal="center" vertical="center" wrapText="1"/>
      <protection locked="0"/>
    </xf>
    <xf numFmtId="0" fontId="5" fillId="0" borderId="18" xfId="0" applyFont="1" applyBorder="1" applyAlignment="1" applyProtection="1">
      <alignment wrapText="1"/>
    </xf>
    <xf numFmtId="0" fontId="0" fillId="0" borderId="19" xfId="0" applyBorder="1" applyAlignment="1" applyProtection="1">
      <alignment horizontal="center" wrapText="1"/>
    </xf>
    <xf numFmtId="0" fontId="16" fillId="0" borderId="20" xfId="0" applyFont="1" applyBorder="1" applyAlignment="1" applyProtection="1">
      <alignment wrapText="1"/>
    </xf>
    <xf numFmtId="164" fontId="0" fillId="0" borderId="0" xfId="0" applyNumberFormat="1" applyAlignment="1" applyProtection="1"/>
    <xf numFmtId="0" fontId="17" fillId="0" borderId="21" xfId="0" applyFont="1" applyBorder="1" applyAlignment="1" applyProtection="1">
      <alignment horizontal="left"/>
    </xf>
    <xf numFmtId="0" fontId="8" fillId="0" borderId="9" xfId="0" applyFont="1" applyBorder="1" applyAlignment="1" applyProtection="1">
      <alignment horizontal="center"/>
    </xf>
    <xf numFmtId="0" fontId="0" fillId="0" borderId="9" xfId="0" applyBorder="1" applyAlignment="1" applyProtection="1"/>
    <xf numFmtId="0" fontId="0" fillId="3" borderId="22" xfId="0" applyFont="1" applyFill="1" applyBorder="1" applyAlignment="1" applyProtection="1">
      <alignment horizontal="center" vertical="center"/>
    </xf>
    <xf numFmtId="0" fontId="0" fillId="3" borderId="23" xfId="0" applyFont="1" applyFill="1" applyBorder="1" applyAlignment="1" applyProtection="1">
      <alignment horizontal="center" vertical="center"/>
    </xf>
    <xf numFmtId="0" fontId="11" fillId="0" borderId="5" xfId="0" applyFont="1" applyBorder="1" applyAlignment="1" applyProtection="1">
      <alignment horizontal="right" vertical="center" wrapText="1"/>
    </xf>
    <xf numFmtId="166" fontId="12" fillId="5" borderId="24" xfId="3" applyNumberFormat="1" applyFont="1" applyFill="1" applyBorder="1" applyAlignment="1" applyProtection="1">
      <alignment horizontal="right" vertical="top" wrapText="1"/>
    </xf>
    <xf numFmtId="166" fontId="19" fillId="0" borderId="17" xfId="3" applyNumberFormat="1" applyFont="1" applyBorder="1" applyAlignment="1" applyProtection="1">
      <alignment horizontal="center" wrapText="1"/>
    </xf>
    <xf numFmtId="164" fontId="12" fillId="5" borderId="24" xfId="2" applyFont="1" applyFill="1" applyBorder="1" applyAlignment="1" applyProtection="1">
      <alignment horizontal="right" vertical="top" wrapText="1"/>
    </xf>
    <xf numFmtId="0" fontId="20" fillId="0" borderId="0" xfId="0" applyFont="1" applyBorder="1" applyAlignment="1" applyProtection="1">
      <alignment horizontal="left" vertical="top"/>
    </xf>
    <xf numFmtId="0" fontId="0" fillId="0" borderId="0" xfId="0" applyFont="1" applyBorder="1" applyAlignment="1" applyProtection="1"/>
    <xf numFmtId="0" fontId="21" fillId="0" borderId="4" xfId="0" applyFont="1" applyBorder="1" applyAlignment="1" applyProtection="1">
      <alignment vertical="center" wrapText="1"/>
    </xf>
    <xf numFmtId="0" fontId="17" fillId="0" borderId="21" xfId="0" applyFont="1" applyBorder="1" applyAlignment="1" applyProtection="1">
      <alignment horizontal="left" vertical="center" wrapText="1"/>
    </xf>
    <xf numFmtId="0" fontId="11" fillId="0" borderId="22" xfId="0" applyFont="1" applyBorder="1" applyAlignment="1" applyProtection="1">
      <alignment vertical="center" wrapText="1"/>
    </xf>
    <xf numFmtId="0" fontId="0" fillId="4" borderId="22" xfId="0" applyFont="1" applyFill="1" applyBorder="1" applyAlignment="1" applyProtection="1">
      <alignment vertical="center"/>
    </xf>
    <xf numFmtId="0" fontId="11" fillId="0" borderId="18" xfId="0" applyFont="1" applyBorder="1" applyAlignment="1" applyProtection="1">
      <alignment horizontal="right" vertical="center" wrapText="1"/>
    </xf>
    <xf numFmtId="0" fontId="11" fillId="0" borderId="27" xfId="0" applyFont="1" applyBorder="1" applyAlignment="1" applyProtection="1">
      <alignment vertical="center" wrapText="1"/>
    </xf>
    <xf numFmtId="0" fontId="0" fillId="4" borderId="27" xfId="0" applyFill="1" applyBorder="1" applyAlignment="1" applyProtection="1">
      <alignment vertical="center"/>
    </xf>
    <xf numFmtId="0" fontId="17" fillId="0" borderId="7" xfId="0" applyFont="1" applyBorder="1" applyAlignment="1" applyProtection="1">
      <alignment horizontal="left" vertical="center" wrapText="1"/>
    </xf>
    <xf numFmtId="0" fontId="23" fillId="0" borderId="9" xfId="0" applyFont="1" applyBorder="1" applyAlignment="1" applyProtection="1"/>
    <xf numFmtId="0" fontId="21" fillId="0" borderId="10" xfId="0" applyFont="1" applyBorder="1" applyAlignment="1" applyProtection="1">
      <alignment vertical="center" wrapText="1"/>
    </xf>
    <xf numFmtId="0" fontId="24" fillId="0" borderId="3" xfId="0" applyFont="1" applyBorder="1" applyAlignment="1" applyProtection="1">
      <alignment vertical="center"/>
    </xf>
    <xf numFmtId="0" fontId="23" fillId="0" borderId="0" xfId="0" applyFont="1" applyBorder="1" applyAlignment="1" applyProtection="1"/>
    <xf numFmtId="0" fontId="0" fillId="4" borderId="17" xfId="0" applyFont="1" applyFill="1" applyBorder="1" applyAlignment="1" applyProtection="1">
      <alignment vertical="center"/>
    </xf>
    <xf numFmtId="0" fontId="0" fillId="0" borderId="4" xfId="0" applyFont="1" applyBorder="1" applyAlignment="1" applyProtection="1"/>
    <xf numFmtId="0" fontId="21" fillId="5" borderId="27" xfId="0" applyFont="1" applyFill="1" applyBorder="1" applyAlignment="1" applyProtection="1">
      <alignment horizontal="center" vertical="center" wrapText="1"/>
    </xf>
    <xf numFmtId="0" fontId="0" fillId="0" borderId="20" xfId="0" applyFont="1" applyBorder="1" applyAlignment="1" applyProtection="1"/>
    <xf numFmtId="0" fontId="0" fillId="0" borderId="3" xfId="0" applyBorder="1" applyAlignment="1" applyProtection="1"/>
    <xf numFmtId="0" fontId="17" fillId="0" borderId="7" xfId="0" applyFont="1" applyBorder="1" applyAlignment="1" applyProtection="1">
      <alignment horizontal="left"/>
    </xf>
    <xf numFmtId="0" fontId="0" fillId="0" borderId="9" xfId="0" applyFont="1" applyBorder="1" applyAlignment="1" applyProtection="1">
      <protection locked="0"/>
    </xf>
    <xf numFmtId="0" fontId="0" fillId="0" borderId="9" xfId="0" applyFont="1" applyBorder="1" applyAlignment="1" applyProtection="1"/>
    <xf numFmtId="0" fontId="0" fillId="0" borderId="10" xfId="0" applyFont="1" applyBorder="1" applyAlignment="1" applyProtection="1"/>
    <xf numFmtId="0" fontId="0" fillId="0" borderId="3" xfId="0" applyFont="1" applyBorder="1" applyAlignment="1" applyProtection="1">
      <alignment horizontal="right" vertical="top" wrapText="1"/>
    </xf>
    <xf numFmtId="0" fontId="0" fillId="4" borderId="0" xfId="0" applyFont="1" applyFill="1" applyBorder="1" applyAlignment="1" applyProtection="1">
      <alignment vertical="top"/>
      <protection locked="0"/>
    </xf>
    <xf numFmtId="0" fontId="29" fillId="4" borderId="0" xfId="0" applyFont="1" applyFill="1" applyBorder="1" applyAlignment="1" applyProtection="1">
      <alignment vertical="top" wrapText="1"/>
      <protection locked="0"/>
    </xf>
    <xf numFmtId="0" fontId="29" fillId="0" borderId="0" xfId="0" applyFont="1" applyBorder="1" applyAlignment="1" applyProtection="1">
      <alignment vertical="top" wrapText="1"/>
    </xf>
    <xf numFmtId="0" fontId="0" fillId="0" borderId="3" xfId="0" applyFont="1" applyBorder="1" applyAlignment="1" applyProtection="1"/>
    <xf numFmtId="0" fontId="0" fillId="0" borderId="3" xfId="0" applyFont="1" applyBorder="1" applyAlignment="1" applyProtection="1">
      <alignment horizontal="right"/>
    </xf>
    <xf numFmtId="0" fontId="0" fillId="4" borderId="0" xfId="0" applyFont="1" applyFill="1" applyBorder="1" applyAlignment="1" applyProtection="1">
      <protection locked="0"/>
    </xf>
    <xf numFmtId="0" fontId="30" fillId="0" borderId="3" xfId="0" applyFont="1" applyBorder="1" applyAlignment="1" applyProtection="1">
      <alignment vertical="center" wrapText="1"/>
    </xf>
    <xf numFmtId="0" fontId="0" fillId="0" borderId="0" xfId="0" applyFont="1" applyBorder="1" applyAlignment="1" applyProtection="1">
      <alignment horizontal="center" vertical="center"/>
    </xf>
    <xf numFmtId="0" fontId="33" fillId="0" borderId="0" xfId="0" applyFont="1" applyBorder="1" applyAlignment="1" applyProtection="1">
      <alignment horizontal="center" vertical="center" wrapText="1"/>
    </xf>
    <xf numFmtId="0" fontId="33" fillId="0" borderId="19" xfId="0" applyFont="1" applyBorder="1" applyAlignment="1" applyProtection="1">
      <alignment horizontal="center" vertical="center" wrapText="1"/>
    </xf>
    <xf numFmtId="0" fontId="7" fillId="0" borderId="29" xfId="0" applyFont="1" applyBorder="1" applyAlignment="1" applyProtection="1"/>
    <xf numFmtId="0" fontId="0" fillId="0" borderId="8" xfId="0" applyFont="1" applyBorder="1" applyAlignment="1" applyProtection="1"/>
    <xf numFmtId="0" fontId="0" fillId="0" borderId="30" xfId="0" applyBorder="1" applyAlignment="1" applyProtection="1"/>
    <xf numFmtId="0" fontId="0" fillId="0" borderId="0" xfId="0" applyFont="1" applyAlignment="1" applyProtection="1"/>
    <xf numFmtId="0" fontId="5" fillId="0" borderId="5" xfId="0" applyFont="1" applyBorder="1" applyAlignment="1" applyProtection="1">
      <alignment horizontal="right" vertical="center"/>
    </xf>
    <xf numFmtId="0" fontId="34" fillId="4" borderId="17" xfId="0" applyFont="1" applyFill="1" applyBorder="1" applyAlignment="1" applyProtection="1">
      <alignment horizontal="center" vertical="center"/>
      <protection locked="0"/>
    </xf>
    <xf numFmtId="14" fontId="34" fillId="4" borderId="17" xfId="0" applyNumberFormat="1" applyFont="1" applyFill="1" applyBorder="1" applyAlignment="1" applyProtection="1">
      <alignment horizontal="center" vertical="center"/>
      <protection locked="0"/>
    </xf>
    <xf numFmtId="0" fontId="35" fillId="0" borderId="31" xfId="0" applyFont="1" applyBorder="1" applyAlignment="1" applyProtection="1">
      <alignment horizontal="left" vertical="center" wrapText="1"/>
      <protection locked="0"/>
    </xf>
    <xf numFmtId="0" fontId="35" fillId="4" borderId="31" xfId="0" applyFont="1" applyFill="1" applyBorder="1" applyAlignment="1" applyProtection="1">
      <alignment horizontal="left" vertical="center" wrapText="1"/>
      <protection locked="0"/>
    </xf>
    <xf numFmtId="0" fontId="35" fillId="4" borderId="24" xfId="0" applyFont="1" applyFill="1" applyBorder="1" applyAlignment="1" applyProtection="1">
      <alignment horizontal="left" vertical="top" wrapText="1"/>
      <protection locked="0"/>
    </xf>
    <xf numFmtId="0" fontId="35" fillId="4" borderId="32" xfId="0" applyFont="1" applyFill="1" applyBorder="1" applyAlignment="1" applyProtection="1">
      <alignment horizontal="left" vertical="top" wrapText="1"/>
      <protection locked="0"/>
    </xf>
    <xf numFmtId="0" fontId="36" fillId="0" borderId="5" xfId="0" applyFont="1" applyBorder="1" applyAlignment="1" applyProtection="1">
      <alignment horizontal="right" vertical="center"/>
    </xf>
    <xf numFmtId="0" fontId="37" fillId="0" borderId="5" xfId="0" applyFont="1" applyBorder="1" applyAlignment="1" applyProtection="1">
      <alignment horizontal="right" vertical="center"/>
    </xf>
    <xf numFmtId="0" fontId="5" fillId="0" borderId="5" xfId="0" applyFont="1" applyBorder="1" applyAlignment="1" applyProtection="1">
      <alignment horizontal="right" vertical="center" wrapText="1"/>
    </xf>
    <xf numFmtId="0" fontId="34" fillId="4" borderId="33" xfId="0" applyFont="1" applyFill="1" applyBorder="1" applyAlignment="1" applyProtection="1">
      <alignment horizontal="center" vertical="center"/>
      <protection locked="0"/>
    </xf>
    <xf numFmtId="0" fontId="21" fillId="0" borderId="5" xfId="0" applyFont="1" applyBorder="1" applyAlignment="1" applyProtection="1">
      <alignment horizontal="center" vertical="top" wrapText="1"/>
    </xf>
    <xf numFmtId="0" fontId="5" fillId="0" borderId="3" xfId="0" applyFont="1" applyBorder="1" applyAlignment="1" applyProtection="1">
      <alignment horizontal="right" vertical="center" wrapText="1"/>
    </xf>
    <xf numFmtId="0" fontId="7" fillId="0" borderId="9" xfId="0" applyFont="1" applyBorder="1" applyAlignment="1" applyProtection="1">
      <alignment vertical="center"/>
    </xf>
    <xf numFmtId="0" fontId="11" fillId="3" borderId="11" xfId="0" applyFont="1" applyFill="1" applyBorder="1" applyAlignment="1" applyProtection="1">
      <alignment vertical="center" wrapText="1"/>
    </xf>
    <xf numFmtId="0" fontId="11" fillId="7" borderId="11" xfId="0" applyFont="1" applyFill="1" applyBorder="1" applyAlignment="1" applyProtection="1">
      <alignment horizontal="left" vertical="center" wrapText="1"/>
    </xf>
    <xf numFmtId="164" fontId="5" fillId="0" borderId="5" xfId="2" applyFont="1" applyBorder="1" applyAlignment="1" applyProtection="1">
      <alignment horizontal="center" vertical="center"/>
    </xf>
    <xf numFmtId="164" fontId="0" fillId="4" borderId="17" xfId="2" applyFont="1" applyFill="1" applyBorder="1" applyAlignment="1" applyProtection="1">
      <alignment vertical="center"/>
    </xf>
    <xf numFmtId="164" fontId="0" fillId="6" borderId="17" xfId="2" applyFont="1" applyFill="1" applyBorder="1" applyAlignment="1" applyProtection="1">
      <alignment horizontal="center" vertical="center"/>
    </xf>
    <xf numFmtId="0" fontId="5" fillId="0" borderId="5" xfId="0" applyFont="1" applyBorder="1" applyAlignment="1" applyProtection="1">
      <alignment horizontal="center" vertical="center"/>
    </xf>
    <xf numFmtId="164" fontId="0" fillId="5" borderId="17" xfId="2" applyFont="1" applyFill="1" applyBorder="1" applyAlignment="1" applyProtection="1">
      <alignment horizontal="center" vertical="center" wrapText="1"/>
    </xf>
    <xf numFmtId="0" fontId="14" fillId="0" borderId="4" xfId="0" applyFont="1" applyBorder="1" applyAlignment="1" applyProtection="1">
      <alignment vertical="center" wrapText="1"/>
    </xf>
    <xf numFmtId="0" fontId="5" fillId="0" borderId="3" xfId="0" applyFont="1" applyBorder="1" applyAlignment="1" applyProtection="1">
      <alignment horizontal="center" vertical="center"/>
    </xf>
    <xf numFmtId="168" fontId="0" fillId="4" borderId="17" xfId="1" applyFont="1" applyFill="1" applyBorder="1" applyAlignment="1" applyProtection="1">
      <alignment vertical="center"/>
      <protection locked="0"/>
    </xf>
    <xf numFmtId="0" fontId="5" fillId="0" borderId="5" xfId="0" applyFont="1" applyBorder="1" applyAlignment="1" applyProtection="1">
      <alignment horizontal="center" vertical="center" wrapText="1"/>
    </xf>
    <xf numFmtId="168" fontId="0" fillId="5" borderId="17" xfId="1" applyFont="1" applyFill="1" applyBorder="1" applyAlignment="1" applyProtection="1">
      <alignment vertical="center"/>
      <protection locked="0"/>
    </xf>
    <xf numFmtId="0" fontId="5" fillId="0" borderId="34" xfId="0" applyFont="1" applyBorder="1" applyAlignment="1" applyProtection="1">
      <alignment horizontal="center" vertical="center" wrapText="1"/>
    </xf>
    <xf numFmtId="168" fontId="0" fillId="5" borderId="33" xfId="1" applyFont="1" applyFill="1" applyBorder="1" applyAlignment="1" applyProtection="1">
      <alignment vertical="center"/>
      <protection locked="0"/>
    </xf>
    <xf numFmtId="164" fontId="39" fillId="5" borderId="35" xfId="2" applyFont="1" applyFill="1" applyBorder="1" applyAlignment="1" applyProtection="1">
      <alignment horizontal="center" vertical="center" wrapText="1"/>
    </xf>
    <xf numFmtId="164" fontId="40" fillId="0" borderId="0" xfId="2" applyFont="1" applyBorder="1" applyAlignment="1" applyProtection="1">
      <alignment vertical="center"/>
    </xf>
    <xf numFmtId="169" fontId="0" fillId="0" borderId="0" xfId="0" applyNumberFormat="1" applyAlignment="1" applyProtection="1"/>
    <xf numFmtId="166" fontId="0" fillId="5" borderId="17" xfId="3" applyNumberFormat="1" applyFont="1" applyFill="1" applyBorder="1" applyAlignment="1" applyProtection="1">
      <alignment horizontal="right" vertical="center"/>
      <protection locked="0"/>
    </xf>
    <xf numFmtId="164" fontId="39" fillId="0" borderId="0" xfId="2" applyFont="1" applyBorder="1" applyAlignment="1" applyProtection="1">
      <alignment horizontal="center" vertical="center"/>
    </xf>
    <xf numFmtId="0" fontId="5" fillId="0" borderId="18" xfId="0" applyFont="1" applyBorder="1" applyAlignment="1" applyProtection="1">
      <alignment horizontal="center" vertical="center"/>
    </xf>
    <xf numFmtId="165" fontId="0" fillId="0" borderId="19" xfId="3" applyFont="1" applyBorder="1" applyAlignment="1" applyProtection="1">
      <alignment horizontal="right" vertical="center"/>
      <protection locked="0"/>
    </xf>
    <xf numFmtId="166" fontId="0" fillId="0" borderId="19" xfId="3" applyNumberFormat="1" applyFont="1" applyBorder="1" applyAlignment="1" applyProtection="1">
      <alignment horizontal="right" vertical="center"/>
      <protection locked="0"/>
    </xf>
    <xf numFmtId="165" fontId="40" fillId="0" borderId="19" xfId="3" applyFont="1" applyBorder="1" applyAlignment="1" applyProtection="1">
      <alignment horizontal="center" vertical="center" wrapText="1"/>
    </xf>
    <xf numFmtId="164" fontId="40" fillId="0" borderId="19" xfId="2" applyFont="1" applyBorder="1" applyAlignment="1" applyProtection="1">
      <alignment horizontal="center" vertical="center"/>
    </xf>
    <xf numFmtId="0" fontId="14" fillId="0" borderId="20" xfId="0" applyFont="1" applyBorder="1" applyAlignment="1" applyProtection="1">
      <alignment vertical="center" wrapText="1"/>
    </xf>
    <xf numFmtId="0" fontId="12" fillId="3" borderId="11" xfId="0" applyFont="1" applyFill="1" applyBorder="1" applyAlignment="1" applyProtection="1">
      <alignment horizontal="left" vertical="center" wrapText="1"/>
    </xf>
    <xf numFmtId="0" fontId="11" fillId="7" borderId="17" xfId="0" applyFont="1" applyFill="1" applyBorder="1" applyAlignment="1" applyProtection="1">
      <alignment horizontal="center" vertical="center" wrapText="1"/>
    </xf>
    <xf numFmtId="0" fontId="15" fillId="0" borderId="3" xfId="0" applyFont="1" applyBorder="1" applyAlignment="1" applyProtection="1">
      <alignment horizontal="left" vertical="top"/>
    </xf>
    <xf numFmtId="0" fontId="0" fillId="0" borderId="18" xfId="0" applyBorder="1" applyAlignment="1" applyProtection="1"/>
    <xf numFmtId="0" fontId="11" fillId="0" borderId="11" xfId="0" applyFont="1" applyBorder="1" applyAlignment="1" applyProtection="1">
      <alignment horizontal="right" vertical="center" wrapText="1"/>
    </xf>
    <xf numFmtId="164" fontId="12" fillId="5" borderId="24" xfId="2" applyFont="1" applyFill="1" applyBorder="1" applyAlignment="1" applyProtection="1">
      <alignment horizontal="right" vertical="center" wrapText="1"/>
    </xf>
    <xf numFmtId="0" fontId="0" fillId="3" borderId="36" xfId="0" applyFill="1" applyBorder="1" applyAlignment="1" applyProtection="1">
      <alignment horizontal="center" vertical="center"/>
    </xf>
    <xf numFmtId="0" fontId="0" fillId="3" borderId="37" xfId="0" applyFill="1" applyBorder="1" applyAlignment="1" applyProtection="1">
      <alignment horizontal="center" vertical="center"/>
    </xf>
    <xf numFmtId="0" fontId="18" fillId="0" borderId="31" xfId="0" applyFont="1" applyBorder="1" applyAlignment="1" applyProtection="1">
      <alignment vertical="center" wrapText="1"/>
    </xf>
    <xf numFmtId="0" fontId="18" fillId="0" borderId="38" xfId="0" applyFont="1" applyBorder="1" applyAlignment="1" applyProtection="1">
      <alignment vertical="center" wrapText="1"/>
    </xf>
    <xf numFmtId="0" fontId="20" fillId="0" borderId="3" xfId="0" applyFont="1" applyBorder="1" applyAlignment="1" applyProtection="1">
      <alignment horizontal="left" vertical="top"/>
    </xf>
    <xf numFmtId="0" fontId="11" fillId="0" borderId="0" xfId="0" applyFont="1" applyBorder="1" applyAlignment="1" applyProtection="1">
      <alignment horizontal="right" vertical="center" wrapText="1"/>
    </xf>
    <xf numFmtId="0" fontId="17" fillId="0" borderId="21" xfId="0" applyFont="1" applyBorder="1" applyAlignment="1" applyProtection="1">
      <alignment horizontal="left" vertical="center"/>
    </xf>
    <xf numFmtId="0" fontId="11" fillId="0" borderId="3" xfId="0" applyFont="1" applyBorder="1" applyAlignment="1" applyProtection="1">
      <alignment horizontal="right" vertical="center" wrapText="1"/>
    </xf>
    <xf numFmtId="0" fontId="11" fillId="4" borderId="17" xfId="0" applyFont="1" applyFill="1" applyBorder="1" applyAlignment="1" applyProtection="1">
      <alignment vertical="top" wrapText="1"/>
    </xf>
    <xf numFmtId="0" fontId="11" fillId="0" borderId="0" xfId="0" applyFont="1" applyBorder="1" applyAlignment="1" applyProtection="1">
      <alignment vertical="top" wrapText="1"/>
    </xf>
    <xf numFmtId="0" fontId="7" fillId="0" borderId="18" xfId="0" applyFont="1" applyBorder="1" applyAlignment="1" applyProtection="1"/>
    <xf numFmtId="0" fontId="0" fillId="0" borderId="19" xfId="0" applyFont="1" applyBorder="1" applyAlignment="1" applyProtection="1"/>
    <xf numFmtId="0" fontId="28" fillId="0" borderId="18" xfId="0" applyFont="1" applyBorder="1" applyAlignment="1" applyProtection="1">
      <alignment horizontal="left" vertical="center" wrapText="1"/>
    </xf>
    <xf numFmtId="0" fontId="31" fillId="0" borderId="0" xfId="0" applyFont="1" applyBorder="1" applyAlignment="1" applyProtection="1">
      <alignment horizontal="left" vertical="center" wrapText="1"/>
    </xf>
    <xf numFmtId="0" fontId="24" fillId="0" borderId="0" xfId="0" applyFont="1" applyBorder="1" applyAlignment="1" applyProtection="1">
      <alignment horizontal="left" vertical="center" wrapText="1"/>
    </xf>
    <xf numFmtId="0" fontId="33" fillId="0" borderId="18" xfId="0" applyFont="1" applyBorder="1" applyAlignment="1" applyProtection="1">
      <alignment horizontal="center" vertical="center" wrapText="1"/>
    </xf>
    <xf numFmtId="0" fontId="35" fillId="0" borderId="6" xfId="0" applyFont="1" applyBorder="1" applyAlignment="1" applyProtection="1">
      <alignment horizontal="left" vertical="top" wrapText="1"/>
      <protection locked="0"/>
    </xf>
    <xf numFmtId="0" fontId="34" fillId="4" borderId="6" xfId="0" applyFont="1" applyFill="1" applyBorder="1" applyAlignment="1" applyProtection="1">
      <alignment horizontal="left" vertical="center"/>
      <protection locked="0"/>
    </xf>
    <xf numFmtId="0" fontId="5" fillId="9" borderId="6" xfId="0" applyFont="1" applyFill="1" applyBorder="1" applyAlignment="1" applyProtection="1">
      <alignment horizontal="left" vertical="top" wrapText="1"/>
    </xf>
    <xf numFmtId="0" fontId="0" fillId="8" borderId="25" xfId="0" applyFill="1" applyBorder="1" applyAlignment="1" applyProtection="1">
      <alignment horizontal="center" vertical="center"/>
    </xf>
    <xf numFmtId="0" fontId="42" fillId="0" borderId="4" xfId="0" applyFont="1" applyBorder="1" applyAlignment="1" applyProtection="1">
      <alignment horizontal="right" vertical="center" wrapText="1"/>
    </xf>
  </cellXfs>
  <cellStyles count="4">
    <cellStyle name="Milliers" xfId="1" builtinId="3"/>
    <cellStyle name="Monétaire" xfId="2" builtinId="4"/>
    <cellStyle name="Normal" xfId="0" builtinId="0"/>
    <cellStyle name="Pourcentage" xfId="3"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BFBFBF"/>
      <rgbColor rgb="FF808080"/>
      <rgbColor rgb="FF9999FF"/>
      <rgbColor rgb="FF7030A0"/>
      <rgbColor rgb="FFFFF2CC"/>
      <rgbColor rgb="FFCCFFFF"/>
      <rgbColor rgb="FF660066"/>
      <rgbColor rgb="FFFF8080"/>
      <rgbColor rgb="FF0070C0"/>
      <rgbColor rgb="FFDAE3F3"/>
      <rgbColor rgb="FF000080"/>
      <rgbColor rgb="FFFF00FF"/>
      <rgbColor rgb="FFFFFF00"/>
      <rgbColor rgb="FF00FFFF"/>
      <rgbColor rgb="FF800080"/>
      <rgbColor rgb="FF800000"/>
      <rgbColor rgb="FF008080"/>
      <rgbColor rgb="FF0000FF"/>
      <rgbColor rgb="FF00CCFF"/>
      <rgbColor rgb="FFCCFFFF"/>
      <rgbColor rgb="FFCCFFCC"/>
      <rgbColor rgb="FFFFE699"/>
      <rgbColor rgb="FF99CCFF"/>
      <rgbColor rgb="FFFF99CC"/>
      <rgbColor rgb="FFCC99FF"/>
      <rgbColor rgb="FFFFCC99"/>
      <rgbColor rgb="FF3366FF"/>
      <rgbColor rgb="FF33CCCC"/>
      <rgbColor rgb="FF92D050"/>
      <rgbColor rgb="FFFFC000"/>
      <rgbColor rgb="FFFF9900"/>
      <rgbColor rgb="FFFF6600"/>
      <rgbColor rgb="FF2A6099"/>
      <rgbColor rgb="FFA6A6A6"/>
      <rgbColor rgb="FF002060"/>
      <rgbColor rgb="FF00B050"/>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zoomScale="80" zoomScaleNormal="80" workbookViewId="0">
      <selection activeCell="I6" sqref="I6"/>
    </sheetView>
  </sheetViews>
  <sheetFormatPr baseColWidth="10" defaultColWidth="10.6328125" defaultRowHeight="14.25" customHeight="1"/>
  <cols>
    <col min="1" max="1" width="64.54296875" style="15" customWidth="1"/>
    <col min="2" max="2" width="43.1796875" style="15" customWidth="1"/>
    <col min="3" max="3" width="39" style="15" customWidth="1"/>
    <col min="4" max="4" width="29.81640625" style="15" customWidth="1"/>
    <col min="5" max="5" width="22" style="15" customWidth="1"/>
    <col min="6" max="6" width="18.1796875" style="15" customWidth="1"/>
    <col min="7" max="7" width="24" style="15" customWidth="1"/>
  </cols>
  <sheetData>
    <row r="1" spans="1:6" ht="18.5">
      <c r="A1" s="14" t="s">
        <v>0</v>
      </c>
      <c r="B1" s="14"/>
      <c r="C1" s="14"/>
      <c r="D1" s="14"/>
      <c r="E1" s="14"/>
      <c r="F1" s="14"/>
    </row>
    <row r="2" spans="1:6" ht="35.25" customHeight="1">
      <c r="A2" s="13" t="s">
        <v>1</v>
      </c>
      <c r="B2" s="13"/>
      <c r="C2" s="13"/>
      <c r="D2" s="13"/>
      <c r="E2" s="13"/>
      <c r="F2" s="13"/>
    </row>
    <row r="3" spans="1:6" ht="18" customHeight="1">
      <c r="A3" s="12" t="s">
        <v>2</v>
      </c>
      <c r="B3" s="12"/>
      <c r="C3" s="12"/>
      <c r="D3" s="12"/>
      <c r="E3" s="12"/>
      <c r="F3" s="12"/>
    </row>
    <row r="4" spans="1:6" ht="14.5">
      <c r="A4" s="16"/>
      <c r="B4" s="17" t="s">
        <v>3</v>
      </c>
      <c r="C4" s="17" t="s">
        <v>3</v>
      </c>
      <c r="D4" s="17"/>
      <c r="E4" s="17"/>
      <c r="F4" s="168" t="s">
        <v>86</v>
      </c>
    </row>
    <row r="5" spans="1:6" ht="14.5">
      <c r="A5" s="16"/>
      <c r="B5" s="17"/>
      <c r="C5" s="17"/>
      <c r="D5" s="17"/>
      <c r="E5" s="17"/>
      <c r="F5" s="18"/>
    </row>
    <row r="6" spans="1:6" ht="14.5">
      <c r="A6" s="19" t="s">
        <v>4</v>
      </c>
      <c r="B6" s="11"/>
      <c r="C6" s="11"/>
      <c r="D6" s="11"/>
      <c r="E6" s="11"/>
      <c r="F6" s="11"/>
    </row>
    <row r="7" spans="1:6" ht="14.5">
      <c r="A7" s="19" t="s">
        <v>5</v>
      </c>
      <c r="B7" s="10"/>
      <c r="C7" s="10"/>
      <c r="D7" s="10"/>
      <c r="E7" s="10"/>
      <c r="F7" s="10"/>
    </row>
    <row r="8" spans="1:6" s="15" customFormat="1" ht="14.5">
      <c r="A8" s="20"/>
      <c r="B8" s="21"/>
      <c r="C8" s="21"/>
      <c r="D8" s="21"/>
      <c r="E8" s="21"/>
      <c r="F8" s="22"/>
    </row>
    <row r="9" spans="1:6" s="15" customFormat="1" ht="31.5" customHeight="1">
      <c r="A9" s="23" t="s">
        <v>6</v>
      </c>
      <c r="B9" s="9" t="s">
        <v>7</v>
      </c>
      <c r="C9" s="9"/>
      <c r="D9" s="24"/>
      <c r="E9" s="24"/>
      <c r="F9" s="25"/>
    </row>
    <row r="10" spans="1:6" s="15" customFormat="1" ht="26.25" customHeight="1">
      <c r="A10" s="26" t="s">
        <v>8</v>
      </c>
      <c r="B10" s="27" t="s">
        <v>9</v>
      </c>
      <c r="C10" s="28" t="s">
        <v>10</v>
      </c>
      <c r="D10" s="28" t="s">
        <v>11</v>
      </c>
      <c r="E10" s="8" t="s">
        <v>12</v>
      </c>
      <c r="F10" s="8"/>
    </row>
    <row r="11" spans="1:6" ht="36.75" customHeight="1">
      <c r="A11" s="29" t="s">
        <v>13</v>
      </c>
      <c r="B11" s="30"/>
      <c r="C11" s="30"/>
      <c r="D11" s="31" t="str">
        <f>IFERROR(ROUND(C11/B11,4),"")</f>
        <v/>
      </c>
      <c r="E11" s="7" t="s">
        <v>14</v>
      </c>
      <c r="F11" s="7"/>
    </row>
    <row r="12" spans="1:6" ht="36.75" customHeight="1">
      <c r="A12" s="29" t="s">
        <v>15</v>
      </c>
      <c r="B12" s="30"/>
      <c r="C12" s="30"/>
      <c r="D12" s="31" t="str">
        <f>IFERROR(ROUND(C12/B12,4),"")</f>
        <v/>
      </c>
      <c r="E12" s="7" t="s">
        <v>14</v>
      </c>
      <c r="F12" s="7"/>
    </row>
    <row r="13" spans="1:6" ht="36.75" customHeight="1">
      <c r="A13" s="29" t="s">
        <v>16</v>
      </c>
      <c r="B13" s="30"/>
      <c r="C13" s="30"/>
      <c r="D13" s="31" t="str">
        <f>IFERROR(ROUND(C13/B13,4),"")</f>
        <v/>
      </c>
      <c r="E13" s="7" t="s">
        <v>14</v>
      </c>
      <c r="F13" s="7"/>
    </row>
    <row r="14" spans="1:6" ht="36.75" customHeight="1">
      <c r="A14" s="29" t="s">
        <v>17</v>
      </c>
      <c r="B14" s="30"/>
      <c r="C14" s="30"/>
      <c r="D14" s="31" t="str">
        <f>IFERROR(ROUND(C14/B14,4),"")</f>
        <v/>
      </c>
      <c r="E14" s="7" t="s">
        <v>14</v>
      </c>
      <c r="F14" s="7"/>
    </row>
    <row r="15" spans="1:6" ht="36.75" customHeight="1">
      <c r="A15" s="29" t="s">
        <v>18</v>
      </c>
      <c r="B15" s="30"/>
      <c r="C15" s="30"/>
      <c r="D15" s="31" t="str">
        <f>IFERROR(ROUND(C15/B15,4),"")</f>
        <v/>
      </c>
      <c r="E15" s="7" t="s">
        <v>14</v>
      </c>
      <c r="F15" s="7"/>
    </row>
    <row r="16" spans="1:6" ht="27" customHeight="1">
      <c r="A16" s="32" t="s">
        <v>19</v>
      </c>
      <c r="B16" s="33" t="s">
        <v>20</v>
      </c>
      <c r="C16" s="34" t="str">
        <f>IF(COUNTA(C11:C15)&lt;5,"toutes les cellules doivent etre renseignées",ROUND(TRIMMEAN(C11:C15,2/COUNT(C11:C15)),2))</f>
        <v>toutes les cellules doivent etre renseignées</v>
      </c>
      <c r="D16" s="31" t="str">
        <f>IFERROR(IF(COUNTA(D11:D15)&lt;5,"toutes les cellules doivent etre renseignées",ROUND(TRIMMEAN(D11:D15,2/COUNT(D11:D15)),4)),"")</f>
        <v/>
      </c>
      <c r="E16" s="35"/>
      <c r="F16" s="22"/>
    </row>
    <row r="17" spans="1:7" ht="42" customHeight="1">
      <c r="A17" s="36" t="s">
        <v>21</v>
      </c>
      <c r="B17" s="33" t="s">
        <v>20</v>
      </c>
      <c r="C17" s="37"/>
      <c r="D17" s="38" t="s">
        <v>22</v>
      </c>
      <c r="E17" s="35"/>
      <c r="F17" s="22"/>
    </row>
    <row r="18" spans="1:7" s="15" customFormat="1" ht="12" customHeight="1">
      <c r="A18" s="39"/>
      <c r="B18" s="40"/>
      <c r="C18" s="41"/>
      <c r="D18" s="42"/>
      <c r="E18" s="43"/>
      <c r="F18" s="44"/>
    </row>
    <row r="19" spans="1:7" s="15" customFormat="1" ht="31.5" customHeight="1">
      <c r="A19" s="23" t="s">
        <v>23</v>
      </c>
      <c r="B19" s="6" t="s">
        <v>7</v>
      </c>
      <c r="C19" s="6"/>
      <c r="D19" s="24"/>
      <c r="E19" s="24"/>
      <c r="F19" s="25"/>
    </row>
    <row r="20" spans="1:7" s="15" customFormat="1" ht="26.25" customHeight="1">
      <c r="A20" s="26" t="s">
        <v>8</v>
      </c>
      <c r="B20" s="45" t="s">
        <v>24</v>
      </c>
      <c r="C20" s="46" t="s">
        <v>12</v>
      </c>
      <c r="E20" s="35"/>
      <c r="F20" s="47"/>
    </row>
    <row r="21" spans="1:7" ht="36.75" customHeight="1">
      <c r="A21" s="29" t="s">
        <v>13</v>
      </c>
      <c r="B21" s="48"/>
      <c r="C21" s="49" t="s">
        <v>14</v>
      </c>
      <c r="E21" s="35"/>
      <c r="F21" s="22"/>
    </row>
    <row r="22" spans="1:7" ht="36.75" customHeight="1">
      <c r="A22" s="29" t="s">
        <v>15</v>
      </c>
      <c r="B22" s="48"/>
      <c r="C22" s="49" t="s">
        <v>14</v>
      </c>
      <c r="E22" s="35"/>
      <c r="F22" s="22"/>
    </row>
    <row r="23" spans="1:7" ht="36.75" customHeight="1">
      <c r="A23" s="29" t="s">
        <v>25</v>
      </c>
      <c r="B23" s="48"/>
      <c r="C23" s="49" t="s">
        <v>14</v>
      </c>
      <c r="E23" s="35"/>
      <c r="F23" s="22"/>
    </row>
    <row r="24" spans="1:7" ht="36.75" customHeight="1">
      <c r="A24" s="29" t="s">
        <v>17</v>
      </c>
      <c r="B24" s="48"/>
      <c r="C24" s="49" t="s">
        <v>14</v>
      </c>
      <c r="E24" s="35"/>
      <c r="F24" s="22"/>
    </row>
    <row r="25" spans="1:7" ht="36.75" customHeight="1">
      <c r="A25" s="29" t="s">
        <v>18</v>
      </c>
      <c r="B25" s="48"/>
      <c r="C25" s="49" t="s">
        <v>14</v>
      </c>
      <c r="E25" s="35"/>
      <c r="F25" s="22"/>
    </row>
    <row r="26" spans="1:7" ht="27" customHeight="1">
      <c r="A26" s="32" t="s">
        <v>26</v>
      </c>
      <c r="B26" s="34" t="str">
        <f>IF(COUNTA(B21:B25)&lt;5,"toutes les cellules doivent etre renseignées",ROUND(TRIMMEAN(B21:B25,2/COUNT(B21:B25)),2))</f>
        <v>toutes les cellules doivent etre renseignées</v>
      </c>
      <c r="D26" s="50"/>
      <c r="E26" s="35"/>
      <c r="F26" s="22"/>
    </row>
    <row r="27" spans="1:7" ht="42" customHeight="1">
      <c r="A27" s="36" t="s">
        <v>27</v>
      </c>
      <c r="B27" s="30"/>
      <c r="C27" s="51" t="s">
        <v>28</v>
      </c>
      <c r="D27" s="38"/>
      <c r="E27" s="38"/>
      <c r="F27" s="22"/>
    </row>
    <row r="28" spans="1:7" s="15" customFormat="1" ht="24.75" customHeight="1">
      <c r="A28" s="39"/>
      <c r="B28" s="40"/>
      <c r="C28" s="41"/>
      <c r="D28" s="42"/>
      <c r="E28" s="43"/>
      <c r="F28" s="44"/>
    </row>
    <row r="29" spans="1:7" ht="21" customHeight="1">
      <c r="A29" s="52"/>
      <c r="B29" s="53"/>
      <c r="C29" s="53"/>
      <c r="D29" s="53"/>
      <c r="E29" s="53"/>
      <c r="F29" s="54" t="e">
        <f>SUM(#REF!)</f>
        <v>#REF!</v>
      </c>
      <c r="G29" s="55"/>
    </row>
    <row r="30" spans="1:7" ht="21">
      <c r="A30" s="56" t="s">
        <v>29</v>
      </c>
      <c r="B30" s="57" t="s">
        <v>30</v>
      </c>
      <c r="C30" s="58"/>
      <c r="D30" s="58"/>
      <c r="E30" s="59" t="s">
        <v>31</v>
      </c>
      <c r="F30" s="60" t="s">
        <v>32</v>
      </c>
    </row>
    <row r="31" spans="1:7" ht="28.5" customHeight="1">
      <c r="A31" s="61" t="s">
        <v>33</v>
      </c>
      <c r="B31" s="62" t="str">
        <f>IF(D16="","Données incomplètes",D16)</f>
        <v>Données incomplètes</v>
      </c>
      <c r="C31" s="5" t="s">
        <v>34</v>
      </c>
      <c r="D31" s="5"/>
      <c r="E31" s="63" t="str">
        <f>IF(B31="données incomplètes","NON",IF(B31="CA total doit être &gt;= CA noisettes","NON",IF(B31&gt;=25%,"OUI","NON")))</f>
        <v>NON</v>
      </c>
      <c r="F31" s="4" t="str">
        <f>IF(AND(E31="OUI",E32="OUI",E33="OUI"),"ELIGIBLE","INELIGIBLE")</f>
        <v>INELIGIBLE</v>
      </c>
    </row>
    <row r="32" spans="1:7" s="15" customFormat="1" ht="22.5" customHeight="1">
      <c r="A32" s="61" t="s">
        <v>35</v>
      </c>
      <c r="B32" s="62" t="str">
        <f>IFERROR(IF(B27="","données incomplètes",IF(B26&gt;=B27,ROUND((B26-B27)/ABS(B26),4),"pas de perte")),0)</f>
        <v>données incomplètes</v>
      </c>
      <c r="C32" s="5" t="s">
        <v>36</v>
      </c>
      <c r="D32" s="5"/>
      <c r="E32" s="63" t="str">
        <f>IF(B32="données incomplètes","NON",IF(OR(B32&lt;0.2,B32="pas de perte"),"NON","OUI"))</f>
        <v>NON</v>
      </c>
      <c r="F32" s="4"/>
    </row>
    <row r="33" spans="1:6" s="15" customFormat="1" ht="22.5" customHeight="1">
      <c r="A33" s="61" t="s">
        <v>37</v>
      </c>
      <c r="B33" s="64" t="str">
        <f>IFERROR(IF(C17="","données incomplètes",IF(C17&gt;C16,"pas de perte CA noisettes",C16-C17)),0)</f>
        <v>données incomplètes</v>
      </c>
      <c r="C33" s="5" t="s">
        <v>38</v>
      </c>
      <c r="D33" s="5"/>
      <c r="E33" s="63" t="str">
        <f>IF(OR(B33="pas de perte CA noisettes",B33="données incomplètes",B33=0),"NON","OUI")</f>
        <v>NON</v>
      </c>
      <c r="F33" s="4"/>
    </row>
    <row r="34" spans="1:6" ht="15" customHeight="1">
      <c r="A34" s="65"/>
      <c r="B34" s="66"/>
      <c r="C34" s="66"/>
      <c r="D34" s="66"/>
      <c r="E34" s="66"/>
      <c r="F34" s="67"/>
    </row>
    <row r="35" spans="1:6" ht="30.75" customHeight="1">
      <c r="A35" s="68" t="s">
        <v>39</v>
      </c>
      <c r="B35" s="69" t="s">
        <v>40</v>
      </c>
      <c r="C35" s="70" t="s">
        <v>41</v>
      </c>
      <c r="D35" s="3"/>
      <c r="E35" s="3"/>
      <c r="F35" s="3"/>
    </row>
    <row r="36" spans="1:6" ht="23.25" customHeight="1">
      <c r="A36" s="71"/>
      <c r="B36" s="72" t="s">
        <v>42</v>
      </c>
      <c r="C36" s="73"/>
      <c r="D36" s="2"/>
      <c r="E36" s="2"/>
      <c r="F36" s="2"/>
    </row>
    <row r="37" spans="1:6" ht="23.25" customHeight="1">
      <c r="A37" s="65"/>
      <c r="B37" s="66"/>
      <c r="C37" s="66"/>
      <c r="D37" s="66"/>
      <c r="E37" s="66"/>
      <c r="F37" s="67"/>
    </row>
    <row r="38" spans="1:6" ht="23.25" customHeight="1">
      <c r="A38" s="74" t="s">
        <v>43</v>
      </c>
      <c r="B38" s="75"/>
      <c r="C38" s="75"/>
      <c r="D38" s="75"/>
      <c r="E38" s="75"/>
      <c r="F38" s="76"/>
    </row>
    <row r="39" spans="1:6" ht="24" customHeight="1">
      <c r="A39" s="77" t="s">
        <v>44</v>
      </c>
      <c r="B39" s="78"/>
      <c r="C39" s="79" t="s">
        <v>45</v>
      </c>
      <c r="D39" s="1" t="s">
        <v>46</v>
      </c>
      <c r="E39" s="1"/>
      <c r="F39" s="80"/>
    </row>
    <row r="40" spans="1:6" ht="14.5">
      <c r="A40" s="77" t="s">
        <v>47</v>
      </c>
      <c r="B40" s="78"/>
      <c r="C40" s="79" t="s">
        <v>45</v>
      </c>
      <c r="D40" s="78"/>
      <c r="E40" s="78"/>
      <c r="F40" s="80"/>
    </row>
    <row r="41" spans="1:6" ht="14.5">
      <c r="C41" s="81" t="str">
        <f>IF(AND(C39="oui",C40="non"),"ELIGIBLE","INELIGIBLE")</f>
        <v>INELIGIBLE</v>
      </c>
    </row>
    <row r="42" spans="1:6" ht="129" customHeight="1">
      <c r="A42" s="160" t="s">
        <v>48</v>
      </c>
      <c r="B42" s="160"/>
      <c r="C42" s="160"/>
      <c r="D42" s="160"/>
      <c r="E42" s="160"/>
      <c r="F42" s="82"/>
    </row>
    <row r="43" spans="1:6" ht="27" customHeight="1">
      <c r="A43" s="83"/>
      <c r="B43" s="66"/>
      <c r="C43" s="66"/>
      <c r="D43" s="66"/>
      <c r="E43" s="66"/>
      <c r="F43" s="80"/>
    </row>
    <row r="44" spans="1:6" ht="21">
      <c r="A44" s="84" t="s">
        <v>49</v>
      </c>
      <c r="B44" s="85"/>
      <c r="C44" s="85"/>
      <c r="D44" s="85"/>
      <c r="E44" s="86"/>
      <c r="F44" s="87"/>
    </row>
    <row r="45" spans="1:6" ht="14.5">
      <c r="A45" s="88" t="s">
        <v>50</v>
      </c>
      <c r="B45" s="89"/>
      <c r="C45" s="90"/>
      <c r="D45" s="90"/>
      <c r="E45" s="91"/>
      <c r="F45" s="80"/>
    </row>
    <row r="46" spans="1:6" ht="14.5">
      <c r="A46" s="92"/>
      <c r="B46" s="21"/>
      <c r="C46" s="21"/>
      <c r="D46" s="21"/>
      <c r="E46" s="66"/>
      <c r="F46" s="80"/>
    </row>
    <row r="47" spans="1:6" ht="14.5">
      <c r="A47" s="93" t="s">
        <v>51</v>
      </c>
      <c r="B47" s="94"/>
      <c r="C47" s="94"/>
      <c r="D47" s="94"/>
      <c r="E47" s="66"/>
      <c r="F47" s="80"/>
    </row>
    <row r="48" spans="1:6" ht="14.5">
      <c r="A48" s="93" t="s">
        <v>52</v>
      </c>
      <c r="B48" s="94"/>
      <c r="C48" s="94"/>
      <c r="D48" s="94"/>
      <c r="E48" s="66"/>
      <c r="F48" s="80"/>
    </row>
    <row r="49" spans="1:6" ht="28.5" customHeight="1">
      <c r="A49" s="95"/>
      <c r="B49" s="161" t="s">
        <v>53</v>
      </c>
      <c r="C49" s="161"/>
      <c r="D49" s="161"/>
      <c r="E49" s="96"/>
      <c r="F49" s="80"/>
    </row>
    <row r="50" spans="1:6" ht="24.75" customHeight="1">
      <c r="A50" s="83"/>
      <c r="B50" s="162" t="s">
        <v>54</v>
      </c>
      <c r="C50" s="162"/>
      <c r="D50" s="21"/>
      <c r="E50" s="66"/>
      <c r="F50" s="80"/>
    </row>
    <row r="51" spans="1:6" ht="14.5">
      <c r="A51" s="93" t="s">
        <v>55</v>
      </c>
      <c r="B51" s="94"/>
      <c r="C51" s="94"/>
      <c r="D51" s="94"/>
      <c r="E51" s="66"/>
      <c r="F51" s="80"/>
    </row>
    <row r="52" spans="1:6" ht="15" customHeight="1">
      <c r="A52" s="92"/>
      <c r="B52" s="94"/>
      <c r="C52" s="94"/>
      <c r="D52" s="94"/>
      <c r="E52" s="66"/>
      <c r="F52" s="80"/>
    </row>
    <row r="53" spans="1:6" ht="14.5">
      <c r="A53" s="92"/>
      <c r="B53" s="94"/>
      <c r="C53" s="94"/>
      <c r="D53" s="94"/>
      <c r="E53" s="66"/>
      <c r="F53" s="80"/>
    </row>
    <row r="54" spans="1:6" ht="14.5">
      <c r="A54" s="92"/>
      <c r="B54" s="94"/>
      <c r="C54" s="94"/>
      <c r="D54" s="94"/>
      <c r="E54" s="66"/>
      <c r="F54" s="22"/>
    </row>
    <row r="55" spans="1:6" ht="14.5">
      <c r="A55" s="92"/>
      <c r="B55" s="94"/>
      <c r="C55" s="94"/>
      <c r="D55" s="94"/>
      <c r="E55" s="66"/>
      <c r="F55" s="22"/>
    </row>
    <row r="56" spans="1:6" ht="14.25" customHeight="1">
      <c r="A56" s="163" t="s">
        <v>56</v>
      </c>
      <c r="B56" s="163"/>
      <c r="C56" s="163"/>
      <c r="D56" s="97"/>
      <c r="E56" s="66"/>
      <c r="F56" s="22"/>
    </row>
    <row r="57" spans="1:6" ht="14.5">
      <c r="A57" s="163"/>
      <c r="B57" s="163"/>
      <c r="C57" s="163"/>
      <c r="D57" s="98"/>
      <c r="E57" s="98"/>
      <c r="F57" s="44"/>
    </row>
    <row r="58" spans="1:6" ht="14.5">
      <c r="A58" s="99" t="s">
        <v>57</v>
      </c>
      <c r="B58" s="100"/>
      <c r="C58" s="100"/>
      <c r="D58" s="100"/>
      <c r="E58" s="100"/>
      <c r="F58" s="101"/>
    </row>
    <row r="59" spans="1:6" ht="14.5">
      <c r="B59" s="102"/>
      <c r="C59" s="102"/>
      <c r="D59" s="102"/>
      <c r="E59" s="102"/>
    </row>
  </sheetData>
  <mergeCells count="24">
    <mergeCell ref="B50:C50"/>
    <mergeCell ref="A56:C57"/>
    <mergeCell ref="D35:F35"/>
    <mergeCell ref="D36:F36"/>
    <mergeCell ref="D39:E39"/>
    <mergeCell ref="A42:E42"/>
    <mergeCell ref="B49:D49"/>
    <mergeCell ref="E14:F14"/>
    <mergeCell ref="E15:F15"/>
    <mergeCell ref="B19:C19"/>
    <mergeCell ref="C31:D31"/>
    <mergeCell ref="F31:F33"/>
    <mergeCell ref="C32:D32"/>
    <mergeCell ref="C33:D33"/>
    <mergeCell ref="B9:C9"/>
    <mergeCell ref="E10:F10"/>
    <mergeCell ref="E11:F11"/>
    <mergeCell ref="E12:F12"/>
    <mergeCell ref="E13:F13"/>
    <mergeCell ref="A1:F1"/>
    <mergeCell ref="A2:F2"/>
    <mergeCell ref="A3:F3"/>
    <mergeCell ref="B6:F6"/>
    <mergeCell ref="B7:F7"/>
  </mergeCells>
  <dataValidations count="3">
    <dataValidation type="list" allowBlank="1" showInputMessage="1" showErrorMessage="1" sqref="C35">
      <formula1>"sélectionnez dans la liste,OUI,NON,le comptable ne sait pas"</formula1>
      <formula2>0</formula2>
    </dataValidation>
    <dataValidation type="list" operator="equal" allowBlank="1" sqref="C39:C40">
      <formula1>"liste déroulante obligatoire,OUI,NON,"</formula1>
      <formula2>0</formula2>
    </dataValidation>
    <dataValidation type="list" allowBlank="1" showInputMessage="1" showErrorMessage="1" sqref="B29">
      <formula1>"sélectionnez dans la liste,OUI,NON"</formula1>
      <formula2>0</formula2>
    </dataValidation>
  </dataValidations>
  <pageMargins left="0.25" right="0.25" top="0.75" bottom="0.75" header="0.511811023622047" footer="0.511811023622047"/>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tabSelected="1" zoomScale="80" zoomScaleNormal="80" workbookViewId="0">
      <selection activeCell="F4" sqref="F4"/>
    </sheetView>
  </sheetViews>
  <sheetFormatPr baseColWidth="10" defaultColWidth="11.453125" defaultRowHeight="14.25" customHeight="1"/>
  <cols>
    <col min="1" max="1" width="53.7265625" style="15" customWidth="1"/>
    <col min="2" max="2" width="36.7265625" style="15" customWidth="1"/>
    <col min="3" max="3" width="34.81640625" style="15" customWidth="1"/>
    <col min="4" max="4" width="27.453125" style="15" customWidth="1"/>
    <col min="5" max="5" width="29.1796875" style="15" customWidth="1"/>
    <col min="6" max="6" width="22.26953125" style="15" customWidth="1"/>
    <col min="7" max="7" width="24" style="15" customWidth="1"/>
  </cols>
  <sheetData>
    <row r="1" spans="1:6" ht="18.5">
      <c r="A1" s="14" t="s">
        <v>0</v>
      </c>
      <c r="B1" s="14"/>
      <c r="C1" s="14"/>
      <c r="D1" s="14"/>
      <c r="E1" s="14"/>
      <c r="F1" s="14"/>
    </row>
    <row r="2" spans="1:6" ht="35.25" customHeight="1">
      <c r="A2" s="13" t="s">
        <v>58</v>
      </c>
      <c r="B2" s="13"/>
      <c r="C2" s="13"/>
      <c r="D2" s="13"/>
      <c r="E2" s="13"/>
      <c r="F2" s="13"/>
    </row>
    <row r="3" spans="1:6" ht="18" customHeight="1">
      <c r="A3" s="12" t="s">
        <v>59</v>
      </c>
      <c r="B3" s="12"/>
      <c r="C3" s="12"/>
      <c r="D3" s="12"/>
      <c r="E3" s="12"/>
      <c r="F3" s="12"/>
    </row>
    <row r="4" spans="1:6" ht="14.5">
      <c r="A4" s="16"/>
      <c r="B4" s="17" t="s">
        <v>3</v>
      </c>
      <c r="C4" s="17"/>
      <c r="D4" s="17"/>
      <c r="E4" s="17"/>
      <c r="F4" s="168" t="s">
        <v>86</v>
      </c>
    </row>
    <row r="5" spans="1:6" ht="14.5">
      <c r="A5" s="16"/>
      <c r="B5" s="17"/>
      <c r="C5" s="17"/>
      <c r="D5" s="17"/>
      <c r="E5" s="17"/>
      <c r="F5" s="18"/>
    </row>
    <row r="6" spans="1:6" ht="14.5">
      <c r="A6" s="19" t="s">
        <v>4</v>
      </c>
      <c r="B6" s="11"/>
      <c r="C6" s="11"/>
      <c r="D6" s="11"/>
      <c r="E6" s="11"/>
      <c r="F6" s="11"/>
    </row>
    <row r="7" spans="1:6" ht="14.5">
      <c r="A7" s="19" t="s">
        <v>5</v>
      </c>
      <c r="B7" s="10"/>
      <c r="C7" s="10"/>
      <c r="D7" s="10"/>
      <c r="E7" s="10"/>
      <c r="F7" s="10"/>
    </row>
    <row r="8" spans="1:6" ht="14.5">
      <c r="A8" s="83"/>
      <c r="B8" s="35"/>
      <c r="C8" s="35"/>
      <c r="D8" s="35"/>
      <c r="E8" s="35"/>
      <c r="F8" s="22"/>
    </row>
    <row r="9" spans="1:6" s="15" customFormat="1" ht="42.75" customHeight="1">
      <c r="A9" s="103" t="s">
        <v>60</v>
      </c>
      <c r="B9" s="104" t="s">
        <v>41</v>
      </c>
      <c r="C9" s="164" t="s">
        <v>61</v>
      </c>
      <c r="D9" s="164"/>
      <c r="E9" s="164"/>
      <c r="F9" s="164"/>
    </row>
    <row r="10" spans="1:6" s="15" customFormat="1" ht="30" customHeight="1">
      <c r="A10" s="103" t="s">
        <v>62</v>
      </c>
      <c r="B10" s="105"/>
      <c r="C10" s="164"/>
      <c r="D10" s="164"/>
      <c r="E10" s="164"/>
      <c r="F10" s="164"/>
    </row>
    <row r="11" spans="1:6" s="15" customFormat="1" ht="30" customHeight="1">
      <c r="A11" s="103" t="s">
        <v>63</v>
      </c>
      <c r="B11" s="104" t="s">
        <v>41</v>
      </c>
      <c r="C11" s="106" t="s">
        <v>64</v>
      </c>
      <c r="D11" s="107"/>
      <c r="E11" s="108"/>
      <c r="F11" s="109"/>
    </row>
    <row r="12" spans="1:6" s="15" customFormat="1" ht="25.5" customHeight="1">
      <c r="A12" s="110" t="s">
        <v>65</v>
      </c>
      <c r="B12" s="104" t="s">
        <v>41</v>
      </c>
      <c r="C12" s="164"/>
      <c r="D12" s="164"/>
      <c r="E12" s="164"/>
      <c r="F12" s="164"/>
    </row>
    <row r="13" spans="1:6" s="15" customFormat="1" ht="34.5" customHeight="1">
      <c r="A13" s="111" t="s">
        <v>66</v>
      </c>
      <c r="B13" s="165"/>
      <c r="C13" s="165"/>
      <c r="D13" s="165"/>
      <c r="E13" s="165"/>
      <c r="F13" s="165"/>
    </row>
    <row r="14" spans="1:6" ht="31.5" customHeight="1">
      <c r="A14" s="112" t="s">
        <v>67</v>
      </c>
      <c r="B14" s="113" t="s">
        <v>41</v>
      </c>
      <c r="C14" s="113" t="s">
        <v>68</v>
      </c>
      <c r="D14" s="35"/>
      <c r="E14" s="35"/>
      <c r="F14" s="22"/>
    </row>
    <row r="15" spans="1:6" ht="66" customHeight="1">
      <c r="A15" s="114" t="s">
        <v>69</v>
      </c>
      <c r="B15" s="166" t="str">
        <f>IF(B14="OUI","OBLIGATOIRE","")</f>
        <v/>
      </c>
      <c r="C15" s="166"/>
      <c r="D15" s="166"/>
      <c r="E15" s="166"/>
      <c r="F15" s="166"/>
    </row>
    <row r="16" spans="1:6" ht="31.5" customHeight="1">
      <c r="A16" s="115"/>
      <c r="B16" s="35"/>
      <c r="C16" s="35"/>
      <c r="D16" s="35"/>
      <c r="E16" s="35"/>
      <c r="F16" s="22"/>
    </row>
    <row r="17" spans="1:7" ht="36" customHeight="1">
      <c r="A17" s="84" t="s">
        <v>6</v>
      </c>
      <c r="B17" s="6" t="s">
        <v>70</v>
      </c>
      <c r="C17" s="6"/>
      <c r="D17" s="116" t="s">
        <v>14</v>
      </c>
      <c r="E17" s="58"/>
      <c r="F17" s="25"/>
    </row>
    <row r="18" spans="1:7" s="15" customFormat="1" ht="39">
      <c r="A18" s="26" t="s">
        <v>8</v>
      </c>
      <c r="B18" s="29" t="s">
        <v>71</v>
      </c>
      <c r="C18" s="29" t="s">
        <v>72</v>
      </c>
      <c r="D18" s="117" t="s">
        <v>73</v>
      </c>
      <c r="E18" s="118" t="s">
        <v>74</v>
      </c>
      <c r="F18" s="22"/>
    </row>
    <row r="19" spans="1:7" s="15" customFormat="1" ht="42.75" customHeight="1">
      <c r="A19" s="119" t="s">
        <v>75</v>
      </c>
      <c r="B19" s="120"/>
      <c r="C19" s="120"/>
      <c r="D19" s="121" t="s">
        <v>20</v>
      </c>
      <c r="E19" s="121" t="s">
        <v>20</v>
      </c>
      <c r="F19" s="22"/>
    </row>
    <row r="20" spans="1:7" s="15" customFormat="1" ht="42.75" customHeight="1">
      <c r="A20" s="122" t="s">
        <v>10</v>
      </c>
      <c r="B20" s="37"/>
      <c r="C20" s="37"/>
      <c r="D20" s="123" t="str">
        <f>IF(COUNTA(B20:C20)&lt;2,"toutes les cellules doivent etre renseignées",ROUND((B20+C20)/2,2))</f>
        <v>toutes les cellules doivent etre renseignées</v>
      </c>
      <c r="E20" s="37"/>
      <c r="F20" s="124" t="s">
        <v>22</v>
      </c>
    </row>
    <row r="21" spans="1:7" s="15" customFormat="1" ht="42.75" customHeight="1">
      <c r="A21" s="125" t="s">
        <v>76</v>
      </c>
      <c r="B21" s="126"/>
      <c r="C21" s="126"/>
      <c r="D21" s="121" t="s">
        <v>20</v>
      </c>
      <c r="E21" s="126"/>
      <c r="F21" s="124"/>
    </row>
    <row r="22" spans="1:7" s="15" customFormat="1" ht="42.75" customHeight="1">
      <c r="A22" s="127" t="s">
        <v>77</v>
      </c>
      <c r="B22" s="128" t="str">
        <f>IFERROR(IF(B23&gt;0,(B19-B20+B23),""),"")</f>
        <v/>
      </c>
      <c r="C22" s="128" t="str">
        <f>IFERROR(IF(C23&gt;0,(C19-C20+C23),""),"")</f>
        <v/>
      </c>
      <c r="D22" s="121" t="s">
        <v>20</v>
      </c>
      <c r="E22" s="121" t="s">
        <v>20</v>
      </c>
      <c r="F22" s="124"/>
    </row>
    <row r="23" spans="1:7" s="15" customFormat="1" ht="42.75" customHeight="1">
      <c r="A23" s="129" t="s">
        <v>78</v>
      </c>
      <c r="B23" s="130">
        <f>IFERROR(B20*$E$21/B21,0)</f>
        <v>0</v>
      </c>
      <c r="C23" s="130">
        <f>IFERROR(C20*$E$21/C21,0)</f>
        <v>0</v>
      </c>
      <c r="D23" s="131">
        <f>IF(COUNTA(B23:C23)&lt;2,"toutes les cellules doivent etre renseignées",ROUND((B23+C23)/2,2))</f>
        <v>0</v>
      </c>
      <c r="E23" s="121" t="s">
        <v>20</v>
      </c>
      <c r="F23" s="132"/>
      <c r="G23" s="133"/>
    </row>
    <row r="24" spans="1:7" s="15" customFormat="1" ht="42.75" customHeight="1">
      <c r="A24" s="122" t="s">
        <v>11</v>
      </c>
      <c r="B24" s="134" t="str">
        <f>IFERROR(IF(B21&lt;&gt;"",ROUND(B23/B22,4),ROUND(B20/B19,4)),"")</f>
        <v/>
      </c>
      <c r="C24" s="134" t="str">
        <f>IFERROR(IF(C21&lt;&gt;"",ROUND(C23/C22,4),ROUND(C20/C19,4)),"")</f>
        <v/>
      </c>
      <c r="D24" s="134" t="str">
        <f>IFERROR(IF(COUNTA(B24:C24)&lt;2,"toutes les cellules doivent etre renseignées",ROUND((B24+C24)/2,4)),"")</f>
        <v/>
      </c>
      <c r="E24" s="135"/>
      <c r="F24" s="124"/>
    </row>
    <row r="25" spans="1:7" s="15" customFormat="1" ht="42.75" customHeight="1">
      <c r="A25" s="136"/>
      <c r="B25" s="137"/>
      <c r="C25" s="138"/>
      <c r="D25" s="139"/>
      <c r="E25" s="140"/>
      <c r="F25" s="141"/>
    </row>
    <row r="26" spans="1:7" s="15" customFormat="1" ht="60.75" customHeight="1">
      <c r="A26" s="84" t="s">
        <v>23</v>
      </c>
      <c r="B26" s="6" t="s">
        <v>70</v>
      </c>
      <c r="C26" s="6"/>
      <c r="D26" s="58"/>
      <c r="E26" s="116" t="s">
        <v>14</v>
      </c>
      <c r="F26" s="25"/>
    </row>
    <row r="27" spans="1:7" s="15" customFormat="1" ht="63.75" customHeight="1">
      <c r="A27" s="26" t="s">
        <v>8</v>
      </c>
      <c r="B27" s="142" t="s">
        <v>79</v>
      </c>
      <c r="C27" s="142" t="s">
        <v>80</v>
      </c>
      <c r="D27" s="117" t="s">
        <v>81</v>
      </c>
      <c r="E27" s="143" t="s">
        <v>82</v>
      </c>
      <c r="F27" s="22"/>
    </row>
    <row r="28" spans="1:7" s="15" customFormat="1" ht="42.75" customHeight="1">
      <c r="A28" s="119" t="s">
        <v>83</v>
      </c>
      <c r="B28" s="120"/>
      <c r="C28" s="120"/>
      <c r="D28" s="123" t="str">
        <f>IF(COUNTA(B28:C28)&lt;2,"toutes les cellules doivent etre renseignées",ROUND((B28+C28)/2,2))</f>
        <v>toutes les cellules doivent etre renseignées</v>
      </c>
      <c r="E28" s="37"/>
      <c r="F28" s="124" t="s">
        <v>28</v>
      </c>
    </row>
    <row r="29" spans="1:7" s="15" customFormat="1" ht="42.75" customHeight="1">
      <c r="A29" s="144"/>
      <c r="B29" s="35"/>
      <c r="C29" s="35"/>
      <c r="D29" s="35"/>
      <c r="E29" s="50"/>
      <c r="F29" s="22"/>
    </row>
    <row r="30" spans="1:7" ht="30" customHeight="1">
      <c r="A30" s="145"/>
      <c r="B30" s="43"/>
      <c r="C30" s="43"/>
      <c r="D30" s="43"/>
      <c r="E30" s="43"/>
      <c r="F30" s="44"/>
    </row>
    <row r="31" spans="1:7" s="15" customFormat="1" ht="21">
      <c r="A31" s="84" t="s">
        <v>84</v>
      </c>
      <c r="B31" s="57" t="s">
        <v>30</v>
      </c>
      <c r="C31" s="58"/>
      <c r="D31" s="58"/>
      <c r="E31" s="59" t="s">
        <v>31</v>
      </c>
      <c r="F31" s="60" t="s">
        <v>32</v>
      </c>
    </row>
    <row r="32" spans="1:7" s="15" customFormat="1" ht="14.5">
      <c r="A32" s="146" t="s">
        <v>85</v>
      </c>
      <c r="B32" s="147" t="str">
        <f>IF(C21&gt;0,D23,D20)</f>
        <v>toutes les cellules doivent etre renseignées</v>
      </c>
      <c r="C32" s="35"/>
      <c r="D32" s="35"/>
      <c r="E32" s="148"/>
      <c r="F32" s="149"/>
    </row>
    <row r="33" spans="1:6" ht="21" customHeight="1">
      <c r="A33" s="146" t="s">
        <v>33</v>
      </c>
      <c r="B33" s="62" t="str">
        <f>IF(D24="","données incomplètes",D24)</f>
        <v>données incomplètes</v>
      </c>
      <c r="C33" s="150" t="s">
        <v>34</v>
      </c>
      <c r="D33" s="151"/>
      <c r="E33" s="63" t="str">
        <f>IF(B33="CA total doit être &gt;= CA cerise","NON",IF(B33&gt;=25%,"OUI","NON"))</f>
        <v>OUI</v>
      </c>
      <c r="F33" s="167" t="str">
        <f>IF(AND(E33="OUI",E34="OUI",E35="OUI"),"ELIGIBLE","INELIGIBLE")</f>
        <v>INELIGIBLE</v>
      </c>
    </row>
    <row r="34" spans="1:6" ht="15" customHeight="1">
      <c r="A34" s="146" t="s">
        <v>35</v>
      </c>
      <c r="B34" s="62" t="str">
        <f>IFERROR(IF(E28="","données incomplètes",IF(D28&gt;=E28,ROUND((D28-E28)/ABS(D28),4),"pas de perte")),0)</f>
        <v>données incomplètes</v>
      </c>
      <c r="C34" s="150" t="s">
        <v>36</v>
      </c>
      <c r="D34" s="151"/>
      <c r="E34" s="63" t="str">
        <f>IF(OR(B34&lt;0.2,B34="perte insuffisante"),"NON","OUI")</f>
        <v>OUI</v>
      </c>
      <c r="F34" s="167"/>
    </row>
    <row r="35" spans="1:6" ht="32.25" customHeight="1">
      <c r="A35" s="146" t="s">
        <v>37</v>
      </c>
      <c r="B35" s="147" t="str">
        <f>IFERROR(IF(E20="","données incomplètes",IF(E20&gt;B32,"pas de perte CA noisettes",B32-E20)),0)</f>
        <v>données incomplètes</v>
      </c>
      <c r="C35" s="5" t="s">
        <v>38</v>
      </c>
      <c r="D35" s="5"/>
      <c r="E35" s="63" t="str">
        <f>IF(OR(B35="pas de perte CA noisettes",B35="données incomplètes",B35=0),"NON","OUI")</f>
        <v>NON</v>
      </c>
      <c r="F35" s="167"/>
    </row>
    <row r="36" spans="1:6" ht="24" customHeight="1">
      <c r="A36" s="152"/>
      <c r="B36" s="153"/>
      <c r="C36" s="153"/>
      <c r="D36" s="153"/>
      <c r="E36" s="153"/>
      <c r="F36" s="67"/>
    </row>
    <row r="37" spans="1:6" ht="36" customHeight="1">
      <c r="A37" s="154" t="s">
        <v>39</v>
      </c>
      <c r="B37" s="69" t="s">
        <v>40</v>
      </c>
      <c r="C37" s="70" t="s">
        <v>41</v>
      </c>
      <c r="D37" s="3"/>
      <c r="E37" s="3"/>
      <c r="F37" s="3"/>
    </row>
    <row r="38" spans="1:6" ht="28.5" customHeight="1">
      <c r="A38" s="155"/>
      <c r="B38" s="72" t="s">
        <v>42</v>
      </c>
      <c r="C38" s="156"/>
      <c r="D38" s="157"/>
      <c r="E38" s="153"/>
      <c r="F38" s="67"/>
    </row>
    <row r="39" spans="1:6" ht="24" customHeight="1">
      <c r="A39" s="83"/>
      <c r="B39" s="66"/>
      <c r="C39" s="66"/>
      <c r="D39" s="66"/>
      <c r="E39" s="66"/>
      <c r="F39" s="80"/>
    </row>
    <row r="40" spans="1:6" ht="24" customHeight="1">
      <c r="A40" s="74" t="s">
        <v>43</v>
      </c>
      <c r="B40" s="75"/>
      <c r="C40" s="75"/>
      <c r="D40" s="75"/>
      <c r="E40" s="75"/>
      <c r="F40" s="76"/>
    </row>
    <row r="41" spans="1:6" ht="24" customHeight="1">
      <c r="A41" s="77" t="s">
        <v>44</v>
      </c>
      <c r="B41" s="78"/>
      <c r="C41" s="79" t="s">
        <v>45</v>
      </c>
      <c r="D41" s="1" t="s">
        <v>46</v>
      </c>
      <c r="E41" s="1"/>
      <c r="F41" s="80"/>
    </row>
    <row r="42" spans="1:6" ht="24" customHeight="1">
      <c r="A42" s="77" t="s">
        <v>47</v>
      </c>
      <c r="B42" s="78"/>
      <c r="C42" s="79" t="s">
        <v>45</v>
      </c>
      <c r="D42" s="78"/>
      <c r="E42" s="78"/>
      <c r="F42" s="80"/>
    </row>
    <row r="43" spans="1:6" ht="24" customHeight="1">
      <c r="C43" s="81" t="str">
        <f>IF(AND(C41="oui",C42="non"),"ELIGIBLE","INELIGIBLE")</f>
        <v>INELIGIBLE</v>
      </c>
    </row>
    <row r="44" spans="1:6" ht="150.75" customHeight="1">
      <c r="A44" s="160" t="s">
        <v>48</v>
      </c>
      <c r="B44" s="160"/>
      <c r="C44" s="160"/>
      <c r="D44" s="160"/>
      <c r="E44" s="160"/>
      <c r="F44" s="82"/>
    </row>
    <row r="45" spans="1:6" ht="24" customHeight="1">
      <c r="A45" s="83"/>
      <c r="B45" s="66"/>
      <c r="C45" s="66"/>
      <c r="D45" s="66"/>
      <c r="E45" s="66"/>
      <c r="F45" s="80"/>
    </row>
    <row r="46" spans="1:6" ht="24" customHeight="1">
      <c r="A46" s="83"/>
      <c r="B46" s="66"/>
      <c r="C46" s="66"/>
      <c r="D46" s="66"/>
      <c r="E46" s="66"/>
      <c r="F46" s="80"/>
    </row>
    <row r="47" spans="1:6" ht="21">
      <c r="A47" s="84" t="s">
        <v>49</v>
      </c>
      <c r="B47" s="85"/>
      <c r="C47" s="85"/>
      <c r="D47" s="85"/>
      <c r="E47" s="86"/>
      <c r="F47" s="87"/>
    </row>
    <row r="48" spans="1:6" ht="29">
      <c r="A48" s="88" t="s">
        <v>50</v>
      </c>
      <c r="B48" s="89"/>
      <c r="C48" s="90"/>
      <c r="D48" s="90"/>
      <c r="E48" s="91"/>
      <c r="F48" s="80"/>
    </row>
    <row r="49" spans="1:6" ht="14.5">
      <c r="A49" s="92"/>
      <c r="B49" s="21"/>
      <c r="C49" s="21"/>
      <c r="D49" s="21"/>
      <c r="E49" s="66"/>
      <c r="F49" s="80"/>
    </row>
    <row r="50" spans="1:6" ht="14.5">
      <c r="A50" s="93" t="s">
        <v>51</v>
      </c>
      <c r="B50" s="94"/>
      <c r="C50" s="94"/>
      <c r="D50" s="94"/>
      <c r="E50" s="66"/>
      <c r="F50" s="80"/>
    </row>
    <row r="51" spans="1:6" ht="21" customHeight="1">
      <c r="A51" s="93" t="s">
        <v>52</v>
      </c>
      <c r="B51" s="94"/>
      <c r="C51" s="94"/>
      <c r="D51" s="94"/>
      <c r="E51" s="66"/>
      <c r="F51" s="80"/>
    </row>
    <row r="52" spans="1:6" ht="38.25" customHeight="1">
      <c r="A52" s="95"/>
      <c r="B52" s="161" t="s">
        <v>53</v>
      </c>
      <c r="C52" s="161"/>
      <c r="D52" s="161"/>
      <c r="E52" s="96"/>
      <c r="F52" s="80"/>
    </row>
    <row r="53" spans="1:6" ht="27" customHeight="1">
      <c r="A53" s="83"/>
      <c r="B53" s="162" t="s">
        <v>54</v>
      </c>
      <c r="C53" s="162"/>
      <c r="D53" s="21"/>
      <c r="E53" s="66"/>
      <c r="F53" s="80"/>
    </row>
    <row r="54" spans="1:6" ht="33.75" customHeight="1">
      <c r="A54" s="93" t="s">
        <v>55</v>
      </c>
      <c r="B54" s="94"/>
      <c r="C54" s="94"/>
      <c r="D54" s="94"/>
      <c r="E54" s="66"/>
      <c r="F54" s="80"/>
    </row>
    <row r="55" spans="1:6" ht="14.5">
      <c r="A55" s="92"/>
      <c r="B55" s="94"/>
      <c r="C55" s="94"/>
      <c r="D55" s="94"/>
      <c r="E55" s="66"/>
      <c r="F55" s="80"/>
    </row>
    <row r="56" spans="1:6" ht="14.5">
      <c r="A56" s="92"/>
      <c r="B56" s="94"/>
      <c r="C56" s="94"/>
      <c r="D56" s="94"/>
      <c r="E56" s="66"/>
      <c r="F56" s="80"/>
    </row>
    <row r="57" spans="1:6" ht="14.5">
      <c r="A57" s="92"/>
      <c r="B57" s="94"/>
      <c r="C57" s="94"/>
      <c r="D57" s="94"/>
      <c r="E57" s="66"/>
      <c r="F57" s="80"/>
    </row>
    <row r="58" spans="1:6" ht="14.5">
      <c r="A58" s="92"/>
      <c r="B58" s="94"/>
      <c r="C58" s="94"/>
      <c r="D58" s="94"/>
      <c r="E58" s="66"/>
      <c r="F58" s="80"/>
    </row>
    <row r="59" spans="1:6" ht="15" customHeight="1">
      <c r="A59" s="163" t="s">
        <v>56</v>
      </c>
      <c r="B59" s="163"/>
      <c r="C59" s="163"/>
      <c r="D59" s="97"/>
      <c r="E59" s="66"/>
      <c r="F59" s="80"/>
    </row>
    <row r="60" spans="1:6" ht="15" customHeight="1">
      <c r="A60" s="163"/>
      <c r="B60" s="163"/>
      <c r="C60" s="163"/>
      <c r="D60" s="98"/>
      <c r="E60" s="98"/>
      <c r="F60" s="82"/>
    </row>
    <row r="61" spans="1:6" ht="15" customHeight="1">
      <c r="A61" s="158" t="s">
        <v>57</v>
      </c>
      <c r="B61" s="159"/>
      <c r="C61" s="159"/>
      <c r="D61" s="159"/>
      <c r="E61" s="159"/>
      <c r="F61" s="82"/>
    </row>
    <row r="62" spans="1:6" ht="14.5">
      <c r="B62" s="102"/>
      <c r="C62" s="102"/>
      <c r="D62" s="102"/>
      <c r="E62" s="102"/>
      <c r="F62" s="102"/>
    </row>
  </sheetData>
  <mergeCells count="20">
    <mergeCell ref="D41:E41"/>
    <mergeCell ref="A44:E44"/>
    <mergeCell ref="B52:D52"/>
    <mergeCell ref="B53:C53"/>
    <mergeCell ref="A59:C60"/>
    <mergeCell ref="B17:C17"/>
    <mergeCell ref="B26:C26"/>
    <mergeCell ref="F33:F35"/>
    <mergeCell ref="C35:D35"/>
    <mergeCell ref="D37:F37"/>
    <mergeCell ref="C9:F9"/>
    <mergeCell ref="C10:F10"/>
    <mergeCell ref="C12:F12"/>
    <mergeCell ref="B13:F13"/>
    <mergeCell ref="B15:F15"/>
    <mergeCell ref="A1:F1"/>
    <mergeCell ref="A2:F2"/>
    <mergeCell ref="A3:F3"/>
    <mergeCell ref="B6:F6"/>
    <mergeCell ref="B7:F7"/>
  </mergeCells>
  <dataValidations count="5">
    <dataValidation type="list" operator="equal" allowBlank="1" sqref="C41:C42">
      <formula1>"liste déroulante obligatoire,OUI,NON,"</formula1>
      <formula2>0</formula2>
    </dataValidation>
    <dataValidation type="list" allowBlank="1" showInputMessage="1" showErrorMessage="1" sqref="B9 B12 B14">
      <formula1>"sélectionnez dans la liste,OUI,NON"</formula1>
      <formula2>0</formula2>
    </dataValidation>
    <dataValidation type="list" allowBlank="1" showInputMessage="1" showErrorMessage="1" sqref="C37">
      <formula1>"sélectionnez dans la liste,OUI,NON,le comptable ne sait pas"</formula1>
      <formula2>0</formula2>
    </dataValidation>
    <dataValidation type="list" allowBlank="1" showInputMessage="1" showErrorMessage="1" sqref="B11">
      <formula1>"sélectionnez dans la liste,2019-2020,2022,PE/business plan,prorata (precisez ci-contre),autre (précisez ci-contre)"</formula1>
      <formula2>0</formula2>
    </dataValidation>
    <dataValidation type="list" allowBlank="1" showInputMessage="1" showErrorMessage="1" sqref="C14">
      <formula1>"sélectionnez la modification,augmentation ,diminution"</formula1>
      <formula2>0</formula2>
    </dataValidation>
  </dataValidation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moyenne olympiq</vt:lpstr>
      <vt:lpstr>moyenne 22-23_Cas particulier</vt:lpstr>
      <vt:lpstr>'moyenne olympiq'!Zone_d_impression</vt:lpstr>
    </vt:vector>
  </TitlesOfParts>
  <Company>FranceAgriMer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LAUGE Vanessa</dc:creator>
  <dc:description/>
  <cp:lastModifiedBy>MARCHAU Sophie</cp:lastModifiedBy>
  <cp:revision>2</cp:revision>
  <cp:lastPrinted>2023-10-17T12:36:26Z</cp:lastPrinted>
  <dcterms:created xsi:type="dcterms:W3CDTF">2022-04-28T10:40:56Z</dcterms:created>
  <dcterms:modified xsi:type="dcterms:W3CDTF">2026-04-07T08:10:22Z</dcterms:modified>
  <dc:language>fr-FR</dc:language>
</cp:coreProperties>
</file>