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FRANCEAGRIMER\ENTITE\INTV\SIIF\U_GCA\GECRI\2026-NOISETTES\Procédure\Site Internet\"/>
    </mc:Choice>
  </mc:AlternateContent>
  <bookViews>
    <workbookView xWindow="0" yWindow="0" windowWidth="16380" windowHeight="8190" tabRatio="500"/>
  </bookViews>
  <sheets>
    <sheet name="moyenne olympiq" sheetId="1" r:id="rId1"/>
    <sheet name="moyenne 22-23_Cas particulier" sheetId="2" r:id="rId2"/>
  </sheets>
  <definedNames>
    <definedName name="_xlnm.Print_Area" localSheetId="0">'moyenne olympiq'!$A$1:$F$52</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C43" i="2" l="1"/>
  <c r="D28" i="2"/>
  <c r="B34" i="2" s="1"/>
  <c r="E34" i="2" s="1"/>
  <c r="C24" i="2"/>
  <c r="B24" i="2"/>
  <c r="D24" i="2" s="1"/>
  <c r="B33" i="2" s="1"/>
  <c r="E33" i="2" s="1"/>
  <c r="C23" i="2"/>
  <c r="C22" i="2" s="1"/>
  <c r="B23" i="2"/>
  <c r="B22" i="2"/>
  <c r="D20" i="2"/>
  <c r="B32" i="2" s="1"/>
  <c r="B35" i="2" s="1"/>
  <c r="E35" i="2" s="1"/>
  <c r="B15" i="2"/>
  <c r="C41" i="1"/>
  <c r="B33" i="1"/>
  <c r="E33" i="1" s="1"/>
  <c r="B32" i="1"/>
  <c r="E32" i="1" s="1"/>
  <c r="F29" i="1"/>
  <c r="B26" i="1"/>
  <c r="C16" i="1"/>
  <c r="D15" i="1"/>
  <c r="D14" i="1"/>
  <c r="D13" i="1"/>
  <c r="D12" i="1"/>
  <c r="D11" i="1"/>
  <c r="F33" i="2" l="1"/>
  <c r="D16" i="1"/>
  <c r="B31" i="1" s="1"/>
  <c r="E31" i="1" s="1"/>
  <c r="F31" i="1" s="1"/>
  <c r="D23" i="2"/>
</calcChain>
</file>

<file path=xl/sharedStrings.xml><?xml version="1.0" encoding="utf-8"?>
<sst xmlns="http://schemas.openxmlformats.org/spreadsheetml/2006/main" count="161" uniqueCount="87">
  <si>
    <t>Aide  noisettes 2024-Décision FranceAgriMer INTV-GECRI-2026-03</t>
  </si>
  <si>
    <t>Annexe 1 : type ATTESTATION 
A imprimer et signer par le comptable (expert-comptable, Association de Gestion et de Comptabilité ou Commissaire aux comptes)</t>
  </si>
  <si>
    <t xml:space="preserve">MODELE MOYENNE OLYMPIQUE </t>
  </si>
  <si>
    <t>renseigner les champs en jaune</t>
  </si>
  <si>
    <t>Raison sociale du demandeur :</t>
  </si>
  <si>
    <t>SIRET :</t>
  </si>
  <si>
    <t>Chiffres d'Affaires CA en  € HT</t>
  </si>
  <si>
    <t>si le demandeur n'a pas les 5 références: choisir le modele moyenne 22-23 (autre onglet)</t>
  </si>
  <si>
    <t>valeurs à renseigner en € HT</t>
  </si>
  <si>
    <t xml:space="preserve"> CA TOTAL EXPLOITATION</t>
  </si>
  <si>
    <t>CA noisettes</t>
  </si>
  <si>
    <t>Taux de spécialisation (TS)</t>
  </si>
  <si>
    <t>attention à la saisie dans le teleservice, les années sont en colonnes</t>
  </si>
  <si>
    <r>
      <rPr>
        <b/>
        <sz val="10"/>
        <color rgb="FF00000A"/>
        <rFont val="Calibri"/>
        <family val="2"/>
        <charset val="1"/>
      </rPr>
      <t>référence 1</t>
    </r>
    <r>
      <rPr>
        <sz val="10"/>
        <color rgb="FF00000A"/>
        <rFont val="Calibri"/>
        <family val="2"/>
        <charset val="1"/>
      </rPr>
      <t xml:space="preserve">: période  incluant la campagne de commercialisation de la récolte 2019
</t>
    </r>
  </si>
  <si>
    <t xml:space="preserve">toutes les cellules jaunes doivent etre renseignées </t>
  </si>
  <si>
    <r>
      <rPr>
        <b/>
        <sz val="10"/>
        <color rgb="FF00000A"/>
        <rFont val="Calibri"/>
        <family val="2"/>
        <charset val="1"/>
      </rPr>
      <t>référence 2</t>
    </r>
    <r>
      <rPr>
        <sz val="10"/>
        <color rgb="FF00000A"/>
        <rFont val="Calibri"/>
        <family val="2"/>
        <charset val="1"/>
      </rPr>
      <t xml:space="preserve"> période  incluant la campagne de commercialisation de la récolte 2020
</t>
    </r>
  </si>
  <si>
    <r>
      <rPr>
        <b/>
        <sz val="10"/>
        <color rgb="FF00000A"/>
        <rFont val="Calibri"/>
        <family val="2"/>
        <charset val="1"/>
      </rPr>
      <t>référence 3</t>
    </r>
    <r>
      <rPr>
        <sz val="10"/>
        <color rgb="FF00000A"/>
        <rFont val="Calibri"/>
        <family val="2"/>
        <charset val="1"/>
      </rPr>
      <t>: période incluant la campagne de commercialisation de la  récolte 2021</t>
    </r>
  </si>
  <si>
    <r>
      <rPr>
        <b/>
        <sz val="10"/>
        <color rgb="FF00000A"/>
        <rFont val="Calibri"/>
        <family val="2"/>
        <charset val="1"/>
      </rPr>
      <t>référence 4</t>
    </r>
    <r>
      <rPr>
        <sz val="10"/>
        <color rgb="FF00000A"/>
        <rFont val="Calibri"/>
        <family val="2"/>
        <charset val="1"/>
      </rPr>
      <t xml:space="preserve">: période incluant la campagne de commercialisation de la récolte 2022
</t>
    </r>
  </si>
  <si>
    <r>
      <rPr>
        <b/>
        <sz val="10"/>
        <color rgb="FF00000A"/>
        <rFont val="Calibri"/>
        <family val="2"/>
        <charset val="1"/>
      </rPr>
      <t>référence 5</t>
    </r>
    <r>
      <rPr>
        <sz val="10"/>
        <color rgb="FF00000A"/>
        <rFont val="Calibri"/>
        <family val="2"/>
        <charset val="1"/>
      </rPr>
      <t xml:space="preserve">: période  incluant la campagne de commercialisation de la récolte 2023
</t>
    </r>
  </si>
  <si>
    <t>CA Référence (moyenne olympique)</t>
  </si>
  <si>
    <t>non demandé</t>
  </si>
  <si>
    <r>
      <rPr>
        <b/>
        <sz val="10"/>
        <color rgb="FF00000A"/>
        <rFont val="Calibri"/>
        <family val="2"/>
        <charset val="1"/>
      </rPr>
      <t>CA noisettes</t>
    </r>
    <r>
      <rPr>
        <sz val="10"/>
        <color rgb="FF00000A"/>
        <rFont val="Calibri"/>
        <family val="2"/>
        <charset val="1"/>
      </rPr>
      <t xml:space="preserve"> (période incluant la campagne de commercialisation de la récolte 2024)</t>
    </r>
  </si>
  <si>
    <t>correspond dans le téléservice à "CA noisettes récolte 2024"</t>
  </si>
  <si>
    <t>Excédent Brut d'exploitation EBE en  € HT</t>
  </si>
  <si>
    <t>TOTAL EXPLOITATION</t>
  </si>
  <si>
    <r>
      <rPr>
        <b/>
        <sz val="10"/>
        <color rgb="FF00000A"/>
        <rFont val="Calibri"/>
        <family val="2"/>
        <charset val="1"/>
      </rPr>
      <t>référence 3</t>
    </r>
    <r>
      <rPr>
        <sz val="10"/>
        <color rgb="FF00000A"/>
        <rFont val="Calibri"/>
        <family val="2"/>
        <charset val="1"/>
      </rPr>
      <t>: périodeincluant la campagne de commercialisation de la  récolte 2021</t>
    </r>
  </si>
  <si>
    <r>
      <rPr>
        <b/>
        <sz val="10"/>
        <color rgb="FF00000A"/>
        <rFont val="Calibri"/>
        <family val="2"/>
        <charset val="1"/>
      </rPr>
      <t xml:space="preserve">EBE Référence </t>
    </r>
    <r>
      <rPr>
        <sz val="10"/>
        <color rgb="FF00000A"/>
        <rFont val="Calibri"/>
        <family val="2"/>
        <charset val="1"/>
      </rPr>
      <t>(moyenne olympique)</t>
    </r>
  </si>
  <si>
    <r>
      <rPr>
        <b/>
        <sz val="10"/>
        <color rgb="FF00000A"/>
        <rFont val="Calibri"/>
        <family val="2"/>
        <charset val="1"/>
      </rPr>
      <t>EBE 2025 :</t>
    </r>
    <r>
      <rPr>
        <sz val="10"/>
        <color rgb="FF00000A"/>
        <rFont val="Calibri"/>
        <family val="2"/>
        <charset val="1"/>
      </rPr>
      <t xml:space="preserve"> (période incluant la campagne de commercialisation de la récolte 2024 pour les noisettes)</t>
    </r>
  </si>
  <si>
    <t>correspond dans le téléservice à "EBE indemnisé total exploitation 2024"</t>
  </si>
  <si>
    <t xml:space="preserve">ELIGIBILITÉ </t>
  </si>
  <si>
    <t>AUTOMATIQUE</t>
  </si>
  <si>
    <t>Respect critères</t>
  </si>
  <si>
    <t>Eligibilité</t>
  </si>
  <si>
    <t>Taux de spécialisation noisettes</t>
  </si>
  <si>
    <t>Doit être &gt;=25% par rapport à la référence</t>
  </si>
  <si>
    <t>Doit être &gt;=20% par rapport à la référence</t>
  </si>
  <si>
    <t>Perte de CA noisettes</t>
  </si>
  <si>
    <t xml:space="preserve">CA noisette référence-Ca noisette récolte 2024 </t>
  </si>
  <si>
    <t>Autres aides</t>
  </si>
  <si>
    <t>le demandeur de l'aide a-t-il demandé ou percu d'autres indemnisations pour le meme objet?</t>
  </si>
  <si>
    <t>sélectionnez dans la liste</t>
  </si>
  <si>
    <t>précisions sur les aides demandées ou perçues:</t>
  </si>
  <si>
    <t xml:space="preserve">Situation de l’entreprise </t>
  </si>
  <si>
    <r>
      <rPr>
        <sz val="10"/>
        <color rgb="FF000000"/>
        <rFont val="Arial"/>
        <family val="2"/>
        <charset val="1"/>
      </rPr>
      <t>_ L’entreprise relève-t-elle de la</t>
    </r>
    <r>
      <rPr>
        <b/>
        <sz val="10"/>
        <color rgb="FF000000"/>
        <rFont val="Arial"/>
        <family val="2"/>
        <charset val="1"/>
      </rPr>
      <t xml:space="preserve"> catégorie petites et moyennes entreprises</t>
    </r>
    <r>
      <rPr>
        <sz val="10"/>
        <color rgb="FF000000"/>
        <rFont val="Arial"/>
        <family val="2"/>
        <charset val="1"/>
      </rPr>
      <t> ?</t>
    </r>
  </si>
  <si>
    <t>liste déroulante obligatoire</t>
  </si>
  <si>
    <t>Entreprise qui occupe moins de 250 personnes et dont le chiffre d'affaires n'excède pas 50 millions d'euros ou le total du bilan annuel n'excède pas 43 millions d'euros,</t>
  </si>
  <si>
    <r>
      <rPr>
        <sz val="10"/>
        <color rgb="FF000000"/>
        <rFont val="Arial"/>
        <family val="2"/>
        <charset val="1"/>
      </rPr>
      <t>- L’entreprise est elle en</t>
    </r>
    <r>
      <rPr>
        <b/>
        <sz val="10"/>
        <color rgb="FF000000"/>
        <rFont val="Arial"/>
        <family val="2"/>
        <charset val="1"/>
      </rPr>
      <t xml:space="preserve"> difficulté</t>
    </r>
    <r>
      <rPr>
        <sz val="10"/>
        <color rgb="FF000000"/>
        <rFont val="Arial"/>
        <family val="2"/>
        <charset val="1"/>
      </rPr>
      <t> ?</t>
    </r>
    <r>
      <rPr>
        <sz val="10"/>
        <color rgb="FF2A6099"/>
        <rFont val="Arial"/>
        <family val="2"/>
        <charset val="1"/>
      </rPr>
      <t>*</t>
    </r>
  </si>
  <si>
    <t>*aux termes du paragraphe 59 de l’article 2 du REAF 2023 modifié, une entreprise en difficulté est une entreprise remplissant au moins une des conditions suivantes :
  -  s'il s'agit d’une société à responsabilité limitée (autre qu'une PME dont l’existence remonte à moins de trois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 société à responsabilité limitée » en particulier les formes d'entreprises qui figurent à l’annexe I de la directive 2013/34/UE du Parlement européen et du Conseil, et le terme « capital social » comprend le cas échéant, les primes d’émission ;
  -  s'il s'agit d’une société dont certains associés au moins ont une responsabilité illimitée pour les dettes de la société (autre qu’une PME dont l’existence remonte à moins de trois ans), lorsque plus de la moitié des fonds propres, tels qu'ils sont inscrits dans les comptes de la société, a disparu en raison des pertes accumulées. Aux fins de la présente disposition, on entend par « une société dont certains associés au moins ont une responsabilité illimitée pour les dettes de la société » en particulier les formes d'entreprises qui figurent à l’annexe II de la directive 2013/34/UE ;
-  lorsque l’entreprise fait l’objet d’une procédure collective d’insolvabilité ou remplit, selon le droit national qui lui est applicable, les conditions de soumission à une procédure collective d’insolvabilité à la demande de ses créanciers ;
-  lorsque l’entreprise a bénéficié d’une aide au sauvetage et n’a pas encore remboursé le prêt ou mis un terme à la garantie, ou a bénéficié d’une aide à la restructuration et est toujours soumise à un plan de restructura-tion.</t>
  </si>
  <si>
    <t>Certification par le comptable:</t>
  </si>
  <si>
    <t>Nom de la structure professionnelle d’exercice (ou du centre comptable) :</t>
  </si>
  <si>
    <t>Date :</t>
  </si>
  <si>
    <t>Nom  du signataire :</t>
  </si>
  <si>
    <r>
      <rPr>
        <sz val="10"/>
        <color rgb="FF000000"/>
        <rFont val="Liberation Sans1"/>
        <charset val="1"/>
      </rPr>
      <t xml:space="preserve">Atteste avoir utilisé la version suivante de la fiche de calcul disponible sur le site de FranceAgriMer, </t>
    </r>
    <r>
      <rPr>
        <u/>
        <sz val="10"/>
        <color rgb="FF000000"/>
        <rFont val="Arial"/>
        <family val="2"/>
        <charset val="1"/>
      </rPr>
      <t>sans aucune modification</t>
    </r>
    <r>
      <rPr>
        <sz val="10"/>
        <color rgb="FF000000"/>
        <rFont val="Liberation Sans1"/>
        <charset val="1"/>
      </rPr>
      <t xml:space="preserve"> des formules de calcul :</t>
    </r>
  </si>
  <si>
    <t>Atteste l’exactitude des éléments renseignées ci-dessus.</t>
  </si>
  <si>
    <t>Cachet et signature :</t>
  </si>
  <si>
    <t>IL APPARTIENT AU DEMANDEUR DE L’AIDE DE VERIFIER LA BONNE COMPLETUDE DE CE DOCUMENT AVANT DEPOT DE LA DEMANDE DANS LE TELESERVICE</t>
  </si>
  <si>
    <t>document à télécharger dans le téléservice en PDF signé et en version tableur (excel/ODS)</t>
  </si>
  <si>
    <t>Annexe 1 bis: type ATTESTATION 
A signer par le comptable (expert-comptable, Association de Gestion et de Comptabilité ou Commissaire aux comptes)</t>
  </si>
  <si>
    <t>MODELE MOYENNE 22022-2023 ou cas particuliers</t>
  </si>
  <si>
    <t>récent installé</t>
  </si>
  <si>
    <t>si oui, possibilité de saisir  l’unique campagne  2023  OU les valeurs prévisionnelles du Plan d’entreprise (PE)/business plan/étude économique réalisé par un comptable dans le cadre de l’installation couvrant la période indemnisée à comparer aux valeurs réelles  de la période indemnisée OU les valeurs historiques en cas de reprise.</t>
  </si>
  <si>
    <t>Date installation</t>
  </si>
  <si>
    <t>référence choisie</t>
  </si>
  <si>
    <t>précisions éventuelles:</t>
  </si>
  <si>
    <t>changement de période de référence suite à évolution</t>
  </si>
  <si>
    <t xml:space="preserve">si oui préciser le type d'évolution </t>
  </si>
  <si>
    <t>y a-t-il eu une modification de surface productive depuis la période de référence théorique</t>
  </si>
  <si>
    <t>sélectionnez la modification</t>
  </si>
  <si>
    <t>si oui  expliquez la méthodologie utilisée pour établir un périmetre d'indemnisation comparable à la référence et notamment les surfaces utilisées (cf FAQ ) :</t>
  </si>
  <si>
    <t>S'il n'y a qu'une seule année de référence, renseignez deux fois le même montant sur les 2 lignes</t>
  </si>
  <si>
    <r>
      <rPr>
        <b/>
        <sz val="10"/>
        <color rgb="FF00000A"/>
        <rFont val="Calibri"/>
        <family val="2"/>
        <charset val="1"/>
      </rPr>
      <t xml:space="preserve">référence 1 </t>
    </r>
    <r>
      <rPr>
        <sz val="10"/>
        <color rgb="FF00000A"/>
        <rFont val="Calibri"/>
        <family val="2"/>
        <charset val="1"/>
      </rPr>
      <t xml:space="preserve">: période incluant la campagne de commercialisation de la  récolte 2022
</t>
    </r>
  </si>
  <si>
    <r>
      <rPr>
        <b/>
        <sz val="10"/>
        <color rgb="FF00000A"/>
        <rFont val="Calibri"/>
        <family val="2"/>
        <charset val="1"/>
      </rPr>
      <t xml:space="preserve">référence 2 </t>
    </r>
    <r>
      <rPr>
        <sz val="10"/>
        <color rgb="FF00000A"/>
        <rFont val="Calibri"/>
        <family val="2"/>
        <charset val="1"/>
      </rPr>
      <t xml:space="preserve">: période incluant la campagne de commercialisation de la récolte 2023
</t>
    </r>
  </si>
  <si>
    <t>CA Référence  calculée (moyenne arithmétique)</t>
  </si>
  <si>
    <r>
      <rPr>
        <b/>
        <sz val="10"/>
        <color rgb="FF00000A"/>
        <rFont val="Calibri"/>
        <family val="2"/>
        <charset val="1"/>
      </rPr>
      <t xml:space="preserve">CA-Période  incluant la campagne de commercialisation de la </t>
    </r>
    <r>
      <rPr>
        <b/>
        <u/>
        <sz val="10"/>
        <color rgb="FF00000A"/>
        <rFont val="Calibri"/>
        <family val="2"/>
        <charset val="1"/>
      </rPr>
      <t>récolte 2024</t>
    </r>
  </si>
  <si>
    <t>CA TOTAL DE L' EXPLOITATION</t>
  </si>
  <si>
    <t xml:space="preserve">CA TOTAL DE L' EXPLOITATION  ajusté à la surface productive </t>
  </si>
  <si>
    <t xml:space="preserve">CA noisettes Noisettes ajusté à la surface productive </t>
  </si>
  <si>
    <t xml:space="preserve">référence 1 : période incluant la campagne de commercialisation de la  récolte 2022
</t>
  </si>
  <si>
    <t xml:space="preserve">référence 2 : période incluant la campagne de commercialisation de la récolte 2023
</t>
  </si>
  <si>
    <t>EBE Référence (moyenne arithmétique)</t>
  </si>
  <si>
    <t>EBE 2025 (période incluant la campagne de commercialisation de la récolte 2024)</t>
  </si>
  <si>
    <t>EBE TOTAL EXPLOITATION</t>
  </si>
  <si>
    <t>ELIGIBILITÉ</t>
  </si>
  <si>
    <t>CA noisettes référence retenue</t>
  </si>
  <si>
    <t>v1</t>
  </si>
  <si>
    <t xml:space="preserve">Taux de perte de EBE </t>
  </si>
  <si>
    <t>SURFACE productive Noisettes en hectare ( à complèter si cas particulier)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</si>
</sst>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quot; €&quot;_-;\-* #,##0.00&quot; €&quot;_-;_-* \-??&quot; €&quot;_-;_-@_-"/>
    <numFmt numFmtId="165" formatCode="0\ %"/>
    <numFmt numFmtId="166" formatCode="0.00\ %"/>
    <numFmt numFmtId="167" formatCode="#,##0.00&quot; €&quot;"/>
    <numFmt numFmtId="168" formatCode="_-* #,##0.00_-;\-* #,##0.00_-;_-* \-??_-;_-@_-"/>
    <numFmt numFmtId="169" formatCode="_-* #,##0.00\ _€_-;\-* #,##0.00\ _€_-;_-* \-??\ _€_-;_-@_-"/>
  </numFmts>
  <fonts count="43">
    <font>
      <sz val="11"/>
      <color theme="1"/>
      <name val="Calibri"/>
      <family val="2"/>
      <charset val="1"/>
    </font>
    <font>
      <b/>
      <sz val="14"/>
      <name val="Calibri"/>
      <family val="2"/>
      <charset val="1"/>
    </font>
    <font>
      <b/>
      <sz val="12"/>
      <color rgb="FF00B050"/>
      <name val="Calibri"/>
      <family val="2"/>
      <charset val="1"/>
    </font>
    <font>
      <b/>
      <sz val="11"/>
      <color rgb="FF7030A0"/>
      <name val="Calibri"/>
      <family val="2"/>
      <charset val="1"/>
    </font>
    <font>
      <b/>
      <sz val="11"/>
      <color rgb="FF000000"/>
      <name val="Calibri"/>
      <family val="2"/>
      <charset val="1"/>
    </font>
    <font>
      <b/>
      <sz val="11"/>
      <color theme="1"/>
      <name val="Calibri"/>
      <family val="2"/>
      <charset val="1"/>
    </font>
    <font>
      <b/>
      <sz val="16"/>
      <color theme="4" tint="-0.499984740745262"/>
      <name val="Calibri"/>
      <family val="2"/>
      <charset val="1"/>
    </font>
    <font>
      <sz val="11"/>
      <color rgb="FFFF0000"/>
      <name val="Calibri"/>
      <family val="2"/>
      <charset val="1"/>
    </font>
    <font>
      <sz val="11"/>
      <color rgb="FF0070C0"/>
      <name val="Calibri"/>
      <family val="2"/>
      <charset val="1"/>
    </font>
    <font>
      <b/>
      <i/>
      <sz val="9"/>
      <color theme="1"/>
      <name val="Calibri"/>
      <family val="2"/>
      <charset val="1"/>
    </font>
    <font>
      <i/>
      <sz val="9"/>
      <color rgb="FF0070C0"/>
      <name val="Calibri"/>
      <family val="2"/>
      <charset val="1"/>
    </font>
    <font>
      <b/>
      <sz val="10"/>
      <color rgb="FF00000A"/>
      <name val="Calibri"/>
      <family val="2"/>
      <charset val="1"/>
    </font>
    <font>
      <sz val="10"/>
      <color rgb="FF00000A"/>
      <name val="Calibri"/>
      <family val="2"/>
      <charset val="1"/>
    </font>
    <font>
      <sz val="9"/>
      <color rgb="FFFF0000"/>
      <name val="Calibri"/>
      <family val="2"/>
      <charset val="1"/>
    </font>
    <font>
      <i/>
      <sz val="11"/>
      <color rgb="FF0070C0"/>
      <name val="Calibri"/>
      <family val="2"/>
      <charset val="1"/>
    </font>
    <font>
      <b/>
      <i/>
      <sz val="10"/>
      <color rgb="FFFF0000"/>
      <name val="Calibri"/>
      <family val="2"/>
      <charset val="1"/>
    </font>
    <font>
      <sz val="8"/>
      <color theme="0"/>
      <name val="Calibri"/>
      <family val="2"/>
      <charset val="1"/>
    </font>
    <font>
      <b/>
      <sz val="16"/>
      <color rgb="FF002060"/>
      <name val="Calibri"/>
      <family val="2"/>
      <charset val="1"/>
    </font>
    <font>
      <sz val="8"/>
      <color rgb="FF00000A"/>
      <name val="Calibri"/>
      <family val="2"/>
      <charset val="1"/>
    </font>
    <font>
      <i/>
      <sz val="9"/>
      <color rgb="FFFF0000"/>
      <name val="Calibri"/>
      <family val="2"/>
      <charset val="1"/>
    </font>
    <font>
      <i/>
      <sz val="10"/>
      <color rgb="FF00000A"/>
      <name val="Calibri"/>
      <family val="2"/>
      <charset val="1"/>
    </font>
    <font>
      <sz val="10"/>
      <color rgb="FFFF0000"/>
      <name val="Calibri"/>
      <family val="2"/>
      <charset val="1"/>
    </font>
    <font>
      <b/>
      <sz val="10"/>
      <color rgb="FF0070C0"/>
      <name val="Calibri"/>
      <family val="2"/>
      <charset val="1"/>
    </font>
    <font>
      <sz val="11"/>
      <color rgb="FF000000"/>
      <name val="Arial"/>
      <family val="2"/>
      <charset val="1"/>
    </font>
    <font>
      <sz val="10"/>
      <color rgb="FF000000"/>
      <name val="Arial"/>
      <family val="2"/>
      <charset val="1"/>
    </font>
    <font>
      <b/>
      <sz val="10"/>
      <color rgb="FF000000"/>
      <name val="Arial"/>
      <family val="2"/>
      <charset val="1"/>
    </font>
    <font>
      <sz val="7"/>
      <color rgb="FF000000"/>
      <name val="Arial"/>
      <family val="2"/>
      <charset val="1"/>
    </font>
    <font>
      <sz val="10"/>
      <color rgb="FF2A6099"/>
      <name val="Arial"/>
      <family val="2"/>
      <charset val="1"/>
    </font>
    <font>
      <sz val="9"/>
      <name val="Arial"/>
      <family val="2"/>
      <charset val="1"/>
    </font>
    <font>
      <sz val="8"/>
      <color rgb="FF00B050"/>
      <name val="Calibri"/>
      <family val="2"/>
      <charset val="1"/>
    </font>
    <font>
      <i/>
      <sz val="11"/>
      <color rgb="FF000000"/>
      <name val="Calibri"/>
      <family val="2"/>
      <charset val="1"/>
    </font>
    <font>
      <sz val="10"/>
      <color rgb="FF000000"/>
      <name val="Liberation Sans1"/>
      <charset val="1"/>
    </font>
    <font>
      <u/>
      <sz val="10"/>
      <color rgb="FF000000"/>
      <name val="Arial"/>
      <family val="2"/>
      <charset val="1"/>
    </font>
    <font>
      <b/>
      <sz val="11"/>
      <color rgb="FF0070C0"/>
      <name val="Calibri"/>
      <family val="2"/>
      <charset val="1"/>
    </font>
    <font>
      <sz val="11"/>
      <color rgb="FF00B050"/>
      <name val="Calibri"/>
      <family val="2"/>
      <charset val="1"/>
    </font>
    <font>
      <sz val="9"/>
      <name val="Calibri"/>
      <family val="2"/>
      <charset val="1"/>
    </font>
    <font>
      <b/>
      <sz val="10"/>
      <color theme="1"/>
      <name val="Calibri"/>
      <family val="2"/>
      <charset val="1"/>
    </font>
    <font>
      <i/>
      <sz val="11"/>
      <color theme="1"/>
      <name val="Calibri"/>
      <family val="2"/>
      <charset val="1"/>
    </font>
    <font>
      <b/>
      <u/>
      <sz val="10"/>
      <color rgb="FF00000A"/>
      <name val="Calibri"/>
      <family val="2"/>
      <charset val="1"/>
    </font>
    <font>
      <sz val="11"/>
      <name val="Calibri"/>
      <family val="2"/>
      <charset val="1"/>
    </font>
    <font>
      <sz val="11"/>
      <color theme="0"/>
      <name val="Calibri"/>
      <family val="2"/>
      <charset val="1"/>
    </font>
    <font>
      <sz val="11"/>
      <color theme="1"/>
      <name val="Calibri"/>
      <family val="2"/>
      <charset val="1"/>
    </font>
    <font>
      <sz val="11"/>
      <color rgb="FF000000"/>
      <name val="Calibri"/>
      <family val="2"/>
    </font>
  </fonts>
  <fills count="11">
    <fill>
      <patternFill patternType="none"/>
    </fill>
    <fill>
      <patternFill patternType="gray125"/>
    </fill>
    <fill>
      <patternFill patternType="solid">
        <fgColor theme="8" tint="0.79989013336588644"/>
        <bgColor rgb="FFCCFFFF"/>
      </patternFill>
    </fill>
    <fill>
      <patternFill patternType="solid">
        <fgColor rgb="FF92D050"/>
        <bgColor rgb="FFA6A6A6"/>
      </patternFill>
    </fill>
    <fill>
      <patternFill patternType="solid">
        <fgColor theme="7" tint="0.59987182226020086"/>
        <bgColor rgb="FFFFF2CC"/>
      </patternFill>
    </fill>
    <fill>
      <patternFill patternType="solid">
        <fgColor theme="0" tint="-0.249977111117893"/>
        <bgColor rgb="FFA6A6A6"/>
      </patternFill>
    </fill>
    <fill>
      <patternFill patternType="solid">
        <fgColor theme="0" tint="-0.499984740745262"/>
        <bgColor rgb="FFA6A6A6"/>
      </patternFill>
    </fill>
    <fill>
      <patternFill patternType="solid">
        <fgColor rgb="FFFFC000"/>
        <bgColor rgb="FFFF9900"/>
      </patternFill>
    </fill>
    <fill>
      <patternFill patternType="solid">
        <fgColor theme="0" tint="-0.34998626667073579"/>
        <bgColor rgb="FFBFBFBF"/>
      </patternFill>
    </fill>
    <fill>
      <patternFill patternType="solid">
        <fgColor theme="7" tint="0.79989013336588644"/>
        <bgColor rgb="FFFFE699"/>
      </patternFill>
    </fill>
    <fill>
      <patternFill patternType="solid">
        <fgColor theme="7" tint="0.79998168889431442"/>
        <bgColor rgb="FFFFF2CC"/>
      </patternFill>
    </fill>
  </fills>
  <borders count="3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s>
  <cellStyleXfs count="4">
    <xf numFmtId="0" fontId="0" fillId="0" borderId="0"/>
    <xf numFmtId="168" fontId="41" fillId="0" borderId="0" applyBorder="0" applyProtection="0"/>
    <xf numFmtId="164" fontId="41" fillId="0" borderId="0" applyBorder="0" applyProtection="0"/>
    <xf numFmtId="165" fontId="41" fillId="0" borderId="0" applyBorder="0" applyProtection="0"/>
  </cellStyleXfs>
  <cellXfs count="169">
    <xf numFmtId="0" fontId="0" fillId="0" borderId="0" xfId="0"/>
    <xf numFmtId="0" fontId="0" fillId="0" borderId="0" xfId="0" applyAlignment="1" applyProtection="1"/>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0" fillId="3" borderId="5" xfId="0" applyFont="1" applyFill="1" applyBorder="1" applyAlignment="1" applyProtection="1">
      <alignment horizontal="right"/>
    </xf>
    <xf numFmtId="0" fontId="5" fillId="0" borderId="3" xfId="0" applyFont="1" applyBorder="1" applyAlignment="1" applyProtection="1">
      <alignment horizontal="left"/>
    </xf>
    <xf numFmtId="0" fontId="0" fillId="0" borderId="0" xfId="0" applyFont="1" applyBorder="1" applyAlignment="1" applyProtection="1">
      <protection locked="0"/>
    </xf>
    <xf numFmtId="0" fontId="0" fillId="0" borderId="4" xfId="0" applyBorder="1" applyAlignment="1" applyProtection="1"/>
    <xf numFmtId="0" fontId="6" fillId="0" borderId="7" xfId="0" applyFont="1" applyBorder="1" applyAlignment="1" applyProtection="1">
      <alignment horizontal="left"/>
    </xf>
    <xf numFmtId="0" fontId="8" fillId="0" borderId="9" xfId="0" applyFont="1" applyBorder="1" applyAlignment="1" applyProtection="1">
      <alignment horizontal="center" vertical="center"/>
      <protection locked="0"/>
    </xf>
    <xf numFmtId="0" fontId="0" fillId="0" borderId="10" xfId="0" applyBorder="1" applyAlignment="1" applyProtection="1"/>
    <xf numFmtId="0" fontId="9" fillId="0" borderId="11" xfId="0" applyFont="1" applyBorder="1" applyAlignment="1" applyProtection="1">
      <alignment horizontal="center" vertical="center"/>
    </xf>
    <xf numFmtId="164" fontId="5" fillId="0" borderId="12" xfId="2" applyFont="1" applyBorder="1" applyAlignment="1" applyProtection="1">
      <alignment horizontal="center" vertical="center"/>
    </xf>
    <xf numFmtId="0" fontId="5" fillId="0" borderId="13" xfId="0" applyFont="1" applyBorder="1" applyAlignment="1" applyProtection="1">
      <alignment horizontal="center" vertical="center"/>
    </xf>
    <xf numFmtId="0" fontId="11" fillId="3" borderId="11" xfId="0" applyFont="1" applyFill="1" applyBorder="1" applyAlignment="1" applyProtection="1">
      <alignment horizontal="left" vertical="center" wrapText="1"/>
    </xf>
    <xf numFmtId="164" fontId="0" fillId="4" borderId="14" xfId="2" applyFont="1" applyFill="1" applyBorder="1" applyAlignment="1" applyProtection="1">
      <alignment vertical="center"/>
      <protection locked="0"/>
    </xf>
    <xf numFmtId="166" fontId="5" fillId="5" borderId="15" xfId="3" applyNumberFormat="1"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xf>
    <xf numFmtId="164" fontId="0" fillId="6" borderId="16" xfId="2" applyFont="1" applyFill="1" applyBorder="1" applyAlignment="1" applyProtection="1">
      <alignment horizontal="center" vertical="center"/>
    </xf>
    <xf numFmtId="164" fontId="5" fillId="5" borderId="15" xfId="2" applyFont="1" applyFill="1" applyBorder="1" applyAlignment="1" applyProtection="1">
      <alignment horizontal="center" vertical="center" wrapText="1"/>
    </xf>
    <xf numFmtId="0" fontId="0" fillId="0" borderId="0" xfId="0" applyBorder="1" applyAlignment="1" applyProtection="1"/>
    <xf numFmtId="0" fontId="11" fillId="7" borderId="5" xfId="0" applyFont="1" applyFill="1" applyBorder="1" applyAlignment="1" applyProtection="1">
      <alignment horizontal="left" vertical="center" wrapText="1"/>
    </xf>
    <xf numFmtId="164" fontId="0" fillId="4" borderId="17" xfId="2" applyFont="1" applyFill="1" applyBorder="1" applyAlignment="1" applyProtection="1">
      <alignment vertical="center"/>
      <protection locked="0"/>
    </xf>
    <xf numFmtId="0" fontId="14" fillId="0" borderId="0" xfId="0" applyFont="1" applyBorder="1" applyAlignment="1" applyProtection="1">
      <alignment vertical="center" wrapText="1"/>
    </xf>
    <xf numFmtId="0" fontId="15" fillId="0" borderId="18" xfId="0" applyFont="1" applyBorder="1" applyAlignment="1" applyProtection="1">
      <alignment horizontal="left" vertical="center"/>
    </xf>
    <xf numFmtId="164" fontId="0" fillId="0" borderId="19" xfId="2" applyFont="1" applyBorder="1" applyAlignment="1" applyProtection="1">
      <alignment horizontal="center" vertical="center"/>
    </xf>
    <xf numFmtId="164" fontId="0" fillId="0" borderId="19" xfId="2" applyFont="1" applyBorder="1" applyAlignment="1" applyProtection="1">
      <alignment vertical="center"/>
      <protection locked="0"/>
    </xf>
    <xf numFmtId="0" fontId="14" fillId="0" borderId="19" xfId="0" applyFont="1" applyBorder="1" applyAlignment="1" applyProtection="1">
      <alignment vertical="center"/>
    </xf>
    <xf numFmtId="0" fontId="0" fillId="0" borderId="19" xfId="0" applyBorder="1" applyAlignment="1" applyProtection="1"/>
    <xf numFmtId="0" fontId="0" fillId="0" borderId="20" xfId="0" applyBorder="1" applyAlignment="1" applyProtection="1"/>
    <xf numFmtId="164" fontId="5" fillId="0" borderId="17" xfId="2" applyFont="1" applyBorder="1" applyAlignment="1" applyProtection="1">
      <alignment horizontal="center" vertical="center"/>
    </xf>
    <xf numFmtId="0" fontId="14" fillId="0" borderId="0" xfId="0" applyFont="1" applyBorder="1" applyAlignment="1" applyProtection="1">
      <alignment vertical="center"/>
    </xf>
    <xf numFmtId="0" fontId="0" fillId="0" borderId="4" xfId="0" applyFont="1" applyBorder="1" applyAlignment="1" applyProtection="1">
      <protection locked="0"/>
    </xf>
    <xf numFmtId="167" fontId="0" fillId="4" borderId="14" xfId="2" applyNumberFormat="1" applyFont="1" applyFill="1" applyBorder="1" applyAlignment="1" applyProtection="1">
      <alignment vertical="center"/>
      <protection locked="0"/>
    </xf>
    <xf numFmtId="0" fontId="7" fillId="0" borderId="0" xfId="0" applyFont="1" applyBorder="1" applyAlignment="1" applyProtection="1">
      <alignment vertical="center"/>
    </xf>
    <xf numFmtId="164" fontId="0" fillId="0" borderId="0" xfId="0" applyNumberFormat="1" applyBorder="1" applyAlignment="1" applyProtection="1"/>
    <xf numFmtId="0" fontId="8" fillId="0" borderId="0" xfId="0" applyFont="1" applyBorder="1" applyAlignment="1" applyProtection="1">
      <alignment horizontal="center" vertical="center" wrapText="1"/>
      <protection locked="0"/>
    </xf>
    <xf numFmtId="0" fontId="5" fillId="0" borderId="18" xfId="0" applyFont="1" applyBorder="1" applyAlignment="1" applyProtection="1">
      <alignment wrapText="1"/>
    </xf>
    <xf numFmtId="0" fontId="0" fillId="0" borderId="19" xfId="0" applyBorder="1" applyAlignment="1" applyProtection="1">
      <alignment horizontal="center" wrapText="1"/>
    </xf>
    <xf numFmtId="0" fontId="16" fillId="0" borderId="20" xfId="0" applyFont="1" applyBorder="1" applyAlignment="1" applyProtection="1">
      <alignment wrapText="1"/>
    </xf>
    <xf numFmtId="164" fontId="0" fillId="0" borderId="0" xfId="0" applyNumberFormat="1" applyAlignment="1" applyProtection="1"/>
    <xf numFmtId="0" fontId="17" fillId="0" borderId="21" xfId="0" applyFont="1" applyBorder="1" applyAlignment="1" applyProtection="1">
      <alignment horizontal="left"/>
    </xf>
    <xf numFmtId="0" fontId="8" fillId="0" borderId="9" xfId="0" applyFont="1" applyBorder="1" applyAlignment="1" applyProtection="1">
      <alignment horizontal="center"/>
    </xf>
    <xf numFmtId="0" fontId="0" fillId="0" borderId="9" xfId="0" applyBorder="1" applyAlignment="1" applyProtection="1"/>
    <xf numFmtId="0" fontId="0" fillId="3" borderId="22" xfId="0" applyFont="1" applyFill="1" applyBorder="1" applyAlignment="1" applyProtection="1">
      <alignment horizontal="center" vertical="center"/>
    </xf>
    <xf numFmtId="0" fontId="0" fillId="3" borderId="23" xfId="0" applyFont="1" applyFill="1" applyBorder="1" applyAlignment="1" applyProtection="1">
      <alignment horizontal="center" vertical="center"/>
    </xf>
    <xf numFmtId="0" fontId="11" fillId="0" borderId="5" xfId="0" applyFont="1" applyBorder="1" applyAlignment="1" applyProtection="1">
      <alignment horizontal="right" vertical="center" wrapText="1"/>
    </xf>
    <xf numFmtId="166" fontId="12" fillId="5" borderId="24" xfId="3" applyNumberFormat="1" applyFont="1" applyFill="1" applyBorder="1" applyAlignment="1" applyProtection="1">
      <alignment horizontal="right" vertical="top" wrapText="1"/>
    </xf>
    <xf numFmtId="166" fontId="19" fillId="0" borderId="17" xfId="3" applyNumberFormat="1" applyFont="1" applyBorder="1" applyAlignment="1" applyProtection="1">
      <alignment horizontal="center" wrapText="1"/>
    </xf>
    <xf numFmtId="164" fontId="12" fillId="5" borderId="24" xfId="2" applyFont="1" applyFill="1" applyBorder="1" applyAlignment="1" applyProtection="1">
      <alignment horizontal="right" vertical="top" wrapText="1"/>
    </xf>
    <xf numFmtId="0" fontId="20" fillId="0" borderId="0" xfId="0" applyFont="1" applyBorder="1" applyAlignment="1" applyProtection="1">
      <alignment horizontal="left" vertical="top"/>
    </xf>
    <xf numFmtId="0" fontId="0" fillId="0" borderId="0" xfId="0" applyFont="1" applyBorder="1" applyAlignment="1" applyProtection="1"/>
    <xf numFmtId="0" fontId="21" fillId="0" borderId="4" xfId="0" applyFont="1" applyBorder="1" applyAlignment="1" applyProtection="1">
      <alignment vertical="center" wrapText="1"/>
    </xf>
    <xf numFmtId="0" fontId="17" fillId="0" borderId="21" xfId="0" applyFont="1" applyBorder="1" applyAlignment="1" applyProtection="1">
      <alignment horizontal="left" vertical="center" wrapText="1"/>
    </xf>
    <xf numFmtId="0" fontId="11" fillId="0" borderId="22" xfId="0" applyFont="1" applyBorder="1" applyAlignment="1" applyProtection="1">
      <alignment vertical="center" wrapText="1"/>
    </xf>
    <xf numFmtId="0" fontId="0" fillId="4" borderId="22" xfId="0" applyFont="1" applyFill="1" applyBorder="1" applyAlignment="1" applyProtection="1">
      <alignment vertical="center"/>
    </xf>
    <xf numFmtId="0" fontId="11" fillId="0" borderId="18" xfId="0" applyFont="1" applyBorder="1" applyAlignment="1" applyProtection="1">
      <alignment horizontal="right" vertical="center" wrapText="1"/>
    </xf>
    <xf numFmtId="0" fontId="11" fillId="0" borderId="27" xfId="0" applyFont="1" applyBorder="1" applyAlignment="1" applyProtection="1">
      <alignment vertical="center" wrapText="1"/>
    </xf>
    <xf numFmtId="0" fontId="0" fillId="4" borderId="27" xfId="0" applyFill="1" applyBorder="1" applyAlignment="1" applyProtection="1">
      <alignment vertical="center"/>
    </xf>
    <xf numFmtId="0" fontId="17" fillId="0" borderId="7" xfId="0" applyFont="1" applyBorder="1" applyAlignment="1" applyProtection="1">
      <alignment horizontal="left" vertical="center" wrapText="1"/>
    </xf>
    <xf numFmtId="0" fontId="23" fillId="0" borderId="9" xfId="0" applyFont="1" applyBorder="1" applyAlignment="1" applyProtection="1"/>
    <xf numFmtId="0" fontId="21" fillId="0" borderId="10" xfId="0" applyFont="1" applyBorder="1" applyAlignment="1" applyProtection="1">
      <alignment vertical="center" wrapText="1"/>
    </xf>
    <xf numFmtId="0" fontId="24" fillId="0" borderId="3" xfId="0" applyFont="1" applyBorder="1" applyAlignment="1" applyProtection="1">
      <alignment vertical="center"/>
    </xf>
    <xf numFmtId="0" fontId="23" fillId="0" borderId="0" xfId="0" applyFont="1" applyBorder="1" applyAlignment="1" applyProtection="1"/>
    <xf numFmtId="0" fontId="0" fillId="4" borderId="17" xfId="0" applyFont="1" applyFill="1" applyBorder="1" applyAlignment="1" applyProtection="1">
      <alignment vertical="center"/>
    </xf>
    <xf numFmtId="0" fontId="0" fillId="0" borderId="4" xfId="0" applyFont="1" applyBorder="1" applyAlignment="1" applyProtection="1"/>
    <xf numFmtId="0" fontId="21" fillId="5" borderId="27" xfId="0" applyFont="1" applyFill="1" applyBorder="1" applyAlignment="1" applyProtection="1">
      <alignment horizontal="center" vertical="center" wrapText="1"/>
    </xf>
    <xf numFmtId="0" fontId="0" fillId="0" borderId="20" xfId="0" applyFont="1" applyBorder="1" applyAlignment="1" applyProtection="1"/>
    <xf numFmtId="0" fontId="0" fillId="0" borderId="3" xfId="0" applyBorder="1" applyAlignment="1" applyProtection="1"/>
    <xf numFmtId="0" fontId="17" fillId="0" borderId="7" xfId="0" applyFont="1" applyBorder="1" applyAlignment="1" applyProtection="1">
      <alignment horizontal="left"/>
    </xf>
    <xf numFmtId="0" fontId="0" fillId="0" borderId="9" xfId="0" applyFont="1" applyBorder="1" applyAlignment="1" applyProtection="1">
      <protection locked="0"/>
    </xf>
    <xf numFmtId="0" fontId="0" fillId="0" borderId="9" xfId="0" applyFont="1" applyBorder="1" applyAlignment="1" applyProtection="1"/>
    <xf numFmtId="0" fontId="0" fillId="0" borderId="10" xfId="0" applyFont="1" applyBorder="1" applyAlignment="1" applyProtection="1"/>
    <xf numFmtId="0" fontId="0" fillId="0" borderId="3" xfId="0" applyFont="1" applyBorder="1" applyAlignment="1" applyProtection="1">
      <alignment horizontal="right" vertical="top" wrapText="1"/>
    </xf>
    <xf numFmtId="0" fontId="0" fillId="4" borderId="0" xfId="0" applyFont="1" applyFill="1" applyBorder="1" applyAlignment="1" applyProtection="1">
      <alignment vertical="top"/>
      <protection locked="0"/>
    </xf>
    <xf numFmtId="0" fontId="29" fillId="4" borderId="0" xfId="0" applyFont="1" applyFill="1" applyBorder="1" applyAlignment="1" applyProtection="1">
      <alignment vertical="top" wrapText="1"/>
      <protection locked="0"/>
    </xf>
    <xf numFmtId="0" fontId="29" fillId="0" borderId="0" xfId="0" applyFont="1" applyBorder="1" applyAlignment="1" applyProtection="1">
      <alignment vertical="top" wrapText="1"/>
    </xf>
    <xf numFmtId="0" fontId="0" fillId="0" borderId="3" xfId="0" applyFont="1" applyBorder="1" applyAlignment="1" applyProtection="1"/>
    <xf numFmtId="0" fontId="0" fillId="0" borderId="3" xfId="0" applyFont="1" applyBorder="1" applyAlignment="1" applyProtection="1">
      <alignment horizontal="right"/>
    </xf>
    <xf numFmtId="0" fontId="0" fillId="4" borderId="0" xfId="0" applyFont="1" applyFill="1" applyBorder="1" applyAlignment="1" applyProtection="1">
      <protection locked="0"/>
    </xf>
    <xf numFmtId="0" fontId="30" fillId="0" borderId="3" xfId="0" applyFont="1" applyBorder="1" applyAlignment="1" applyProtection="1">
      <alignment vertical="center" wrapText="1"/>
    </xf>
    <xf numFmtId="0" fontId="0" fillId="0" borderId="0" xfId="0" applyFont="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7" fillId="0" borderId="29" xfId="0" applyFont="1" applyBorder="1" applyAlignment="1" applyProtection="1"/>
    <xf numFmtId="0" fontId="0" fillId="0" borderId="8" xfId="0" applyFont="1" applyBorder="1" applyAlignment="1" applyProtection="1"/>
    <xf numFmtId="0" fontId="0" fillId="0" borderId="30" xfId="0" applyBorder="1" applyAlignment="1" applyProtection="1"/>
    <xf numFmtId="0" fontId="0" fillId="0" borderId="0" xfId="0" applyFont="1" applyAlignment="1" applyProtection="1"/>
    <xf numFmtId="0" fontId="5" fillId="0" borderId="5" xfId="0" applyFont="1" applyBorder="1" applyAlignment="1" applyProtection="1">
      <alignment horizontal="right" vertical="center"/>
    </xf>
    <xf numFmtId="0" fontId="34" fillId="4" borderId="17" xfId="0" applyFont="1" applyFill="1" applyBorder="1" applyAlignment="1" applyProtection="1">
      <alignment horizontal="center" vertical="center"/>
      <protection locked="0"/>
    </xf>
    <xf numFmtId="14" fontId="34" fillId="4" borderId="17" xfId="0" applyNumberFormat="1" applyFont="1" applyFill="1" applyBorder="1" applyAlignment="1" applyProtection="1">
      <alignment horizontal="center" vertical="center"/>
      <protection locked="0"/>
    </xf>
    <xf numFmtId="0" fontId="35" fillId="0" borderId="31" xfId="0" applyFont="1" applyBorder="1" applyAlignment="1" applyProtection="1">
      <alignment horizontal="left" vertical="center" wrapText="1"/>
      <protection locked="0"/>
    </xf>
    <xf numFmtId="0" fontId="35" fillId="4" borderId="31" xfId="0" applyFont="1" applyFill="1" applyBorder="1" applyAlignment="1" applyProtection="1">
      <alignment horizontal="left" vertical="center" wrapText="1"/>
      <protection locked="0"/>
    </xf>
    <xf numFmtId="0" fontId="35" fillId="4" borderId="24" xfId="0" applyFont="1" applyFill="1" applyBorder="1" applyAlignment="1" applyProtection="1">
      <alignment horizontal="left" vertical="top" wrapText="1"/>
      <protection locked="0"/>
    </xf>
    <xf numFmtId="0" fontId="35" fillId="4" borderId="32" xfId="0" applyFont="1" applyFill="1" applyBorder="1" applyAlignment="1" applyProtection="1">
      <alignment horizontal="left" vertical="top" wrapText="1"/>
      <protection locked="0"/>
    </xf>
    <xf numFmtId="0" fontId="36" fillId="0" borderId="5" xfId="0" applyFont="1" applyBorder="1" applyAlignment="1" applyProtection="1">
      <alignment horizontal="right" vertical="center"/>
    </xf>
    <xf numFmtId="0" fontId="37" fillId="0" borderId="5" xfId="0" applyFont="1" applyBorder="1" applyAlignment="1" applyProtection="1">
      <alignment horizontal="right" vertical="center"/>
    </xf>
    <xf numFmtId="0" fontId="5" fillId="0" borderId="5" xfId="0" applyFont="1" applyBorder="1" applyAlignment="1" applyProtection="1">
      <alignment horizontal="right" vertical="center" wrapText="1"/>
    </xf>
    <xf numFmtId="0" fontId="34" fillId="4" borderId="33" xfId="0" applyFont="1" applyFill="1" applyBorder="1" applyAlignment="1" applyProtection="1">
      <alignment horizontal="center" vertical="center"/>
      <protection locked="0"/>
    </xf>
    <xf numFmtId="0" fontId="21" fillId="0" borderId="5" xfId="0" applyFont="1" applyBorder="1" applyAlignment="1" applyProtection="1">
      <alignment horizontal="center" vertical="top" wrapText="1"/>
    </xf>
    <xf numFmtId="0" fontId="5" fillId="0" borderId="3" xfId="0" applyFont="1" applyBorder="1" applyAlignment="1" applyProtection="1">
      <alignment horizontal="right" vertical="center" wrapText="1"/>
    </xf>
    <xf numFmtId="0" fontId="7" fillId="0" borderId="9" xfId="0" applyFont="1" applyBorder="1" applyAlignment="1" applyProtection="1">
      <alignment vertical="center"/>
    </xf>
    <xf numFmtId="0" fontId="11" fillId="3" borderId="11" xfId="0" applyFont="1" applyFill="1" applyBorder="1" applyAlignment="1" applyProtection="1">
      <alignment vertical="center" wrapText="1"/>
    </xf>
    <xf numFmtId="0" fontId="11" fillId="7" borderId="11" xfId="0" applyFont="1" applyFill="1" applyBorder="1" applyAlignment="1" applyProtection="1">
      <alignment horizontal="left" vertical="center" wrapText="1"/>
    </xf>
    <xf numFmtId="164" fontId="5" fillId="0" borderId="5" xfId="2" applyFont="1" applyBorder="1" applyAlignment="1" applyProtection="1">
      <alignment horizontal="center" vertical="center"/>
    </xf>
    <xf numFmtId="164" fontId="0" fillId="4" borderId="17" xfId="2" applyFont="1" applyFill="1" applyBorder="1" applyAlignment="1" applyProtection="1">
      <alignment vertical="center"/>
    </xf>
    <xf numFmtId="164" fontId="0" fillId="6" borderId="17" xfId="2" applyFont="1" applyFill="1" applyBorder="1" applyAlignment="1" applyProtection="1">
      <alignment horizontal="center" vertical="center"/>
    </xf>
    <xf numFmtId="0" fontId="5" fillId="0" borderId="5" xfId="0" applyFont="1" applyBorder="1" applyAlignment="1" applyProtection="1">
      <alignment horizontal="center" vertical="center"/>
    </xf>
    <xf numFmtId="164" fontId="0" fillId="5" borderId="17" xfId="2" applyFont="1" applyFill="1" applyBorder="1" applyAlignment="1" applyProtection="1">
      <alignment horizontal="center" vertical="center" wrapText="1"/>
    </xf>
    <xf numFmtId="0" fontId="14" fillId="0" borderId="4" xfId="0" applyFont="1" applyBorder="1" applyAlignment="1" applyProtection="1">
      <alignment vertical="center" wrapText="1"/>
    </xf>
    <xf numFmtId="0" fontId="5" fillId="0" borderId="5" xfId="0" applyFont="1" applyBorder="1" applyAlignment="1" applyProtection="1">
      <alignment horizontal="center" vertical="center" wrapText="1"/>
    </xf>
    <xf numFmtId="168" fontId="0" fillId="5" borderId="17" xfId="1" applyFont="1" applyFill="1" applyBorder="1" applyAlignment="1" applyProtection="1">
      <alignment vertical="center"/>
      <protection locked="0"/>
    </xf>
    <xf numFmtId="0" fontId="5" fillId="0" borderId="34" xfId="0" applyFont="1" applyBorder="1" applyAlignment="1" applyProtection="1">
      <alignment horizontal="center" vertical="center" wrapText="1"/>
    </xf>
    <xf numFmtId="168" fontId="0" fillId="5" borderId="33" xfId="1" applyFont="1" applyFill="1" applyBorder="1" applyAlignment="1" applyProtection="1">
      <alignment vertical="center"/>
      <protection locked="0"/>
    </xf>
    <xf numFmtId="164" fontId="39" fillId="5" borderId="35" xfId="2" applyFont="1" applyFill="1" applyBorder="1" applyAlignment="1" applyProtection="1">
      <alignment horizontal="center" vertical="center" wrapText="1"/>
    </xf>
    <xf numFmtId="164" fontId="40" fillId="0" borderId="0" xfId="2" applyFont="1" applyBorder="1" applyAlignment="1" applyProtection="1">
      <alignment vertical="center"/>
    </xf>
    <xf numFmtId="169" fontId="0" fillId="0" borderId="0" xfId="0" applyNumberFormat="1" applyAlignment="1" applyProtection="1"/>
    <xf numFmtId="166" fontId="0" fillId="5" borderId="17" xfId="3" applyNumberFormat="1" applyFont="1" applyFill="1" applyBorder="1" applyAlignment="1" applyProtection="1">
      <alignment horizontal="right" vertical="center"/>
      <protection locked="0"/>
    </xf>
    <xf numFmtId="164" fontId="39" fillId="0" borderId="0" xfId="2" applyFont="1" applyBorder="1" applyAlignment="1" applyProtection="1">
      <alignment horizontal="center" vertical="center"/>
    </xf>
    <xf numFmtId="0" fontId="5" fillId="0" borderId="18" xfId="0" applyFont="1" applyBorder="1" applyAlignment="1" applyProtection="1">
      <alignment horizontal="center" vertical="center"/>
    </xf>
    <xf numFmtId="165" fontId="0" fillId="0" borderId="19" xfId="3" applyFont="1" applyBorder="1" applyAlignment="1" applyProtection="1">
      <alignment horizontal="right" vertical="center"/>
      <protection locked="0"/>
    </xf>
    <xf numFmtId="166" fontId="0" fillId="0" borderId="19" xfId="3" applyNumberFormat="1" applyFont="1" applyBorder="1" applyAlignment="1" applyProtection="1">
      <alignment horizontal="right" vertical="center"/>
      <protection locked="0"/>
    </xf>
    <xf numFmtId="165" fontId="40" fillId="0" borderId="19" xfId="3" applyFont="1" applyBorder="1" applyAlignment="1" applyProtection="1">
      <alignment horizontal="center" vertical="center" wrapText="1"/>
    </xf>
    <xf numFmtId="164" fontId="40" fillId="0" borderId="19" xfId="2" applyFont="1" applyBorder="1" applyAlignment="1" applyProtection="1">
      <alignment horizontal="center" vertical="center"/>
    </xf>
    <xf numFmtId="0" fontId="14" fillId="0" borderId="20" xfId="0" applyFont="1" applyBorder="1" applyAlignment="1" applyProtection="1">
      <alignment vertical="center" wrapText="1"/>
    </xf>
    <xf numFmtId="0" fontId="12" fillId="3" borderId="11" xfId="0" applyFont="1" applyFill="1" applyBorder="1" applyAlignment="1" applyProtection="1">
      <alignment horizontal="left" vertical="center" wrapText="1"/>
    </xf>
    <xf numFmtId="0" fontId="11" fillId="7" borderId="17" xfId="0" applyFont="1" applyFill="1" applyBorder="1" applyAlignment="1" applyProtection="1">
      <alignment horizontal="center" vertical="center" wrapText="1"/>
    </xf>
    <xf numFmtId="0" fontId="15" fillId="0" borderId="3" xfId="0" applyFont="1" applyBorder="1" applyAlignment="1" applyProtection="1">
      <alignment horizontal="left" vertical="top"/>
    </xf>
    <xf numFmtId="0" fontId="0" fillId="0" borderId="18" xfId="0" applyBorder="1" applyAlignment="1" applyProtection="1"/>
    <xf numFmtId="0" fontId="11" fillId="0" borderId="11" xfId="0" applyFont="1" applyBorder="1" applyAlignment="1" applyProtection="1">
      <alignment horizontal="right" vertical="center" wrapText="1"/>
    </xf>
    <xf numFmtId="164" fontId="12" fillId="5" borderId="24" xfId="2" applyFont="1" applyFill="1" applyBorder="1" applyAlignment="1" applyProtection="1">
      <alignment horizontal="right" vertical="center" wrapText="1"/>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18" fillId="0" borderId="31" xfId="0" applyFont="1" applyBorder="1" applyAlignment="1" applyProtection="1">
      <alignment vertical="center" wrapText="1"/>
    </xf>
    <xf numFmtId="0" fontId="18" fillId="0" borderId="38" xfId="0" applyFont="1" applyBorder="1" applyAlignment="1" applyProtection="1">
      <alignment vertical="center" wrapText="1"/>
    </xf>
    <xf numFmtId="0" fontId="20" fillId="0" borderId="3" xfId="0" applyFont="1" applyBorder="1" applyAlignment="1" applyProtection="1">
      <alignment horizontal="left" vertical="top"/>
    </xf>
    <xf numFmtId="0" fontId="11" fillId="0" borderId="0" xfId="0" applyFont="1" applyBorder="1" applyAlignment="1" applyProtection="1">
      <alignment horizontal="right" vertical="center" wrapText="1"/>
    </xf>
    <xf numFmtId="0" fontId="17" fillId="0" borderId="21" xfId="0" applyFont="1" applyBorder="1" applyAlignment="1" applyProtection="1">
      <alignment horizontal="left" vertical="center"/>
    </xf>
    <xf numFmtId="0" fontId="11" fillId="0" borderId="3" xfId="0" applyFont="1" applyBorder="1" applyAlignment="1" applyProtection="1">
      <alignment horizontal="right" vertical="center" wrapText="1"/>
    </xf>
    <xf numFmtId="0" fontId="11" fillId="4" borderId="17" xfId="0" applyFont="1" applyFill="1" applyBorder="1" applyAlignment="1" applyProtection="1">
      <alignment vertical="top" wrapText="1"/>
    </xf>
    <xf numFmtId="0" fontId="11" fillId="0" borderId="0" xfId="0" applyFont="1" applyBorder="1" applyAlignment="1" applyProtection="1">
      <alignment vertical="top" wrapText="1"/>
    </xf>
    <xf numFmtId="0" fontId="7" fillId="0" borderId="18" xfId="0" applyFont="1" applyBorder="1" applyAlignment="1" applyProtection="1"/>
    <xf numFmtId="0" fontId="0" fillId="0" borderId="19" xfId="0" applyFont="1" applyBorder="1" applyAlignment="1" applyProtection="1"/>
    <xf numFmtId="0" fontId="42" fillId="0" borderId="4" xfId="0" applyFont="1" applyBorder="1" applyAlignment="1" applyProtection="1">
      <alignment horizontal="right" vertical="center" wrapText="1"/>
    </xf>
    <xf numFmtId="0" fontId="5" fillId="0" borderId="3" xfId="0" applyFont="1" applyBorder="1" applyAlignment="1" applyProtection="1">
      <alignment horizontal="center" vertical="center" wrapText="1"/>
    </xf>
    <xf numFmtId="168" fontId="0" fillId="10" borderId="17" xfId="1" applyFont="1" applyFill="1" applyBorder="1" applyAlignment="1" applyProtection="1">
      <alignment vertical="center"/>
      <protection locked="0"/>
    </xf>
    <xf numFmtId="0" fontId="1" fillId="2" borderId="1"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0" fillId="4" borderId="6" xfId="0" applyFont="1" applyFill="1" applyBorder="1" applyAlignment="1" applyProtection="1">
      <protection locked="0"/>
    </xf>
    <xf numFmtId="1" fontId="0" fillId="4" borderId="6" xfId="0" applyNumberFormat="1" applyFont="1" applyFill="1" applyBorder="1" applyAlignment="1" applyProtection="1">
      <protection locked="0"/>
    </xf>
    <xf numFmtId="0" fontId="7" fillId="0" borderId="8" xfId="0" applyFont="1" applyBorder="1" applyAlignment="1" applyProtection="1">
      <alignment horizontal="center" wrapText="1"/>
      <protection locked="0"/>
    </xf>
    <xf numFmtId="0" fontId="10" fillId="0" borderId="4"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7" fillId="0" borderId="9" xfId="0" applyFont="1" applyBorder="1" applyAlignment="1" applyProtection="1">
      <alignment horizontal="center" wrapText="1"/>
      <protection locked="0"/>
    </xf>
    <xf numFmtId="0" fontId="18" fillId="0" borderId="17" xfId="0" applyFont="1" applyBorder="1" applyAlignment="1" applyProtection="1">
      <alignment horizontal="center" vertical="center" wrapText="1"/>
    </xf>
    <xf numFmtId="0" fontId="7" fillId="8" borderId="25" xfId="0"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0" fontId="33" fillId="0" borderId="18" xfId="0" applyFont="1" applyBorder="1" applyAlignment="1" applyProtection="1">
      <alignment horizontal="center" vertical="center" wrapText="1"/>
    </xf>
    <xf numFmtId="0" fontId="22" fillId="0" borderId="26" xfId="0" applyFont="1" applyBorder="1" applyAlignment="1" applyProtection="1">
      <alignment horizontal="left" vertical="center" wrapText="1"/>
    </xf>
    <xf numFmtId="0" fontId="22" fillId="0" borderId="28"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8" fillId="0" borderId="18"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35" fillId="0" borderId="6" xfId="0" applyFont="1" applyBorder="1" applyAlignment="1" applyProtection="1">
      <alignment horizontal="left" vertical="top" wrapText="1"/>
      <protection locked="0"/>
    </xf>
    <xf numFmtId="0" fontId="34" fillId="4" borderId="6" xfId="0" applyFont="1" applyFill="1" applyBorder="1" applyAlignment="1" applyProtection="1">
      <alignment horizontal="left" vertical="center"/>
      <protection locked="0"/>
    </xf>
    <xf numFmtId="0" fontId="5" fillId="9" borderId="6" xfId="0" applyFont="1" applyFill="1" applyBorder="1" applyAlignment="1" applyProtection="1">
      <alignment horizontal="left" vertical="top" wrapText="1"/>
    </xf>
    <xf numFmtId="0" fontId="0" fillId="8" borderId="25" xfId="0" applyFill="1" applyBorder="1" applyAlignment="1" applyProtection="1">
      <alignment horizontal="center" vertical="center"/>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7030A0"/>
      <rgbColor rgb="FFFFF2CC"/>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2D050"/>
      <rgbColor rgb="FFFFC000"/>
      <rgbColor rgb="FFFF9900"/>
      <rgbColor rgb="FFFF6600"/>
      <rgbColor rgb="FF2A6099"/>
      <rgbColor rgb="FFA6A6A6"/>
      <rgbColor rgb="FF002060"/>
      <rgbColor rgb="FF00B050"/>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zoomScale="80" zoomScaleNormal="80" workbookViewId="0">
      <selection activeCell="E24" sqref="E24"/>
    </sheetView>
  </sheetViews>
  <sheetFormatPr baseColWidth="10" defaultColWidth="10.54296875" defaultRowHeight="14.25" customHeight="1"/>
  <cols>
    <col min="1" max="1" width="64.54296875" style="1" customWidth="1"/>
    <col min="2" max="2" width="43.1796875" style="1" customWidth="1"/>
    <col min="3" max="3" width="39" style="1" customWidth="1"/>
    <col min="4" max="4" width="29.81640625" style="1" customWidth="1"/>
    <col min="5" max="5" width="22" style="1" customWidth="1"/>
    <col min="6" max="6" width="18.1796875" style="1" customWidth="1"/>
    <col min="7" max="7" width="24" style="1" customWidth="1"/>
  </cols>
  <sheetData>
    <row r="1" spans="1:6" ht="18.5">
      <c r="A1" s="147" t="s">
        <v>0</v>
      </c>
      <c r="B1" s="147"/>
      <c r="C1" s="147"/>
      <c r="D1" s="147"/>
      <c r="E1" s="147"/>
      <c r="F1" s="147"/>
    </row>
    <row r="2" spans="1:6" ht="35.25" customHeight="1">
      <c r="A2" s="148" t="s">
        <v>1</v>
      </c>
      <c r="B2" s="148"/>
      <c r="C2" s="148"/>
      <c r="D2" s="148"/>
      <c r="E2" s="148"/>
      <c r="F2" s="148"/>
    </row>
    <row r="3" spans="1:6" ht="18" customHeight="1">
      <c r="A3" s="149" t="s">
        <v>2</v>
      </c>
      <c r="B3" s="149"/>
      <c r="C3" s="149"/>
      <c r="D3" s="149"/>
      <c r="E3" s="149"/>
      <c r="F3" s="149"/>
    </row>
    <row r="4" spans="1:6" ht="14.5">
      <c r="A4" s="2"/>
      <c r="B4" s="3" t="s">
        <v>3</v>
      </c>
      <c r="C4" s="3" t="s">
        <v>3</v>
      </c>
      <c r="D4" s="3"/>
      <c r="E4" s="3"/>
      <c r="F4" s="144" t="s">
        <v>84</v>
      </c>
    </row>
    <row r="5" spans="1:6" ht="14.5">
      <c r="A5" s="2"/>
      <c r="B5" s="3"/>
      <c r="C5" s="3"/>
      <c r="D5" s="3"/>
      <c r="E5" s="3"/>
      <c r="F5" s="4"/>
    </row>
    <row r="6" spans="1:6" ht="14.5">
      <c r="A6" s="5" t="s">
        <v>4</v>
      </c>
      <c r="B6" s="150"/>
      <c r="C6" s="150"/>
      <c r="D6" s="150"/>
      <c r="E6" s="150"/>
      <c r="F6" s="150"/>
    </row>
    <row r="7" spans="1:6" ht="14.5">
      <c r="A7" s="5" t="s">
        <v>5</v>
      </c>
      <c r="B7" s="151"/>
      <c r="C7" s="151"/>
      <c r="D7" s="151"/>
      <c r="E7" s="151"/>
      <c r="F7" s="151"/>
    </row>
    <row r="8" spans="1:6" s="1" customFormat="1" ht="14.5">
      <c r="A8" s="6"/>
      <c r="B8" s="7"/>
      <c r="C8" s="7"/>
      <c r="D8" s="7"/>
      <c r="E8" s="7"/>
      <c r="F8" s="8"/>
    </row>
    <row r="9" spans="1:6" s="1" customFormat="1" ht="31.5" customHeight="1">
      <c r="A9" s="9" t="s">
        <v>6</v>
      </c>
      <c r="B9" s="152" t="s">
        <v>7</v>
      </c>
      <c r="C9" s="152"/>
      <c r="D9" s="10"/>
      <c r="E9" s="10"/>
      <c r="F9" s="11"/>
    </row>
    <row r="10" spans="1:6" s="1" customFormat="1" ht="26.25" customHeight="1">
      <c r="A10" s="12" t="s">
        <v>8</v>
      </c>
      <c r="B10" s="13" t="s">
        <v>9</v>
      </c>
      <c r="C10" s="14" t="s">
        <v>10</v>
      </c>
      <c r="D10" s="14" t="s">
        <v>11</v>
      </c>
      <c r="E10" s="153" t="s">
        <v>12</v>
      </c>
      <c r="F10" s="153"/>
    </row>
    <row r="11" spans="1:6" ht="36.75" customHeight="1">
      <c r="A11" s="15" t="s">
        <v>13</v>
      </c>
      <c r="B11" s="16"/>
      <c r="C11" s="16"/>
      <c r="D11" s="17" t="str">
        <f>IFERROR(ROUND(C11/B11,4),"")</f>
        <v/>
      </c>
      <c r="E11" s="154" t="s">
        <v>14</v>
      </c>
      <c r="F11" s="154"/>
    </row>
    <row r="12" spans="1:6" ht="36.75" customHeight="1">
      <c r="A12" s="15" t="s">
        <v>15</v>
      </c>
      <c r="B12" s="16"/>
      <c r="C12" s="16"/>
      <c r="D12" s="17" t="str">
        <f>IFERROR(ROUND(C12/B12,4),"")</f>
        <v/>
      </c>
      <c r="E12" s="154" t="s">
        <v>14</v>
      </c>
      <c r="F12" s="154"/>
    </row>
    <row r="13" spans="1:6" ht="36.75" customHeight="1">
      <c r="A13" s="15" t="s">
        <v>16</v>
      </c>
      <c r="B13" s="16"/>
      <c r="C13" s="16"/>
      <c r="D13" s="17" t="str">
        <f>IFERROR(ROUND(C13/B13,4),"")</f>
        <v/>
      </c>
      <c r="E13" s="154" t="s">
        <v>14</v>
      </c>
      <c r="F13" s="154"/>
    </row>
    <row r="14" spans="1:6" ht="36.75" customHeight="1">
      <c r="A14" s="15" t="s">
        <v>17</v>
      </c>
      <c r="B14" s="16"/>
      <c r="C14" s="16"/>
      <c r="D14" s="17" t="str">
        <f>IFERROR(ROUND(C14/B14,4),"")</f>
        <v/>
      </c>
      <c r="E14" s="154" t="s">
        <v>14</v>
      </c>
      <c r="F14" s="154"/>
    </row>
    <row r="15" spans="1:6" ht="36.75" customHeight="1">
      <c r="A15" s="15" t="s">
        <v>18</v>
      </c>
      <c r="B15" s="16"/>
      <c r="C15" s="16"/>
      <c r="D15" s="17" t="str">
        <f>IFERROR(ROUND(C15/B15,4),"")</f>
        <v/>
      </c>
      <c r="E15" s="154" t="s">
        <v>14</v>
      </c>
      <c r="F15" s="154"/>
    </row>
    <row r="16" spans="1:6" ht="27" customHeight="1">
      <c r="A16" s="18" t="s">
        <v>19</v>
      </c>
      <c r="B16" s="19" t="s">
        <v>20</v>
      </c>
      <c r="C16" s="20" t="str">
        <f>IF(COUNTA(C11:C15)&lt;5,"toutes les cellules doivent etre renseignées",ROUND(TRIMMEAN(C11:C15,2/COUNT(C11:C15)),2))</f>
        <v>toutes les cellules doivent etre renseignées</v>
      </c>
      <c r="D16" s="17" t="str">
        <f>IFERROR(IF(COUNTA(D11:D15)&lt;5,"toutes les cellules doivent etre renseignées",ROUND(TRIMMEAN(D11:D15,2/COUNT(D11:D15)),4)),"")</f>
        <v/>
      </c>
      <c r="E16" s="21"/>
      <c r="F16" s="8"/>
    </row>
    <row r="17" spans="1:7" ht="42" customHeight="1">
      <c r="A17" s="22" t="s">
        <v>21</v>
      </c>
      <c r="B17" s="19" t="s">
        <v>20</v>
      </c>
      <c r="C17" s="23"/>
      <c r="D17" s="24" t="s">
        <v>22</v>
      </c>
      <c r="E17" s="21"/>
      <c r="F17" s="8"/>
    </row>
    <row r="18" spans="1:7" s="1" customFormat="1" ht="12" customHeight="1">
      <c r="A18" s="25"/>
      <c r="B18" s="26"/>
      <c r="C18" s="27"/>
      <c r="D18" s="28"/>
      <c r="E18" s="29"/>
      <c r="F18" s="30"/>
    </row>
    <row r="19" spans="1:7" s="1" customFormat="1" ht="31.5" customHeight="1">
      <c r="A19" s="9" t="s">
        <v>23</v>
      </c>
      <c r="B19" s="155" t="s">
        <v>7</v>
      </c>
      <c r="C19" s="155"/>
      <c r="D19" s="10"/>
      <c r="E19" s="10"/>
      <c r="F19" s="11"/>
    </row>
    <row r="20" spans="1:7" s="1" customFormat="1" ht="26.25" customHeight="1">
      <c r="A20" s="12" t="s">
        <v>8</v>
      </c>
      <c r="B20" s="31" t="s">
        <v>24</v>
      </c>
      <c r="C20" s="32" t="s">
        <v>12</v>
      </c>
      <c r="E20" s="21"/>
      <c r="F20" s="33"/>
    </row>
    <row r="21" spans="1:7" ht="36.75" customHeight="1">
      <c r="A21" s="15" t="s">
        <v>13</v>
      </c>
      <c r="B21" s="34"/>
      <c r="C21" s="35" t="s">
        <v>14</v>
      </c>
      <c r="E21" s="21"/>
      <c r="F21" s="8"/>
    </row>
    <row r="22" spans="1:7" ht="36.75" customHeight="1">
      <c r="A22" s="15" t="s">
        <v>15</v>
      </c>
      <c r="B22" s="34"/>
      <c r="C22" s="35" t="s">
        <v>14</v>
      </c>
      <c r="E22" s="21"/>
      <c r="F22" s="8"/>
    </row>
    <row r="23" spans="1:7" ht="36.75" customHeight="1">
      <c r="A23" s="15" t="s">
        <v>25</v>
      </c>
      <c r="B23" s="34"/>
      <c r="C23" s="35" t="s">
        <v>14</v>
      </c>
      <c r="E23" s="21"/>
      <c r="F23" s="8"/>
    </row>
    <row r="24" spans="1:7" ht="36.75" customHeight="1">
      <c r="A24" s="15" t="s">
        <v>17</v>
      </c>
      <c r="B24" s="34"/>
      <c r="C24" s="35" t="s">
        <v>14</v>
      </c>
      <c r="E24" s="21"/>
      <c r="F24" s="8"/>
    </row>
    <row r="25" spans="1:7" ht="36.75" customHeight="1">
      <c r="A25" s="15" t="s">
        <v>18</v>
      </c>
      <c r="B25" s="34"/>
      <c r="C25" s="35" t="s">
        <v>14</v>
      </c>
      <c r="E25" s="21"/>
      <c r="F25" s="8"/>
    </row>
    <row r="26" spans="1:7" ht="27" customHeight="1">
      <c r="A26" s="18" t="s">
        <v>26</v>
      </c>
      <c r="B26" s="20" t="str">
        <f>IF(COUNTA(B21:B25)&lt;5,"toutes les cellules doivent etre renseignées",ROUND(TRIMMEAN(B21:B25,2/COUNT(B21:B25)),2))</f>
        <v>toutes les cellules doivent etre renseignées</v>
      </c>
      <c r="D26" s="36"/>
      <c r="E26" s="21"/>
      <c r="F26" s="8"/>
    </row>
    <row r="27" spans="1:7" ht="42" customHeight="1">
      <c r="A27" s="22" t="s">
        <v>27</v>
      </c>
      <c r="B27" s="16"/>
      <c r="C27" s="37" t="s">
        <v>28</v>
      </c>
      <c r="D27" s="24"/>
      <c r="E27" s="24"/>
      <c r="F27" s="8"/>
    </row>
    <row r="28" spans="1:7" s="1" customFormat="1" ht="24.75" customHeight="1">
      <c r="A28" s="25"/>
      <c r="B28" s="26"/>
      <c r="C28" s="27"/>
      <c r="D28" s="28"/>
      <c r="E28" s="29"/>
      <c r="F28" s="30"/>
    </row>
    <row r="29" spans="1:7" ht="21" customHeight="1">
      <c r="A29" s="38"/>
      <c r="B29" s="39"/>
      <c r="C29" s="39"/>
      <c r="D29" s="39"/>
      <c r="E29" s="39"/>
      <c r="F29" s="40" t="e">
        <f>SUM(#REF!)</f>
        <v>#REF!</v>
      </c>
      <c r="G29" s="41"/>
    </row>
    <row r="30" spans="1:7" ht="21">
      <c r="A30" s="42" t="s">
        <v>29</v>
      </c>
      <c r="B30" s="43" t="s">
        <v>30</v>
      </c>
      <c r="C30" s="44"/>
      <c r="D30" s="44"/>
      <c r="E30" s="45" t="s">
        <v>31</v>
      </c>
      <c r="F30" s="46" t="s">
        <v>32</v>
      </c>
    </row>
    <row r="31" spans="1:7" ht="28.5" customHeight="1">
      <c r="A31" s="47" t="s">
        <v>33</v>
      </c>
      <c r="B31" s="48" t="str">
        <f>IF(D16="","Données incomplètes",D16)</f>
        <v>Données incomplètes</v>
      </c>
      <c r="C31" s="156" t="s">
        <v>34</v>
      </c>
      <c r="D31" s="156"/>
      <c r="E31" s="49" t="str">
        <f>IF(B31="données incomplètes","NON",IF(B31="CA total doit être &gt;= CA noisettes","NON",IF(B31&gt;=25%,"OUI","NON")))</f>
        <v>NON</v>
      </c>
      <c r="F31" s="157" t="str">
        <f>IF(AND(E31="OUI",E32="OUI",E33="OUI"),"ELIGIBLE","INELIGIBLE")</f>
        <v>INELIGIBLE</v>
      </c>
    </row>
    <row r="32" spans="1:7" s="1" customFormat="1" ht="22.5" customHeight="1">
      <c r="A32" s="47" t="s">
        <v>85</v>
      </c>
      <c r="B32" s="48" t="str">
        <f>IFERROR(IF(B27="","données incomplètes",IF(B26&gt;=B27,ROUND((B26-B27)/ABS(B26),4),"pas de perte")),0)</f>
        <v>données incomplètes</v>
      </c>
      <c r="C32" s="156" t="s">
        <v>35</v>
      </c>
      <c r="D32" s="156"/>
      <c r="E32" s="49" t="str">
        <f>IF(B32="données incomplètes","NON",IF(OR(B32&lt;0.2,B32="pas de perte"),"NON","OUI"))</f>
        <v>NON</v>
      </c>
      <c r="F32" s="157"/>
    </row>
    <row r="33" spans="1:6" s="1" customFormat="1" ht="22.5" customHeight="1">
      <c r="A33" s="47" t="s">
        <v>36</v>
      </c>
      <c r="B33" s="50" t="str">
        <f>IFERROR(IF(C17="","données incomplètes",IF(C17&gt;C16,"pas de perte CA noisettes",C16-C17)),0)</f>
        <v>données incomplètes</v>
      </c>
      <c r="C33" s="156" t="s">
        <v>37</v>
      </c>
      <c r="D33" s="156"/>
      <c r="E33" s="49" t="str">
        <f>IF(OR(B33="pas de perte CA noisettes",B33="données incomplètes",B33=0),"NON","OUI")</f>
        <v>NON</v>
      </c>
      <c r="F33" s="157"/>
    </row>
    <row r="34" spans="1:6" ht="15" customHeight="1">
      <c r="A34" s="51"/>
      <c r="B34" s="52"/>
      <c r="C34" s="52"/>
      <c r="D34" s="52"/>
      <c r="E34" s="52"/>
      <c r="F34" s="53"/>
    </row>
    <row r="35" spans="1:6" ht="30.75" customHeight="1">
      <c r="A35" s="54" t="s">
        <v>38</v>
      </c>
      <c r="B35" s="55" t="s">
        <v>39</v>
      </c>
      <c r="C35" s="56" t="s">
        <v>40</v>
      </c>
      <c r="D35" s="160"/>
      <c r="E35" s="160"/>
      <c r="F35" s="160"/>
    </row>
    <row r="36" spans="1:6" ht="23.25" customHeight="1">
      <c r="A36" s="57"/>
      <c r="B36" s="58" t="s">
        <v>41</v>
      </c>
      <c r="C36" s="59"/>
      <c r="D36" s="161"/>
      <c r="E36" s="161"/>
      <c r="F36" s="161"/>
    </row>
    <row r="37" spans="1:6" ht="23.25" customHeight="1">
      <c r="A37" s="51"/>
      <c r="B37" s="52"/>
      <c r="C37" s="52"/>
      <c r="D37" s="52"/>
      <c r="E37" s="52"/>
      <c r="F37" s="53"/>
    </row>
    <row r="38" spans="1:6" ht="23.25" customHeight="1">
      <c r="A38" s="60" t="s">
        <v>42</v>
      </c>
      <c r="B38" s="61"/>
      <c r="C38" s="61"/>
      <c r="D38" s="61"/>
      <c r="E38" s="61"/>
      <c r="F38" s="62"/>
    </row>
    <row r="39" spans="1:6" ht="24" customHeight="1">
      <c r="A39" s="63" t="s">
        <v>43</v>
      </c>
      <c r="B39" s="64"/>
      <c r="C39" s="65" t="s">
        <v>44</v>
      </c>
      <c r="D39" s="162" t="s">
        <v>45</v>
      </c>
      <c r="E39" s="162"/>
      <c r="F39" s="66"/>
    </row>
    <row r="40" spans="1:6" ht="14.5">
      <c r="A40" s="63" t="s">
        <v>46</v>
      </c>
      <c r="B40" s="64"/>
      <c r="C40" s="65" t="s">
        <v>44</v>
      </c>
      <c r="D40" s="64"/>
      <c r="E40" s="64"/>
      <c r="F40" s="66"/>
    </row>
    <row r="41" spans="1:6" ht="14.5">
      <c r="C41" s="67" t="str">
        <f>IF(AND(C39="oui",C40="non"),"ELIGIBLE","INELIGIBLE")</f>
        <v>INELIGIBLE</v>
      </c>
    </row>
    <row r="42" spans="1:6" ht="129" customHeight="1">
      <c r="A42" s="163" t="s">
        <v>47</v>
      </c>
      <c r="B42" s="163"/>
      <c r="C42" s="163"/>
      <c r="D42" s="163"/>
      <c r="E42" s="163"/>
      <c r="F42" s="68"/>
    </row>
    <row r="43" spans="1:6" ht="27" customHeight="1">
      <c r="A43" s="69"/>
      <c r="B43" s="52"/>
      <c r="C43" s="52"/>
      <c r="D43" s="52"/>
      <c r="E43" s="52"/>
      <c r="F43" s="66"/>
    </row>
    <row r="44" spans="1:6" ht="21">
      <c r="A44" s="70" t="s">
        <v>48</v>
      </c>
      <c r="B44" s="71"/>
      <c r="C44" s="71"/>
      <c r="D44" s="71"/>
      <c r="E44" s="72"/>
      <c r="F44" s="73"/>
    </row>
    <row r="45" spans="1:6" ht="14.5">
      <c r="A45" s="74" t="s">
        <v>49</v>
      </c>
      <c r="B45" s="75"/>
      <c r="C45" s="76"/>
      <c r="D45" s="76"/>
      <c r="E45" s="77"/>
      <c r="F45" s="66"/>
    </row>
    <row r="46" spans="1:6" ht="14.5">
      <c r="A46" s="78"/>
      <c r="B46" s="7"/>
      <c r="C46" s="7"/>
      <c r="D46" s="7"/>
      <c r="E46" s="52"/>
      <c r="F46" s="66"/>
    </row>
    <row r="47" spans="1:6" ht="14.5">
      <c r="A47" s="79" t="s">
        <v>50</v>
      </c>
      <c r="B47" s="80"/>
      <c r="C47" s="80"/>
      <c r="D47" s="80"/>
      <c r="E47" s="52"/>
      <c r="F47" s="66"/>
    </row>
    <row r="48" spans="1:6" ht="14.5">
      <c r="A48" s="79" t="s">
        <v>51</v>
      </c>
      <c r="B48" s="80"/>
      <c r="C48" s="80"/>
      <c r="D48" s="80"/>
      <c r="E48" s="52"/>
      <c r="F48" s="66"/>
    </row>
    <row r="49" spans="1:6" ht="28.5" customHeight="1">
      <c r="A49" s="81"/>
      <c r="B49" s="164" t="s">
        <v>52</v>
      </c>
      <c r="C49" s="164"/>
      <c r="D49" s="164"/>
      <c r="E49" s="82"/>
      <c r="F49" s="66"/>
    </row>
    <row r="50" spans="1:6" ht="24.75" customHeight="1">
      <c r="A50" s="69"/>
      <c r="B50" s="158" t="s">
        <v>53</v>
      </c>
      <c r="C50" s="158"/>
      <c r="D50" s="7"/>
      <c r="E50" s="52"/>
      <c r="F50" s="66"/>
    </row>
    <row r="51" spans="1:6" ht="14.5">
      <c r="A51" s="79" t="s">
        <v>54</v>
      </c>
      <c r="B51" s="80"/>
      <c r="C51" s="80"/>
      <c r="D51" s="80"/>
      <c r="E51" s="52"/>
      <c r="F51" s="66"/>
    </row>
    <row r="52" spans="1:6" ht="15" customHeight="1">
      <c r="A52" s="78"/>
      <c r="B52" s="80"/>
      <c r="C52" s="80"/>
      <c r="D52" s="80"/>
      <c r="E52" s="52"/>
      <c r="F52" s="66"/>
    </row>
    <row r="53" spans="1:6" ht="14.5">
      <c r="A53" s="78"/>
      <c r="B53" s="80"/>
      <c r="C53" s="80"/>
      <c r="D53" s="80"/>
      <c r="E53" s="52"/>
      <c r="F53" s="66"/>
    </row>
    <row r="54" spans="1:6" ht="14.5">
      <c r="A54" s="78"/>
      <c r="B54" s="80"/>
      <c r="C54" s="80"/>
      <c r="D54" s="80"/>
      <c r="E54" s="52"/>
      <c r="F54" s="8"/>
    </row>
    <row r="55" spans="1:6" ht="14.5">
      <c r="A55" s="78"/>
      <c r="B55" s="80"/>
      <c r="C55" s="80"/>
      <c r="D55" s="80"/>
      <c r="E55" s="52"/>
      <c r="F55" s="8"/>
    </row>
    <row r="56" spans="1:6" ht="14.25" customHeight="1">
      <c r="A56" s="159" t="s">
        <v>55</v>
      </c>
      <c r="B56" s="159"/>
      <c r="C56" s="159"/>
      <c r="D56" s="83"/>
      <c r="E56" s="52"/>
      <c r="F56" s="8"/>
    </row>
    <row r="57" spans="1:6" ht="14.5">
      <c r="A57" s="159"/>
      <c r="B57" s="159"/>
      <c r="C57" s="159"/>
      <c r="D57" s="84"/>
      <c r="E57" s="84"/>
      <c r="F57" s="30"/>
    </row>
    <row r="58" spans="1:6" ht="14.5">
      <c r="A58" s="85" t="s">
        <v>56</v>
      </c>
      <c r="B58" s="86"/>
      <c r="C58" s="86"/>
      <c r="D58" s="86"/>
      <c r="E58" s="86"/>
      <c r="F58" s="87"/>
    </row>
    <row r="59" spans="1:6" ht="14.5">
      <c r="B59" s="88"/>
      <c r="C59" s="88"/>
      <c r="D59" s="88"/>
      <c r="E59" s="88"/>
    </row>
  </sheetData>
  <mergeCells count="24">
    <mergeCell ref="B50:C50"/>
    <mergeCell ref="A56:C57"/>
    <mergeCell ref="D35:F35"/>
    <mergeCell ref="D36:F36"/>
    <mergeCell ref="D39:E39"/>
    <mergeCell ref="A42:E42"/>
    <mergeCell ref="B49:D49"/>
    <mergeCell ref="E14:F14"/>
    <mergeCell ref="E15:F15"/>
    <mergeCell ref="B19:C19"/>
    <mergeCell ref="C31:D31"/>
    <mergeCell ref="F31:F33"/>
    <mergeCell ref="C32:D32"/>
    <mergeCell ref="C33:D33"/>
    <mergeCell ref="B9:C9"/>
    <mergeCell ref="E10:F10"/>
    <mergeCell ref="E11:F11"/>
    <mergeCell ref="E12:F12"/>
    <mergeCell ref="E13:F13"/>
    <mergeCell ref="A1:F1"/>
    <mergeCell ref="A2:F2"/>
    <mergeCell ref="A3:F3"/>
    <mergeCell ref="B6:F6"/>
    <mergeCell ref="B7:F7"/>
  </mergeCells>
  <dataValidations count="3">
    <dataValidation type="list" allowBlank="1" showInputMessage="1" showErrorMessage="1" sqref="C35">
      <formula1>"sélectionnez dans la liste,OUI,NON,le comptable ne sait pas"</formula1>
      <formula2>0</formula2>
    </dataValidation>
    <dataValidation type="list" operator="equal" allowBlank="1" sqref="C39:C40">
      <formula1>"liste déroulante obligatoire,OUI,NON,"</formula1>
      <formula2>0</formula2>
    </dataValidation>
    <dataValidation type="list" allowBlank="1" showInputMessage="1" showErrorMessage="1" sqref="B29">
      <formula1>"sélectionnez dans la liste,OUI,NON"</formula1>
      <formula2>0</formula2>
    </dataValidation>
  </dataValidations>
  <pageMargins left="0.25" right="0.25" top="0.75" bottom="0.75" header="0.511811023622047" footer="0.511811023622047"/>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80" zoomScaleNormal="80" workbookViewId="0">
      <selection activeCell="H19" sqref="H19"/>
    </sheetView>
  </sheetViews>
  <sheetFormatPr baseColWidth="10" defaultColWidth="11.453125" defaultRowHeight="14.25" customHeight="1"/>
  <cols>
    <col min="1" max="1" width="53.7265625" style="1" customWidth="1"/>
    <col min="2" max="2" width="36.7265625" style="1" customWidth="1"/>
    <col min="3" max="3" width="34.81640625" style="1" customWidth="1"/>
    <col min="4" max="4" width="27.453125" style="1" customWidth="1"/>
    <col min="5" max="5" width="29.1796875" style="1" customWidth="1"/>
    <col min="6" max="6" width="22.26953125" style="1" customWidth="1"/>
    <col min="7" max="7" width="24" style="1" customWidth="1"/>
  </cols>
  <sheetData>
    <row r="1" spans="1:6" ht="18.5">
      <c r="A1" s="147" t="s">
        <v>0</v>
      </c>
      <c r="B1" s="147"/>
      <c r="C1" s="147"/>
      <c r="D1" s="147"/>
      <c r="E1" s="147"/>
      <c r="F1" s="147"/>
    </row>
    <row r="2" spans="1:6" ht="35.25" customHeight="1">
      <c r="A2" s="148" t="s">
        <v>57</v>
      </c>
      <c r="B2" s="148"/>
      <c r="C2" s="148"/>
      <c r="D2" s="148"/>
      <c r="E2" s="148"/>
      <c r="F2" s="148"/>
    </row>
    <row r="3" spans="1:6" ht="18" customHeight="1">
      <c r="A3" s="149" t="s">
        <v>58</v>
      </c>
      <c r="B3" s="149"/>
      <c r="C3" s="149"/>
      <c r="D3" s="149"/>
      <c r="E3" s="149"/>
      <c r="F3" s="149"/>
    </row>
    <row r="4" spans="1:6" ht="14.5">
      <c r="A4" s="2"/>
      <c r="B4" s="3" t="s">
        <v>3</v>
      </c>
      <c r="C4" s="3"/>
      <c r="D4" s="3"/>
      <c r="E4" s="3"/>
      <c r="F4" s="144" t="s">
        <v>84</v>
      </c>
    </row>
    <row r="5" spans="1:6" ht="14.5">
      <c r="A5" s="2"/>
      <c r="B5" s="3"/>
      <c r="C5" s="3"/>
      <c r="D5" s="3"/>
      <c r="E5" s="3"/>
      <c r="F5" s="4"/>
    </row>
    <row r="6" spans="1:6" ht="14.5">
      <c r="A6" s="5" t="s">
        <v>4</v>
      </c>
      <c r="B6" s="150"/>
      <c r="C6" s="150"/>
      <c r="D6" s="150"/>
      <c r="E6" s="150"/>
      <c r="F6" s="150"/>
    </row>
    <row r="7" spans="1:6" ht="14.5">
      <c r="A7" s="5" t="s">
        <v>5</v>
      </c>
      <c r="B7" s="151"/>
      <c r="C7" s="151"/>
      <c r="D7" s="151"/>
      <c r="E7" s="151"/>
      <c r="F7" s="151"/>
    </row>
    <row r="8" spans="1:6" ht="14.5">
      <c r="A8" s="69"/>
      <c r="B8" s="21"/>
      <c r="C8" s="21"/>
      <c r="D8" s="21"/>
      <c r="E8" s="21"/>
      <c r="F8" s="8"/>
    </row>
    <row r="9" spans="1:6" s="1" customFormat="1" ht="42.75" customHeight="1">
      <c r="A9" s="89" t="s">
        <v>59</v>
      </c>
      <c r="B9" s="90" t="s">
        <v>40</v>
      </c>
      <c r="C9" s="165" t="s">
        <v>60</v>
      </c>
      <c r="D9" s="165"/>
      <c r="E9" s="165"/>
      <c r="F9" s="165"/>
    </row>
    <row r="10" spans="1:6" s="1" customFormat="1" ht="30" customHeight="1">
      <c r="A10" s="89" t="s">
        <v>61</v>
      </c>
      <c r="B10" s="91"/>
      <c r="C10" s="165"/>
      <c r="D10" s="165"/>
      <c r="E10" s="165"/>
      <c r="F10" s="165"/>
    </row>
    <row r="11" spans="1:6" s="1" customFormat="1" ht="30" customHeight="1">
      <c r="A11" s="89" t="s">
        <v>62</v>
      </c>
      <c r="B11" s="90" t="s">
        <v>40</v>
      </c>
      <c r="C11" s="92" t="s">
        <v>63</v>
      </c>
      <c r="D11" s="93"/>
      <c r="E11" s="94"/>
      <c r="F11" s="95"/>
    </row>
    <row r="12" spans="1:6" s="1" customFormat="1" ht="25.5" customHeight="1">
      <c r="A12" s="96" t="s">
        <v>64</v>
      </c>
      <c r="B12" s="90" t="s">
        <v>40</v>
      </c>
      <c r="C12" s="165"/>
      <c r="D12" s="165"/>
      <c r="E12" s="165"/>
      <c r="F12" s="165"/>
    </row>
    <row r="13" spans="1:6" s="1" customFormat="1" ht="34.5" customHeight="1">
      <c r="A13" s="97" t="s">
        <v>65</v>
      </c>
      <c r="B13" s="166"/>
      <c r="C13" s="166"/>
      <c r="D13" s="166"/>
      <c r="E13" s="166"/>
      <c r="F13" s="166"/>
    </row>
    <row r="14" spans="1:6" ht="31.5" customHeight="1">
      <c r="A14" s="98" t="s">
        <v>66</v>
      </c>
      <c r="B14" s="99" t="s">
        <v>40</v>
      </c>
      <c r="C14" s="99" t="s">
        <v>67</v>
      </c>
      <c r="D14" s="21"/>
      <c r="E14" s="21"/>
      <c r="F14" s="8"/>
    </row>
    <row r="15" spans="1:6" ht="66" customHeight="1">
      <c r="A15" s="100" t="s">
        <v>68</v>
      </c>
      <c r="B15" s="167" t="str">
        <f>IF(B14="OUI","OBLIGATOIRE","")</f>
        <v/>
      </c>
      <c r="C15" s="167"/>
      <c r="D15" s="167"/>
      <c r="E15" s="167"/>
      <c r="F15" s="167"/>
    </row>
    <row r="16" spans="1:6" ht="31.5" customHeight="1">
      <c r="A16" s="101"/>
      <c r="B16" s="21"/>
      <c r="C16" s="21"/>
      <c r="D16" s="21"/>
      <c r="E16" s="21"/>
      <c r="F16" s="8"/>
    </row>
    <row r="17" spans="1:7" ht="36" customHeight="1">
      <c r="A17" s="70" t="s">
        <v>6</v>
      </c>
      <c r="B17" s="155" t="s">
        <v>69</v>
      </c>
      <c r="C17" s="155"/>
      <c r="D17" s="102" t="s">
        <v>14</v>
      </c>
      <c r="E17" s="44"/>
      <c r="F17" s="11"/>
    </row>
    <row r="18" spans="1:7" s="1" customFormat="1" ht="39">
      <c r="A18" s="12" t="s">
        <v>8</v>
      </c>
      <c r="B18" s="15" t="s">
        <v>70</v>
      </c>
      <c r="C18" s="15" t="s">
        <v>71</v>
      </c>
      <c r="D18" s="103" t="s">
        <v>72</v>
      </c>
      <c r="E18" s="104" t="s">
        <v>73</v>
      </c>
      <c r="F18" s="8"/>
    </row>
    <row r="19" spans="1:7" s="1" customFormat="1" ht="42.75" customHeight="1">
      <c r="A19" s="105" t="s">
        <v>74</v>
      </c>
      <c r="B19" s="106"/>
      <c r="C19" s="106"/>
      <c r="D19" s="107" t="s">
        <v>20</v>
      </c>
      <c r="E19" s="107" t="s">
        <v>20</v>
      </c>
      <c r="F19" s="8"/>
    </row>
    <row r="20" spans="1:7" s="1" customFormat="1" ht="42.75" customHeight="1">
      <c r="A20" s="108" t="s">
        <v>10</v>
      </c>
      <c r="B20" s="23"/>
      <c r="C20" s="23"/>
      <c r="D20" s="109" t="str">
        <f>IF(COUNTA(B20:C20)&lt;2,"toutes les cellules doivent etre renseignées",ROUND((B20+C20)/2,2))</f>
        <v>toutes les cellules doivent etre renseignées</v>
      </c>
      <c r="E20" s="23"/>
      <c r="F20" s="110" t="s">
        <v>22</v>
      </c>
    </row>
    <row r="21" spans="1:7" s="1" customFormat="1" ht="42.75" customHeight="1">
      <c r="A21" s="145" t="s">
        <v>86</v>
      </c>
      <c r="B21" s="146"/>
      <c r="C21" s="146"/>
      <c r="D21" s="107" t="s">
        <v>20</v>
      </c>
      <c r="E21" s="146"/>
      <c r="F21" s="110"/>
    </row>
    <row r="22" spans="1:7" s="1" customFormat="1" ht="42.75" customHeight="1">
      <c r="A22" s="111" t="s">
        <v>75</v>
      </c>
      <c r="B22" s="112" t="str">
        <f>IFERROR(IF(B23&gt;0,(B19-B20+B23),""),"")</f>
        <v/>
      </c>
      <c r="C22" s="112" t="str">
        <f>IFERROR(IF(C23&gt;0,(C19-C20+C23),""),"")</f>
        <v/>
      </c>
      <c r="D22" s="107" t="s">
        <v>20</v>
      </c>
      <c r="E22" s="107" t="s">
        <v>20</v>
      </c>
      <c r="F22" s="110"/>
    </row>
    <row r="23" spans="1:7" s="1" customFormat="1" ht="42.75" customHeight="1">
      <c r="A23" s="113" t="s">
        <v>76</v>
      </c>
      <c r="B23" s="114">
        <f>IFERROR(B20*$E$21/B21,0)</f>
        <v>0</v>
      </c>
      <c r="C23" s="114">
        <f>IFERROR(C20*$E$21/C21,0)</f>
        <v>0</v>
      </c>
      <c r="D23" s="115">
        <f>IF(COUNTA(B23:C23)&lt;2,"toutes les cellules doivent etre renseignées",ROUND((B23+C23)/2,2))</f>
        <v>0</v>
      </c>
      <c r="E23" s="107" t="s">
        <v>20</v>
      </c>
      <c r="F23" s="116"/>
      <c r="G23" s="117"/>
    </row>
    <row r="24" spans="1:7" s="1" customFormat="1" ht="42.75" customHeight="1">
      <c r="A24" s="108" t="s">
        <v>11</v>
      </c>
      <c r="B24" s="118" t="str">
        <f>IFERROR(IF(B21&lt;&gt;"",ROUND(B23/B22,4),ROUND(B20/B19,4)),"")</f>
        <v/>
      </c>
      <c r="C24" s="118" t="str">
        <f>IFERROR(IF(C21&lt;&gt;"",ROUND(C23/C22,4),ROUND(C20/C19,4)),"")</f>
        <v/>
      </c>
      <c r="D24" s="118" t="str">
        <f>IFERROR(IF(COUNTA(B24:C24)&lt;2,"toutes les cellules doivent etre renseignées",ROUND((B24+C24)/2,4)),"")</f>
        <v/>
      </c>
      <c r="E24" s="119"/>
      <c r="F24" s="110"/>
    </row>
    <row r="25" spans="1:7" s="1" customFormat="1" ht="42.75" customHeight="1">
      <c r="A25" s="120"/>
      <c r="B25" s="121"/>
      <c r="C25" s="122"/>
      <c r="D25" s="123"/>
      <c r="E25" s="124"/>
      <c r="F25" s="125"/>
    </row>
    <row r="26" spans="1:7" s="1" customFormat="1" ht="60.75" customHeight="1">
      <c r="A26" s="70" t="s">
        <v>23</v>
      </c>
      <c r="B26" s="155" t="s">
        <v>69</v>
      </c>
      <c r="C26" s="155"/>
      <c r="D26" s="44"/>
      <c r="E26" s="102" t="s">
        <v>14</v>
      </c>
      <c r="F26" s="11"/>
    </row>
    <row r="27" spans="1:7" s="1" customFormat="1" ht="63.75" customHeight="1">
      <c r="A27" s="12" t="s">
        <v>8</v>
      </c>
      <c r="B27" s="126" t="s">
        <v>77</v>
      </c>
      <c r="C27" s="126" t="s">
        <v>78</v>
      </c>
      <c r="D27" s="103" t="s">
        <v>79</v>
      </c>
      <c r="E27" s="127" t="s">
        <v>80</v>
      </c>
      <c r="F27" s="8"/>
    </row>
    <row r="28" spans="1:7" s="1" customFormat="1" ht="42.75" customHeight="1">
      <c r="A28" s="105" t="s">
        <v>81</v>
      </c>
      <c r="B28" s="106"/>
      <c r="C28" s="106"/>
      <c r="D28" s="109" t="str">
        <f>IF(COUNTA(B28:C28)&lt;2,"toutes les cellules doivent etre renseignées",ROUND((B28+C28)/2,2))</f>
        <v>toutes les cellules doivent etre renseignées</v>
      </c>
      <c r="E28" s="23"/>
      <c r="F28" s="110" t="s">
        <v>28</v>
      </c>
    </row>
    <row r="29" spans="1:7" s="1" customFormat="1" ht="42.75" customHeight="1">
      <c r="A29" s="128"/>
      <c r="B29" s="21"/>
      <c r="C29" s="21"/>
      <c r="D29" s="21"/>
      <c r="E29" s="36"/>
      <c r="F29" s="8"/>
    </row>
    <row r="30" spans="1:7" ht="30" customHeight="1">
      <c r="A30" s="129"/>
      <c r="B30" s="29"/>
      <c r="C30" s="29"/>
      <c r="D30" s="29"/>
      <c r="E30" s="29"/>
      <c r="F30" s="30"/>
    </row>
    <row r="31" spans="1:7" s="1" customFormat="1" ht="21">
      <c r="A31" s="70" t="s">
        <v>82</v>
      </c>
      <c r="B31" s="43" t="s">
        <v>30</v>
      </c>
      <c r="C31" s="44"/>
      <c r="D31" s="44"/>
      <c r="E31" s="45" t="s">
        <v>31</v>
      </c>
      <c r="F31" s="46" t="s">
        <v>32</v>
      </c>
    </row>
    <row r="32" spans="1:7" s="1" customFormat="1" ht="14.5">
      <c r="A32" s="130" t="s">
        <v>83</v>
      </c>
      <c r="B32" s="131" t="str">
        <f>IF(C21&gt;0,D23,D20)</f>
        <v>toutes les cellules doivent etre renseignées</v>
      </c>
      <c r="C32" s="21"/>
      <c r="D32" s="21"/>
      <c r="E32" s="132"/>
      <c r="F32" s="133"/>
    </row>
    <row r="33" spans="1:6" ht="21" customHeight="1">
      <c r="A33" s="130" t="s">
        <v>33</v>
      </c>
      <c r="B33" s="48" t="str">
        <f>IF(D24="","données incomplètes",D24)</f>
        <v>données incomplètes</v>
      </c>
      <c r="C33" s="134" t="s">
        <v>34</v>
      </c>
      <c r="D33" s="135"/>
      <c r="E33" s="49" t="str">
        <f>IF(B33="CA total doit être &gt;= CA cerise","NON",IF(B33&gt;=25%,"OUI","NON"))</f>
        <v>OUI</v>
      </c>
      <c r="F33" s="168" t="str">
        <f>IF(AND(E33="OUI",E34="OUI",E35="OUI"),"ELIGIBLE","INELIGIBLE")</f>
        <v>INELIGIBLE</v>
      </c>
    </row>
    <row r="34" spans="1:6" ht="15" customHeight="1">
      <c r="A34" s="130" t="s">
        <v>85</v>
      </c>
      <c r="B34" s="48" t="str">
        <f>IFERROR(IF(E28="","données incomplètes",IF(D28&gt;=E28,ROUND((D28-E28)/ABS(D28),4),"pas de perte")),0)</f>
        <v>données incomplètes</v>
      </c>
      <c r="C34" s="134" t="s">
        <v>35</v>
      </c>
      <c r="D34" s="135"/>
      <c r="E34" s="49" t="str">
        <f>IF(OR(B34&lt;0.2,B34="perte insuffisante"),"NON","OUI")</f>
        <v>OUI</v>
      </c>
      <c r="F34" s="168"/>
    </row>
    <row r="35" spans="1:6" ht="32.25" customHeight="1">
      <c r="A35" s="130" t="s">
        <v>36</v>
      </c>
      <c r="B35" s="131" t="str">
        <f>IFERROR(IF(E20="","données incomplètes",IF(E20&gt;B32,"pas de perte CA noisettes",B32-E20)),0)</f>
        <v>données incomplètes</v>
      </c>
      <c r="C35" s="156" t="s">
        <v>37</v>
      </c>
      <c r="D35" s="156"/>
      <c r="E35" s="49" t="str">
        <f>IF(OR(B35="pas de perte CA noisettes",B35="données incomplètes",B35=0),"NON","OUI")</f>
        <v>NON</v>
      </c>
      <c r="F35" s="168"/>
    </row>
    <row r="36" spans="1:6" ht="24" customHeight="1">
      <c r="A36" s="136"/>
      <c r="B36" s="137"/>
      <c r="C36" s="137"/>
      <c r="D36" s="137"/>
      <c r="E36" s="137"/>
      <c r="F36" s="53"/>
    </row>
    <row r="37" spans="1:6" ht="36" customHeight="1">
      <c r="A37" s="138" t="s">
        <v>38</v>
      </c>
      <c r="B37" s="55" t="s">
        <v>39</v>
      </c>
      <c r="C37" s="56" t="s">
        <v>40</v>
      </c>
      <c r="D37" s="160"/>
      <c r="E37" s="160"/>
      <c r="F37" s="160"/>
    </row>
    <row r="38" spans="1:6" ht="28.5" customHeight="1">
      <c r="A38" s="139"/>
      <c r="B38" s="58" t="s">
        <v>41</v>
      </c>
      <c r="C38" s="140"/>
      <c r="D38" s="141"/>
      <c r="E38" s="137"/>
      <c r="F38" s="53"/>
    </row>
    <row r="39" spans="1:6" ht="24" customHeight="1">
      <c r="A39" s="69"/>
      <c r="B39" s="52"/>
      <c r="C39" s="52"/>
      <c r="D39" s="52"/>
      <c r="E39" s="52"/>
      <c r="F39" s="66"/>
    </row>
    <row r="40" spans="1:6" ht="24" customHeight="1">
      <c r="A40" s="60" t="s">
        <v>42</v>
      </c>
      <c r="B40" s="61"/>
      <c r="C40" s="61"/>
      <c r="D40" s="61"/>
      <c r="E40" s="61"/>
      <c r="F40" s="62"/>
    </row>
    <row r="41" spans="1:6" ht="24" customHeight="1">
      <c r="A41" s="63" t="s">
        <v>43</v>
      </c>
      <c r="B41" s="64"/>
      <c r="C41" s="65" t="s">
        <v>44</v>
      </c>
      <c r="D41" s="162" t="s">
        <v>45</v>
      </c>
      <c r="E41" s="162"/>
      <c r="F41" s="66"/>
    </row>
    <row r="42" spans="1:6" ht="24" customHeight="1">
      <c r="A42" s="63" t="s">
        <v>46</v>
      </c>
      <c r="B42" s="64"/>
      <c r="C42" s="65" t="s">
        <v>44</v>
      </c>
      <c r="D42" s="64"/>
      <c r="E42" s="64"/>
      <c r="F42" s="66"/>
    </row>
    <row r="43" spans="1:6" ht="24" customHeight="1">
      <c r="C43" s="67" t="str">
        <f>IF(AND(C41="oui",C42="non"),"ELIGIBLE","INELIGIBLE")</f>
        <v>INELIGIBLE</v>
      </c>
    </row>
    <row r="44" spans="1:6" ht="150.75" customHeight="1">
      <c r="A44" s="163" t="s">
        <v>47</v>
      </c>
      <c r="B44" s="163"/>
      <c r="C44" s="163"/>
      <c r="D44" s="163"/>
      <c r="E44" s="163"/>
      <c r="F44" s="68"/>
    </row>
    <row r="45" spans="1:6" ht="24" customHeight="1">
      <c r="A45" s="69"/>
      <c r="B45" s="52"/>
      <c r="C45" s="52"/>
      <c r="D45" s="52"/>
      <c r="E45" s="52"/>
      <c r="F45" s="66"/>
    </row>
    <row r="46" spans="1:6" ht="24" customHeight="1">
      <c r="A46" s="69"/>
      <c r="B46" s="52"/>
      <c r="C46" s="52"/>
      <c r="D46" s="52"/>
      <c r="E46" s="52"/>
      <c r="F46" s="66"/>
    </row>
    <row r="47" spans="1:6" ht="21">
      <c r="A47" s="70" t="s">
        <v>48</v>
      </c>
      <c r="B47" s="71"/>
      <c r="C47" s="71"/>
      <c r="D47" s="71"/>
      <c r="E47" s="72"/>
      <c r="F47" s="73"/>
    </row>
    <row r="48" spans="1:6" ht="29">
      <c r="A48" s="74" t="s">
        <v>49</v>
      </c>
      <c r="B48" s="75"/>
      <c r="C48" s="76"/>
      <c r="D48" s="76"/>
      <c r="E48" s="77"/>
      <c r="F48" s="66"/>
    </row>
    <row r="49" spans="1:6" ht="14.5">
      <c r="A49" s="78"/>
      <c r="B49" s="7"/>
      <c r="C49" s="7"/>
      <c r="D49" s="7"/>
      <c r="E49" s="52"/>
      <c r="F49" s="66"/>
    </row>
    <row r="50" spans="1:6" ht="14.5">
      <c r="A50" s="79" t="s">
        <v>50</v>
      </c>
      <c r="B50" s="80"/>
      <c r="C50" s="80"/>
      <c r="D50" s="80"/>
      <c r="E50" s="52"/>
      <c r="F50" s="66"/>
    </row>
    <row r="51" spans="1:6" ht="21" customHeight="1">
      <c r="A51" s="79" t="s">
        <v>51</v>
      </c>
      <c r="B51" s="80"/>
      <c r="C51" s="80"/>
      <c r="D51" s="80"/>
      <c r="E51" s="52"/>
      <c r="F51" s="66"/>
    </row>
    <row r="52" spans="1:6" ht="38.25" customHeight="1">
      <c r="A52" s="81"/>
      <c r="B52" s="164" t="s">
        <v>52</v>
      </c>
      <c r="C52" s="164"/>
      <c r="D52" s="164"/>
      <c r="E52" s="82"/>
      <c r="F52" s="66"/>
    </row>
    <row r="53" spans="1:6" ht="27" customHeight="1">
      <c r="A53" s="69"/>
      <c r="B53" s="158" t="s">
        <v>53</v>
      </c>
      <c r="C53" s="158"/>
      <c r="D53" s="7"/>
      <c r="E53" s="52"/>
      <c r="F53" s="66"/>
    </row>
    <row r="54" spans="1:6" ht="33.75" customHeight="1">
      <c r="A54" s="79" t="s">
        <v>54</v>
      </c>
      <c r="B54" s="80"/>
      <c r="C54" s="80"/>
      <c r="D54" s="80"/>
      <c r="E54" s="52"/>
      <c r="F54" s="66"/>
    </row>
    <row r="55" spans="1:6" ht="14.5">
      <c r="A55" s="78"/>
      <c r="B55" s="80"/>
      <c r="C55" s="80"/>
      <c r="D55" s="80"/>
      <c r="E55" s="52"/>
      <c r="F55" s="66"/>
    </row>
    <row r="56" spans="1:6" ht="14.5">
      <c r="A56" s="78"/>
      <c r="B56" s="80"/>
      <c r="C56" s="80"/>
      <c r="D56" s="80"/>
      <c r="E56" s="52"/>
      <c r="F56" s="66"/>
    </row>
    <row r="57" spans="1:6" ht="14.5">
      <c r="A57" s="78"/>
      <c r="B57" s="80"/>
      <c r="C57" s="80"/>
      <c r="D57" s="80"/>
      <c r="E57" s="52"/>
      <c r="F57" s="66"/>
    </row>
    <row r="58" spans="1:6" ht="14.5">
      <c r="A58" s="78"/>
      <c r="B58" s="80"/>
      <c r="C58" s="80"/>
      <c r="D58" s="80"/>
      <c r="E58" s="52"/>
      <c r="F58" s="66"/>
    </row>
    <row r="59" spans="1:6" ht="15" customHeight="1">
      <c r="A59" s="159" t="s">
        <v>55</v>
      </c>
      <c r="B59" s="159"/>
      <c r="C59" s="159"/>
      <c r="D59" s="83"/>
      <c r="E59" s="52"/>
      <c r="F59" s="66"/>
    </row>
    <row r="60" spans="1:6" ht="15" customHeight="1">
      <c r="A60" s="159"/>
      <c r="B60" s="159"/>
      <c r="C60" s="159"/>
      <c r="D60" s="84"/>
      <c r="E60" s="84"/>
      <c r="F60" s="68"/>
    </row>
    <row r="61" spans="1:6" ht="15" customHeight="1">
      <c r="A61" s="142" t="s">
        <v>56</v>
      </c>
      <c r="B61" s="143"/>
      <c r="C61" s="143"/>
      <c r="D61" s="143"/>
      <c r="E61" s="143"/>
      <c r="F61" s="68"/>
    </row>
    <row r="62" spans="1:6" ht="14.5">
      <c r="B62" s="88"/>
      <c r="C62" s="88"/>
      <c r="D62" s="88"/>
      <c r="E62" s="88"/>
      <c r="F62" s="88"/>
    </row>
  </sheetData>
  <mergeCells count="20">
    <mergeCell ref="D41:E41"/>
    <mergeCell ref="A44:E44"/>
    <mergeCell ref="B52:D52"/>
    <mergeCell ref="B53:C53"/>
    <mergeCell ref="A59:C60"/>
    <mergeCell ref="B17:C17"/>
    <mergeCell ref="B26:C26"/>
    <mergeCell ref="F33:F35"/>
    <mergeCell ref="C35:D35"/>
    <mergeCell ref="D37:F37"/>
    <mergeCell ref="C9:F9"/>
    <mergeCell ref="C10:F10"/>
    <mergeCell ref="C12:F12"/>
    <mergeCell ref="B13:F13"/>
    <mergeCell ref="B15:F15"/>
    <mergeCell ref="A1:F1"/>
    <mergeCell ref="A2:F2"/>
    <mergeCell ref="A3:F3"/>
    <mergeCell ref="B6:F6"/>
    <mergeCell ref="B7:F7"/>
  </mergeCells>
  <dataValidations count="5">
    <dataValidation type="list" operator="equal" allowBlank="1" sqref="C41:C42">
      <formula1>"liste déroulante obligatoire,OUI,NON,"</formula1>
      <formula2>0</formula2>
    </dataValidation>
    <dataValidation type="list" allowBlank="1" showInputMessage="1" showErrorMessage="1" sqref="B9 B12 B14">
      <formula1>"sélectionnez dans la liste,OUI,NON"</formula1>
      <formula2>0</formula2>
    </dataValidation>
    <dataValidation type="list" allowBlank="1" showInputMessage="1" showErrorMessage="1" sqref="C37">
      <formula1>"sélectionnez dans la liste,OUI,NON,le comptable ne sait pas"</formula1>
      <formula2>0</formula2>
    </dataValidation>
    <dataValidation type="list" allowBlank="1" showInputMessage="1" showErrorMessage="1" sqref="B11">
      <formula1>"sélectionnez dans la liste,2013, PE/business plan,prorata (precisez ci-contre),autre (précisez ci-contre)"</formula1>
    </dataValidation>
    <dataValidation type="list" allowBlank="1" showInputMessage="1" showErrorMessage="1" sqref="C14">
      <formula1>"sélectionnez la modification,augmentation ,diminution"</formula1>
      <formula2>0</formula2>
    </dataValidation>
  </dataValidation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moyenne olympiq</vt:lpstr>
      <vt:lpstr>moyenne 22-23_Cas particulier</vt:lpstr>
      <vt:lpstr>'moyenne olympiq'!Zone_d_impression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LAUGE Vanessa</dc:creator>
  <dc:description/>
  <cp:lastModifiedBy>MARCHAU Sophie</cp:lastModifiedBy>
  <cp:revision>2</cp:revision>
  <cp:lastPrinted>2023-10-17T12:36:26Z</cp:lastPrinted>
  <dcterms:created xsi:type="dcterms:W3CDTF">2022-04-28T10:40:56Z</dcterms:created>
  <dcterms:modified xsi:type="dcterms:W3CDTF">2026-04-23T13:29:07Z</dcterms:modified>
  <dc:language>fr-FR</dc:language>
</cp:coreProperties>
</file>