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FRANCEAGRIMER\ENTITE\INTV\SIIF\U_EF\Plan méditerranéen\AAP PAM 2026\2 - Modèle docs\Dossier de candidature\"/>
    </mc:Choice>
  </mc:AlternateContent>
  <bookViews>
    <workbookView xWindow="240" yWindow="105" windowWidth="14805" windowHeight="8010" tabRatio="697" firstSheet="1" activeTab="4"/>
  </bookViews>
  <sheets>
    <sheet name="CHECK LIST" sheetId="1" r:id="rId1"/>
    <sheet name="FICHE 1 - Liste _Partenaires" sheetId="2" r:id="rId2"/>
    <sheet name="FICHE 2 - Dépenses du projet" sheetId="3" r:id="rId3"/>
    <sheet name="FICHE 3 - Plan fi prévisionnel" sheetId="4" r:id="rId4"/>
    <sheet name="FICHE 4 - Taille entreprise" sheetId="5" r:id="rId5"/>
    <sheet name="FICHE 5 - Situation financière" sheetId="6" r:id="rId6"/>
    <sheet name="FICHE 6 - Historique financier" sheetId="7" r:id="rId7"/>
    <sheet name="Liste" sheetId="8" r:id="rId8"/>
    <sheet name="Liste FAM" sheetId="9" r:id="rId9"/>
  </sheets>
  <externalReferences>
    <externalReference r:id="rId10"/>
    <externalReference r:id="rId11"/>
    <externalReference r:id="rId12"/>
    <externalReference r:id="rId13"/>
    <externalReference r:id="rId14"/>
    <externalReference r:id="rId15"/>
    <externalReference r:id="rId16"/>
  </externalReferences>
  <definedNames>
    <definedName name="_xlnm._FilterDatabase" localSheetId="2" hidden="1">'FICHE 2 - Dépenses du projet'!$B$33:$O$33</definedName>
    <definedName name="Accbfrannée1" localSheetId="6">#REF!</definedName>
    <definedName name="Accbfrannée1">#REF!</definedName>
    <definedName name="Accbfrannée2" localSheetId="6">#REF!</definedName>
    <definedName name="Accbfrannée2">#REF!</definedName>
    <definedName name="Accbfrannée3" localSheetId="6">#REF!</definedName>
    <definedName name="Accbfrannée3">#REF!</definedName>
    <definedName name="Accbfrannée4">#REF!</definedName>
    <definedName name="Accbfrannée5">#REF!</definedName>
    <definedName name="Achatconso0" localSheetId="6">#REF!</definedName>
    <definedName name="Achatconso0">#REF!</definedName>
    <definedName name="Achatconso01" localSheetId="6">#REF!</definedName>
    <definedName name="Achatconso01">#REF!</definedName>
    <definedName name="Achatconso02" localSheetId="6">#REF!</definedName>
    <definedName name="Achatconso02">#REF!</definedName>
    <definedName name="Achatconso1" localSheetId="6">#REF!</definedName>
    <definedName name="Achatconso1">#REF!</definedName>
    <definedName name="Achatconso2" localSheetId="6">#REF!</definedName>
    <definedName name="Achatconso2">#REF!</definedName>
    <definedName name="Achatconso3" localSheetId="6">#REF!</definedName>
    <definedName name="Achatconso3">#REF!</definedName>
    <definedName name="Achatconso4" localSheetId="6">#REF!</definedName>
    <definedName name="Achatconso4">#REF!</definedName>
    <definedName name="Achatconso5" localSheetId="6">#REF!</definedName>
    <definedName name="Achatconso5">#REF!</definedName>
    <definedName name="Achaterrainannée1" localSheetId="6">#REF!</definedName>
    <definedName name="Achaterrainannée1">#REF!</definedName>
    <definedName name="Achaterrainannée3" localSheetId="6">#REF!</definedName>
    <definedName name="Achaterrainannée3">#REF!</definedName>
    <definedName name="Achaterrainannée4">#REF!</definedName>
    <definedName name="Achaterrainannée5">#REF!</definedName>
    <definedName name="Achatterrainannée2">#REF!</definedName>
    <definedName name="Acqbrevetannée1">#REF!</definedName>
    <definedName name="Acqbrevetannée2">#REF!</definedName>
    <definedName name="Acqbrevetannée3">#REF!</definedName>
    <definedName name="Acqbrevetannée4">#REF!</definedName>
    <definedName name="Acqbrevetannée5">#REF!</definedName>
    <definedName name="Acqmatannée1">#REF!</definedName>
    <definedName name="Acqmatannée2">#REF!</definedName>
    <definedName name="Acqmatannée3">#REF!</definedName>
    <definedName name="Acqmatannée4">#REF!</definedName>
    <definedName name="Acqmatannée5">#REF!</definedName>
    <definedName name="Actinstal1" localSheetId="6">#REF!</definedName>
    <definedName name="Actinstal1">#REF!</definedName>
    <definedName name="Actinstal2" localSheetId="6">#REF!</definedName>
    <definedName name="Actinstal2">#REF!</definedName>
    <definedName name="Actinstal3" localSheetId="6">#REF!</definedName>
    <definedName name="Actinstal3">#REF!</definedName>
    <definedName name="Actinstal4" localSheetId="6">#REF!</definedName>
    <definedName name="Actinstal4">#REF!</definedName>
    <definedName name="Actinstal5" localSheetId="6">#REF!</definedName>
    <definedName name="Actinstal5">#REF!</definedName>
    <definedName name="Actinstal6" localSheetId="6">#REF!</definedName>
    <definedName name="Actinstal6">#REF!</definedName>
    <definedName name="Actinstal7" localSheetId="6">#REF!</definedName>
    <definedName name="Actinstal7">#REF!</definedName>
    <definedName name="Agroalimentaire">"Case d'option 12"</definedName>
    <definedName name="Aidcoll1année1">#REF!</definedName>
    <definedName name="Aidcoll1année2" localSheetId="6">#REF!</definedName>
    <definedName name="Aidcoll1année2">#REF!</definedName>
    <definedName name="Aidcoll1année3" localSheetId="6">#REF!</definedName>
    <definedName name="Aidcoll1année3">#REF!</definedName>
    <definedName name="Aidcoll1année4" localSheetId="6">#REF!</definedName>
    <definedName name="Aidcoll1année4">#REF!</definedName>
    <definedName name="Aidcoll1année5" localSheetId="6">#REF!</definedName>
    <definedName name="Aidcoll1année5">#REF!</definedName>
    <definedName name="Aidcoll2année1" localSheetId="6">#REF!</definedName>
    <definedName name="Aidcoll2année1">#REF!</definedName>
    <definedName name="Aidcoll2année2" localSheetId="6">#REF!</definedName>
    <definedName name="Aidcoll2année2">#REF!</definedName>
    <definedName name="Aidcoll2année3" localSheetId="6">#REF!</definedName>
    <definedName name="Aidcoll2année3">#REF!</definedName>
    <definedName name="Aidcoll2année4" localSheetId="6">#REF!</definedName>
    <definedName name="Aidcoll2année4">#REF!</definedName>
    <definedName name="Aidcoll2année5" localSheetId="6">#REF!</definedName>
    <definedName name="Aidcoll2année5">#REF!</definedName>
    <definedName name="Aidcoll3année1" localSheetId="6">#REF!</definedName>
    <definedName name="Aidcoll3année1">#REF!</definedName>
    <definedName name="Aidcoll3année2" localSheetId="6">#REF!</definedName>
    <definedName name="Aidcoll3année2">#REF!</definedName>
    <definedName name="Aidcoll3année3" localSheetId="6">#REF!</definedName>
    <definedName name="Aidcoll3année3">#REF!</definedName>
    <definedName name="Aidcoll3année4">#REF!</definedName>
    <definedName name="Aidcoll3année5">#REF!</definedName>
    <definedName name="aides" localSheetId="6">#REF!</definedName>
    <definedName name="aides">#REF!</definedName>
    <definedName name="Aides_remboursables">'[1]Simu projet OAD'!#REF!</definedName>
    <definedName name="ANNEE_J">'[2]FICHE 1 - Donnees Cles'!$G$62</definedName>
    <definedName name="ANNEE_J1">'[2]FICHE 1 - Donnees Cles'!$H$62</definedName>
    <definedName name="ANNEE_J2">'[2]FICHE 1 - Donnees Cles'!$I$62</definedName>
    <definedName name="ANNEE_J3">'[2]FICHE 1 - Donnees Cles'!$J$62</definedName>
    <definedName name="ANNEE_N">'[2]FICHE 1 - Donnees Cles'!$A$62</definedName>
    <definedName name="ANNEE_N1">'[2]FICHE 1 - Donnees Cles'!$C$62</definedName>
    <definedName name="ANNEE_N2">'[2]FICHE 1 - Donnees Cles'!$D$62</definedName>
    <definedName name="ANNEE_N3">'[2]FICHE 1 - Donnees Cles'!$E$62</definedName>
    <definedName name="AnnéeN">'[3]Simu projet OAD'!$D:$D</definedName>
    <definedName name="Appfondpropreannée1" localSheetId="6">#REF!</definedName>
    <definedName name="Appfondpropreannée1">#REF!</definedName>
    <definedName name="Appfondpropreannée2" localSheetId="6">#REF!</definedName>
    <definedName name="Appfondpropreannée2">#REF!</definedName>
    <definedName name="Appfondpropreannée3" localSheetId="6">#REF!</definedName>
    <definedName name="Appfondpropreannée3">#REF!</definedName>
    <definedName name="Appfondpropreannée4" localSheetId="6">#REF!</definedName>
    <definedName name="Appfondpropreannée4">#REF!</definedName>
    <definedName name="Appfondpropreannée5" localSheetId="6">#REF!</definedName>
    <definedName name="Appfondpropreannée5">#REF!</definedName>
    <definedName name="Apports_en_FP">'[3]Simu projet OAD'!$B$42:$H$42</definedName>
    <definedName name="Apports_en_QFP">'[3]Simu projet OAD'!$B$43:$H$43</definedName>
    <definedName name="AR_autres">'[3]Simu projet OAD'!$B$48:$H$48</definedName>
    <definedName name="AR_Bpifrance">'[3]Simu projet OAD'!$B$47:$H$47</definedName>
    <definedName name="Autraidetatannée1" localSheetId="6">#REF!</definedName>
    <definedName name="Autraidetatannée1">#REF!</definedName>
    <definedName name="Autraidetatannée2" localSheetId="6">#REF!</definedName>
    <definedName name="Autraidetatannée2">#REF!</definedName>
    <definedName name="Autraidetatannée3" localSheetId="6">#REF!</definedName>
    <definedName name="Autraidetatannée3">#REF!</definedName>
    <definedName name="Autraidetatannée4" localSheetId="6">#REF!</definedName>
    <definedName name="Autraidetatannée4">#REF!</definedName>
    <definedName name="Autraidetatannée5" localSheetId="6">#REF!</definedName>
    <definedName name="Autraidetatannée5">#REF!</definedName>
    <definedName name="Autraidpubannée1" localSheetId="6">#REF!</definedName>
    <definedName name="Autraidpubannée1">#REF!</definedName>
    <definedName name="Autraidpubannée2" localSheetId="6">#REF!</definedName>
    <definedName name="Autraidpubannée2">#REF!</definedName>
    <definedName name="Autraidpubannée3" localSheetId="6">#REF!</definedName>
    <definedName name="Autraidpubannée3">#REF!</definedName>
    <definedName name="Autraidpubannée4" localSheetId="6">#REF!</definedName>
    <definedName name="Autraidpubannée4">#REF!</definedName>
    <definedName name="Autraidpubannée5" localSheetId="6">#REF!</definedName>
    <definedName name="Autraidpubannée5">#REF!</definedName>
    <definedName name="Autreproduit0" localSheetId="6">#REF!</definedName>
    <definedName name="Autreproduit0">#REF!</definedName>
    <definedName name="Autreproduit01" localSheetId="6">#REF!</definedName>
    <definedName name="Autreproduit01">#REF!</definedName>
    <definedName name="Autreproduit02" localSheetId="6">#REF!</definedName>
    <definedName name="Autreproduit02">#REF!</definedName>
    <definedName name="Autreproduit1" localSheetId="6">#REF!</definedName>
    <definedName name="Autreproduit1">#REF!</definedName>
    <definedName name="Autreproduit2" localSheetId="6">#REF!</definedName>
    <definedName name="Autreproduit2">#REF!</definedName>
    <definedName name="Autreproduit3" localSheetId="6">#REF!</definedName>
    <definedName name="Autreproduit3">#REF!</definedName>
    <definedName name="Autreproduit4" localSheetId="6">#REF!</definedName>
    <definedName name="Autreproduit4">#REF!</definedName>
    <definedName name="Autreproduit5" localSheetId="6">#REF!</definedName>
    <definedName name="Autreproduit5">#REF!</definedName>
    <definedName name="Autres_investissements">'[3]Simu projet OAD'!$B$32:$H$32</definedName>
    <definedName name="Autresachats0" localSheetId="6">#REF!</definedName>
    <definedName name="Autresachats0">#REF!</definedName>
    <definedName name="Autresachats01" localSheetId="6">#REF!</definedName>
    <definedName name="Autresachats01">#REF!</definedName>
    <definedName name="Autresachats02" localSheetId="6">#REF!</definedName>
    <definedName name="Autresachats02">#REF!</definedName>
    <definedName name="Autresachats1" localSheetId="6">#REF!</definedName>
    <definedName name="Autresachats1">#REF!</definedName>
    <definedName name="Autresachats2" localSheetId="6">#REF!</definedName>
    <definedName name="Autresachats2">#REF!</definedName>
    <definedName name="Autresachats3" localSheetId="6">#REF!</definedName>
    <definedName name="Autresachats3">#REF!</definedName>
    <definedName name="Autresachats4" localSheetId="6">#REF!</definedName>
    <definedName name="Autresachats4">#REF!</definedName>
    <definedName name="Autresachats5" localSheetId="6">#REF!</definedName>
    <definedName name="Autresachats5">#REF!</definedName>
    <definedName name="Autrescharges0" localSheetId="6">#REF!</definedName>
    <definedName name="Autrescharges0">#REF!</definedName>
    <definedName name="Autrescharges01" localSheetId="6">#REF!</definedName>
    <definedName name="Autrescharges01">#REF!</definedName>
    <definedName name="Autrescharges02" localSheetId="6">#REF!</definedName>
    <definedName name="Autrescharges02">#REF!</definedName>
    <definedName name="Autrescharges1" localSheetId="6">#REF!</definedName>
    <definedName name="Autrescharges1">#REF!</definedName>
    <definedName name="Autrescharges2" localSheetId="6">#REF!</definedName>
    <definedName name="Autrescharges2">#REF!</definedName>
    <definedName name="Autrescharges3" localSheetId="6">#REF!</definedName>
    <definedName name="Autrescharges3">#REF!</definedName>
    <definedName name="Autrescharges4" localSheetId="6">#REF!</definedName>
    <definedName name="Autrescharges4">#REF!</definedName>
    <definedName name="Autrescharges5" localSheetId="6">#REF!</definedName>
    <definedName name="Autrescharges5">#REF!</definedName>
    <definedName name="AXES_AAP">[2]Listes!$E$2:$E$9</definedName>
    <definedName name="aze">#REF!</definedName>
    <definedName name="BFR">'[3]Simu projet OAD'!$B$25:$H$25</definedName>
    <definedName name="Brevetannée1" localSheetId="6">#REF!</definedName>
    <definedName name="Brevetannée1">#REF!</definedName>
    <definedName name="Brevetannée2" localSheetId="6">#REF!</definedName>
    <definedName name="Brevetannée2">#REF!</definedName>
    <definedName name="Brevetannée3" localSheetId="6">#REF!</definedName>
    <definedName name="Brevetannée3">#REF!</definedName>
    <definedName name="Brevetannée4" localSheetId="6">#REF!</definedName>
    <definedName name="Brevetannée4">#REF!</definedName>
    <definedName name="Brevetannée5" localSheetId="6">#REF!</definedName>
    <definedName name="Brevetannée5">#REF!</definedName>
    <definedName name="Caannée1" localSheetId="6">#REF!</definedName>
    <definedName name="Caannée1">#REF!</definedName>
    <definedName name="Caannée2" localSheetId="6">#REF!</definedName>
    <definedName name="Caannée2">#REF!</definedName>
    <definedName name="Caannée3" localSheetId="6">#REF!</definedName>
    <definedName name="Caannée3">#REF!</definedName>
    <definedName name="Caannée4" localSheetId="6">#REF!</definedName>
    <definedName name="Caannée4">#REF!</definedName>
    <definedName name="Caannée5" localSheetId="6">#REF!</definedName>
    <definedName name="Caannée5">#REF!</definedName>
    <definedName name="CAF_d_exploitation_nette">'[3]Simu projet OAD'!$B$20:$H$20</definedName>
    <definedName name="Cafrance0" localSheetId="6">#REF!</definedName>
    <definedName name="Cafrance0">#REF!</definedName>
    <definedName name="Cafrance01" localSheetId="6">#REF!</definedName>
    <definedName name="Cafrance01">#REF!</definedName>
    <definedName name="Cafrance02" localSheetId="6">#REF!</definedName>
    <definedName name="Cafrance02">#REF!</definedName>
    <definedName name="Cafrance1" localSheetId="6">#REF!</definedName>
    <definedName name="Cafrance1">#REF!</definedName>
    <definedName name="Cafrance2" localSheetId="6">#REF!</definedName>
    <definedName name="Cafrance2">#REF!</definedName>
    <definedName name="Cafrance3" localSheetId="6">#REF!</definedName>
    <definedName name="Cafrance3">#REF!</definedName>
    <definedName name="Cafrance4" localSheetId="6">#REF!</definedName>
    <definedName name="Cafrance4">#REF!</definedName>
    <definedName name="Cafrance5" localSheetId="6">#REF!</definedName>
    <definedName name="Cafrance5">#REF!</definedName>
    <definedName name="Canet0" localSheetId="6">#REF!</definedName>
    <definedName name="Canet0">#REF!</definedName>
    <definedName name="Canet01" localSheetId="6">#REF!</definedName>
    <definedName name="Canet01">#REF!</definedName>
    <definedName name="Canet02" localSheetId="6">#REF!</definedName>
    <definedName name="Canet02">#REF!</definedName>
    <definedName name="Canet1" localSheetId="6">#REF!</definedName>
    <definedName name="Canet1">#REF!</definedName>
    <definedName name="Canet2" localSheetId="6">#REF!</definedName>
    <definedName name="Canet2">#REF!</definedName>
    <definedName name="Canet3" localSheetId="6">#REF!</definedName>
    <definedName name="Canet3">#REF!</definedName>
    <definedName name="Canet4" localSheetId="6">#REF!</definedName>
    <definedName name="Canet4">#REF!</definedName>
    <definedName name="Canet5" localSheetId="6">#REF!</definedName>
    <definedName name="Canet5">#REF!</definedName>
    <definedName name="Capautofinan0" localSheetId="6">#REF!</definedName>
    <definedName name="Capautofinan0">#REF!</definedName>
    <definedName name="Capautofinan01" localSheetId="6">#REF!</definedName>
    <definedName name="Capautofinan01">#REF!</definedName>
    <definedName name="Capautofinan02" localSheetId="6">#REF!</definedName>
    <definedName name="Capautofinan02">#REF!</definedName>
    <definedName name="Capautofinan1" localSheetId="6">#REF!</definedName>
    <definedName name="Capautofinan1">#REF!</definedName>
    <definedName name="Capautofinan2" localSheetId="6">#REF!</definedName>
    <definedName name="Capautofinan2">#REF!</definedName>
    <definedName name="Capautofinan3" localSheetId="6">#REF!</definedName>
    <definedName name="Capautofinan3">#REF!</definedName>
    <definedName name="Capautofinan4" localSheetId="6">#REF!</definedName>
    <definedName name="Capautofinan4">#REF!</definedName>
    <definedName name="Capautofinan5" localSheetId="6">#REF!</definedName>
    <definedName name="Capautofinan5">#REF!</definedName>
    <definedName name="Capautofinanannée1" localSheetId="6">#REF!</definedName>
    <definedName name="Capautofinanannée1">#REF!</definedName>
    <definedName name="Capautofinanannée2" localSheetId="6">#REF!</definedName>
    <definedName name="Capautofinanannée2">#REF!</definedName>
    <definedName name="Capautofinanannée3" localSheetId="6">#REF!</definedName>
    <definedName name="Capautofinanannée3">#REF!</definedName>
    <definedName name="Capautofinanannée4" localSheetId="6">#REF!</definedName>
    <definedName name="Capautofinanannée4">#REF!</definedName>
    <definedName name="Capautofinanannée5" localSheetId="6">#REF!</definedName>
    <definedName name="Capautofinanannée5">#REF!</definedName>
    <definedName name="Capautofinanaprèssubv0" localSheetId="6">#REF!</definedName>
    <definedName name="Capautofinanaprèssubv0">#REF!</definedName>
    <definedName name="Capautofinanaprèssubv01" localSheetId="6">#REF!</definedName>
    <definedName name="Capautofinanaprèssubv01">#REF!</definedName>
    <definedName name="Capautofinanaprèssubv02" localSheetId="6">#REF!</definedName>
    <definedName name="Capautofinanaprèssubv02">#REF!</definedName>
    <definedName name="Capautofinanaprèssubv1" localSheetId="6">#REF!</definedName>
    <definedName name="Capautofinanaprèssubv1">#REF!</definedName>
    <definedName name="Capautofinanaprèssubv2" localSheetId="6">#REF!</definedName>
    <definedName name="Capautofinanaprèssubv2">#REF!</definedName>
    <definedName name="Capautofinanaprèssubv3" localSheetId="6">#REF!</definedName>
    <definedName name="Capautofinanaprèssubv3">#REF!</definedName>
    <definedName name="Capautofinanaprèssubv4" localSheetId="6">#REF!</definedName>
    <definedName name="Capautofinanaprèssubv4">#REF!</definedName>
    <definedName name="Capautofinanaprèssubv5" localSheetId="6">#REF!</definedName>
    <definedName name="Capautofinanaprèssubv5">#REF!</definedName>
    <definedName name="CAPEX">'[1]Simu projet OAD'!#REF!</definedName>
    <definedName name="Capexannée1" localSheetId="6">#REF!</definedName>
    <definedName name="Capexannée1">#REF!</definedName>
    <definedName name="Capexannée2" localSheetId="6">#REF!</definedName>
    <definedName name="Capexannée2">#REF!</definedName>
    <definedName name="Capexannée3" localSheetId="6">#REF!</definedName>
    <definedName name="Capexannée3">#REF!</definedName>
    <definedName name="Capexannée4">#REF!</definedName>
    <definedName name="Capexannée5">#REF!</definedName>
    <definedName name="Capitalactionnaire1" localSheetId="6">#REF!</definedName>
    <definedName name="Capitalactionnaire1">#REF!</definedName>
    <definedName name="Capitalactionnaire2" localSheetId="6">#REF!</definedName>
    <definedName name="Capitalactionnaire2">#REF!</definedName>
    <definedName name="Capitalactionnaire3" localSheetId="6">#REF!</definedName>
    <definedName name="Capitalactionnaire3">#REF!</definedName>
    <definedName name="Capitalactionnaire4" localSheetId="6">#REF!</definedName>
    <definedName name="Capitalactionnaire4">#REF!</definedName>
    <definedName name="Capitalactionnaire5" localSheetId="6">#REF!</definedName>
    <definedName name="Capitalactionnaire5">#REF!</definedName>
    <definedName name="Caprévannée1" localSheetId="6">#REF!</definedName>
    <definedName name="Caprévannée1">#REF!</definedName>
    <definedName name="Caprévannée2" localSheetId="6">#REF!</definedName>
    <definedName name="Caprévannée2">#REF!</definedName>
    <definedName name="Caprévannée3" localSheetId="6">#REF!</definedName>
    <definedName name="Caprévannée3">#REF!</definedName>
    <definedName name="caprévannée4" localSheetId="6">#REF!</definedName>
    <definedName name="caprévannée4">#REF!</definedName>
    <definedName name="Caprévannée5" localSheetId="6">#REF!</definedName>
    <definedName name="Caprévannée5">#REF!</definedName>
    <definedName name="Cddinstal1" localSheetId="6">#REF!</definedName>
    <definedName name="Cddinstal1">#REF!</definedName>
    <definedName name="Cddinstal2" localSheetId="6">#REF!</definedName>
    <definedName name="Cddinstal2">#REF!</definedName>
    <definedName name="Cddinstal3" localSheetId="6">#REF!</definedName>
    <definedName name="Cddinstal3">#REF!</definedName>
    <definedName name="Cddinstal4" localSheetId="6">#REF!</definedName>
    <definedName name="Cddinstal4">#REF!</definedName>
    <definedName name="Cddinstal5" localSheetId="6">#REF!</definedName>
    <definedName name="Cddinstal5">#REF!</definedName>
    <definedName name="Cddinstal6" localSheetId="6">#REF!</definedName>
    <definedName name="Cddinstal6">#REF!</definedName>
    <definedName name="Cddinstal7" localSheetId="6">#REF!</definedName>
    <definedName name="Cddinstal7">#REF!</definedName>
    <definedName name="Cdicréesannée1" localSheetId="6">#REF!</definedName>
    <definedName name="Cdicréesannée1">#REF!</definedName>
    <definedName name="Cdicréesannée2" localSheetId="6">#REF!</definedName>
    <definedName name="Cdicréesannée2">#REF!</definedName>
    <definedName name="Cdicréesannée3" localSheetId="6">#REF!</definedName>
    <definedName name="Cdicréesannée3">#REF!</definedName>
    <definedName name="Cdicréesannée4" localSheetId="6">#REF!</definedName>
    <definedName name="Cdicréesannée4">#REF!</definedName>
    <definedName name="Cdicréesannée5" localSheetId="6">#REF!</definedName>
    <definedName name="Cdicréesannée5">#REF!</definedName>
    <definedName name="Cdiinstal1" localSheetId="6">#REF!</definedName>
    <definedName name="Cdiinstal1">#REF!</definedName>
    <definedName name="Cdiinstal2" localSheetId="6">#REF!</definedName>
    <definedName name="Cdiinstal2">#REF!</definedName>
    <definedName name="Cdiinstal3" localSheetId="6">#REF!</definedName>
    <definedName name="Cdiinstal3">#REF!</definedName>
    <definedName name="Cdiinstal4" localSheetId="6">#REF!</definedName>
    <definedName name="Cdiinstal4">#REF!</definedName>
    <definedName name="Cdiinstal5" localSheetId="6">#REF!</definedName>
    <definedName name="Cdiinstal5">#REF!</definedName>
    <definedName name="Cdiinstal6" localSheetId="6">#REF!</definedName>
    <definedName name="Cdiinstal6">#REF!</definedName>
    <definedName name="Cdiinstal7" localSheetId="6">#REF!</definedName>
    <definedName name="Cdiinstal7">#REF!</definedName>
    <definedName name="Cessionimmoannée1" localSheetId="6">#REF!</definedName>
    <definedName name="Cessionimmoannée1">#REF!</definedName>
    <definedName name="Cessionimmoannée2" localSheetId="6">#REF!</definedName>
    <definedName name="Cessionimmoannée2">#REF!</definedName>
    <definedName name="Cessionimmoannée3" localSheetId="6">#REF!</definedName>
    <definedName name="Cessionimmoannée3">#REF!</definedName>
    <definedName name="Cessionimmoannée4" localSheetId="6">#REF!</definedName>
    <definedName name="Cessionimmoannée4">#REF!</definedName>
    <definedName name="Cessionimmoannée5" localSheetId="6">#REF!</definedName>
    <definedName name="Cessionimmoannée5">#REF!</definedName>
    <definedName name="CF_EBE">'[3]Simu projet OAD'!$B$10:$H$10</definedName>
    <definedName name="CF_RCAI">'[1]Simu projet OAD'!#REF!</definedName>
    <definedName name="Chargepersonnel0" localSheetId="6">#REF!</definedName>
    <definedName name="Chargepersonnel0">#REF!</definedName>
    <definedName name="Chargepersonnel01" localSheetId="6">#REF!</definedName>
    <definedName name="Chargepersonnel01">#REF!</definedName>
    <definedName name="Chargepersonnel02" localSheetId="6">#REF!</definedName>
    <definedName name="Chargepersonnel02">#REF!</definedName>
    <definedName name="Chargepersonnel1" localSheetId="6">#REF!</definedName>
    <definedName name="Chargepersonnel1">#REF!</definedName>
    <definedName name="Chargepersonnel2" localSheetId="6">#REF!</definedName>
    <definedName name="Chargepersonnel2">#REF!</definedName>
    <definedName name="Chargepersonnel3" localSheetId="6">#REF!</definedName>
    <definedName name="Chargepersonnel3">#REF!</definedName>
    <definedName name="Chargepersonnel4" localSheetId="6">#REF!</definedName>
    <definedName name="Chargepersonnel4">#REF!</definedName>
    <definedName name="Chargepersonnel5" localSheetId="6">#REF!</definedName>
    <definedName name="Chargepersonnel5">#REF!</definedName>
    <definedName name="Chargesexceptionnelles0" localSheetId="6">#REF!</definedName>
    <definedName name="Chargesexceptionnelles0">#REF!</definedName>
    <definedName name="Chargesexceptionnelles01" localSheetId="6">#REF!</definedName>
    <definedName name="Chargesexceptionnelles01">#REF!</definedName>
    <definedName name="Chargesexceptionnelles02" localSheetId="6">#REF!</definedName>
    <definedName name="Chargesexceptionnelles02">#REF!</definedName>
    <definedName name="Chargesexceptionnelles1" localSheetId="6">#REF!</definedName>
    <definedName name="Chargesexceptionnelles1">#REF!</definedName>
    <definedName name="Chargesexceptionnelles2" localSheetId="6">#REF!</definedName>
    <definedName name="Chargesexceptionnelles2">#REF!</definedName>
    <definedName name="Chargesexceptionnelles3" localSheetId="6">#REF!</definedName>
    <definedName name="Chargesexceptionnelles3">#REF!</definedName>
    <definedName name="Chargesexceptionnelles4" localSheetId="6">#REF!</definedName>
    <definedName name="Chargesexceptionnelles4">#REF!</definedName>
    <definedName name="Chargesexceptionnelles5" localSheetId="6">#REF!</definedName>
    <definedName name="Chargesexceptionnelles5">#REF!</definedName>
    <definedName name="Chiffre_d_affaires_HT">'[3]Simu projet OAD'!$B$5:$H$5</definedName>
    <definedName name="Communeprog" localSheetId="6">#REF!</definedName>
    <definedName name="Communeprog">#REF!</definedName>
    <definedName name="Construcimannée1" localSheetId="6">#REF!</definedName>
    <definedName name="Construcimannée1">#REF!</definedName>
    <definedName name="Construcimannée2" localSheetId="6">#REF!</definedName>
    <definedName name="Construcimannée2">#REF!</definedName>
    <definedName name="Construcimannée3" localSheetId="6">#REF!</definedName>
    <definedName name="Construcimannée3">#REF!</definedName>
    <definedName name="Construcimannée4">#REF!</definedName>
    <definedName name="Construcimannée5">#REF!</definedName>
    <definedName name="Coûtotalpost1" localSheetId="6">#REF!</definedName>
    <definedName name="Coûtotalpost1">#REF!</definedName>
    <definedName name="Coûtotalpost2" localSheetId="6">#REF!</definedName>
    <definedName name="Coûtotalpost2">#REF!</definedName>
    <definedName name="Coûtotalpost3" localSheetId="6">#REF!</definedName>
    <definedName name="Coûtotalpost3">#REF!</definedName>
    <definedName name="Coûtotalpost4" localSheetId="6">#REF!</definedName>
    <definedName name="Coûtotalpost4">#REF!</definedName>
    <definedName name="Coûtotalpost5" localSheetId="6">#REF!</definedName>
    <definedName name="Coûtotalpost5">#REF!</definedName>
    <definedName name="Coûtotalpost6" localSheetId="6">#REF!</definedName>
    <definedName name="Coûtotalpost6">#REF!</definedName>
    <definedName name="Coûtotalpost7" localSheetId="6">#REF!</definedName>
    <definedName name="Coûtotalpost7">#REF!</definedName>
    <definedName name="Coûtotalpost8" localSheetId="6">#REF!</definedName>
    <definedName name="Coûtotalpost8">#REF!</definedName>
    <definedName name="Coûtotalpost9" localSheetId="6">#REF!</definedName>
    <definedName name="Coûtotalpost9">#REF!</definedName>
    <definedName name="Coûts_variables">'[3]Simu projet OAD'!$B$7:$H$7</definedName>
    <definedName name="Coûtsalannuel1" localSheetId="6">#REF!</definedName>
    <definedName name="Coûtsalannuel1">#REF!</definedName>
    <definedName name="Coûtsalannuel2" localSheetId="6">#REF!</definedName>
    <definedName name="Coûtsalannuel2">#REF!</definedName>
    <definedName name="Coûtsalannuel3" localSheetId="6">#REF!</definedName>
    <definedName name="Coûtsalannuel3">#REF!</definedName>
    <definedName name="Coûtsalannuel4" localSheetId="6">#REF!</definedName>
    <definedName name="Coûtsalannuel4">#REF!</definedName>
    <definedName name="Coûtsalannuel5" localSheetId="6">#REF!</definedName>
    <definedName name="Coûtsalannuel5">#REF!</definedName>
    <definedName name="Coûtsalannuel6" localSheetId="6">#REF!</definedName>
    <definedName name="Coûtsalannuel6">#REF!</definedName>
    <definedName name="Coûtsalannuel7" localSheetId="6">#REF!</definedName>
    <definedName name="Coûtsalannuel7">#REF!</definedName>
    <definedName name="Coûtsalannuel8" localSheetId="6">#REF!</definedName>
    <definedName name="Coûtsalannuel8">#REF!</definedName>
    <definedName name="Coûtsalannuel9" localSheetId="6">#REF!</definedName>
    <definedName name="Coûtsalannuel9">#REF!</definedName>
    <definedName name="Coûttotalpost5" localSheetId="6">#REF!</definedName>
    <definedName name="Coûttotalpost5">#REF!</definedName>
    <definedName name="Création">"Case d'option 6"</definedName>
    <definedName name="Crédit_bail">'[3]Simu projet OAD'!$B$56:$H$56</definedName>
    <definedName name="Critères">[4]Liste!$B$1:$D$1</definedName>
    <definedName name="Date" localSheetId="6">#REF!</definedName>
    <definedName name="Date">#REF!</definedName>
    <definedName name="Debutprog" localSheetId="6">#REF!</definedName>
    <definedName name="Debutprog">#REF!</definedName>
    <definedName name="Déclaration" localSheetId="6">#REF!</definedName>
    <definedName name="Déclaration">#REF!</definedName>
    <definedName name="Demande">#REF!</definedName>
    <definedName name="Denomentre" localSheetId="6">#REF!</definedName>
    <definedName name="Denomentre">#REF!</definedName>
    <definedName name="Dépconsultannée1" localSheetId="6">#REF!</definedName>
    <definedName name="Dépconsultannée1">#REF!</definedName>
    <definedName name="Dépconsultannée2" localSheetId="6">#REF!</definedName>
    <definedName name="Dépconsultannée2">#REF!</definedName>
    <definedName name="Dépconsultannée3" localSheetId="6">#REF!</definedName>
    <definedName name="Dépconsultannée3">#REF!</definedName>
    <definedName name="Dépconsultannée4" localSheetId="6">#REF!</definedName>
    <definedName name="Dépconsultannée4">#REF!</definedName>
    <definedName name="Dépconsultannée5" localSheetId="6">#REF!</definedName>
    <definedName name="Dépconsultannée5">#REF!</definedName>
    <definedName name="Dépersannée1" localSheetId="6">#REF!</definedName>
    <definedName name="Dépersannée1">#REF!</definedName>
    <definedName name="Dépersannée2" localSheetId="6">#REF!</definedName>
    <definedName name="Dépersannée2">#REF!</definedName>
    <definedName name="Dépersannée3" localSheetId="6">#REF!</definedName>
    <definedName name="Dépersannée3">#REF!</definedName>
    <definedName name="Dépersannée4" localSheetId="6">#REF!</definedName>
    <definedName name="Dépersannée4">#REF!</definedName>
    <definedName name="Dépersannée5" localSheetId="6">#REF!</definedName>
    <definedName name="Dépersannée5">#REF!</definedName>
    <definedName name="Dépmatannée1" localSheetId="6">#REF!</definedName>
    <definedName name="Dépmatannée1">#REF!</definedName>
    <definedName name="Dépmatannée2" localSheetId="6">#REF!</definedName>
    <definedName name="Dépmatannée2">#REF!</definedName>
    <definedName name="Dépmatannée3" localSheetId="6">#REF!</definedName>
    <definedName name="Dépmatannée3">#REF!</definedName>
    <definedName name="Dépmatannée4" localSheetId="6">#REF!</definedName>
    <definedName name="Dépmatannée4">#REF!</definedName>
    <definedName name="Dépmatannée5" localSheetId="6">#REF!</definedName>
    <definedName name="Dépmatannée5">#REF!</definedName>
    <definedName name="Dépprog" localSheetId="6">#REF!</definedName>
    <definedName name="Dépprog">#REF!</definedName>
    <definedName name="Déprdcaannée1" localSheetId="6">#REF!</definedName>
    <definedName name="Déprdcaannée1">#REF!</definedName>
    <definedName name="Déprdcaannée2" localSheetId="6">#REF!</definedName>
    <definedName name="Déprdcaannée2">#REF!</definedName>
    <definedName name="Déprdcaannée3" localSheetId="6">#REF!</definedName>
    <definedName name="Déprdcaannée3">#REF!</definedName>
    <definedName name="Déprdcaannée4" localSheetId="6">#REF!</definedName>
    <definedName name="Déprdcaannée4">#REF!</definedName>
    <definedName name="Déprdcaannée5" localSheetId="6">#REF!</definedName>
    <definedName name="Déprdcaannée5">#REF!</definedName>
    <definedName name="Déprdiannée1" localSheetId="6">#REF!</definedName>
    <definedName name="Déprdiannée1">#REF!</definedName>
    <definedName name="Déprdiannée2" localSheetId="6">#REF!</definedName>
    <definedName name="Déprdiannée2">#REF!</definedName>
    <definedName name="Déprdiannée3" localSheetId="6">#REF!</definedName>
    <definedName name="Déprdiannée3">#REF!</definedName>
    <definedName name="Déprdiannée4" localSheetId="6">#REF!</definedName>
    <definedName name="Déprdiannée4">#REF!</definedName>
    <definedName name="Déprdiannée5" localSheetId="6">#REF!</definedName>
    <definedName name="Déprdiannée5">#REF!</definedName>
    <definedName name="Dettes_nettes">'[3]Simu projet OAD'!$B$65:$H$65</definedName>
    <definedName name="Diminutionbfrannée1" localSheetId="6">#REF!</definedName>
    <definedName name="Diminutionbfrannée1">#REF!</definedName>
    <definedName name="Diminutionbfrannée2" localSheetId="6">#REF!</definedName>
    <definedName name="Diminutionbfrannée2">#REF!</definedName>
    <definedName name="Diminutionbfrannée3" localSheetId="6">#REF!</definedName>
    <definedName name="Diminutionbfrannée3">#REF!</definedName>
    <definedName name="Diminutionbfrannée4" localSheetId="6">#REF!</definedName>
    <definedName name="Diminutionbfrannée4">#REF!</definedName>
    <definedName name="Diminutionbfrannée5" localSheetId="6">#REF!</definedName>
    <definedName name="Diminutionbfrannée5">#REF!</definedName>
    <definedName name="Dividendes_perçus">'[3]Simu projet OAD'!$B$54:$H$54</definedName>
    <definedName name="Dividréducannée1" localSheetId="6">#REF!</definedName>
    <definedName name="Dividréducannée1">#REF!</definedName>
    <definedName name="Dividréducannée2">#REF!</definedName>
    <definedName name="Dividréducannée3">#REF!</definedName>
    <definedName name="Dividréducannée4">#REF!</definedName>
    <definedName name="Dividréducannée5">#REF!</definedName>
    <definedName name="DMLT">'[3]Simu projet OAD'!$B$22:$H$22</definedName>
    <definedName name="dont_Bpifrance">'[3]Simu projet OAD'!$B$50:$H$50</definedName>
    <definedName name="Dotation_aux_amortissements">'[3]Simu projet OAD'!$B$16:$H$16</definedName>
    <definedName name="Dotationexploit0" localSheetId="6">#REF!</definedName>
    <definedName name="Dotationexploit0">#REF!</definedName>
    <definedName name="Dotationexploit01" localSheetId="6">#REF!</definedName>
    <definedName name="Dotationexploit01">#REF!</definedName>
    <definedName name="Dotationexploit02" localSheetId="6">#REF!</definedName>
    <definedName name="Dotationexploit02">#REF!</definedName>
    <definedName name="Dotationexploit1" localSheetId="6">#REF!</definedName>
    <definedName name="Dotationexploit1">#REF!</definedName>
    <definedName name="Dotationexploit2" localSheetId="6">#REF!</definedName>
    <definedName name="Dotationexploit2">#REF!</definedName>
    <definedName name="Dotationexploit3" localSheetId="6">#REF!</definedName>
    <definedName name="Dotationexploit3">#REF!</definedName>
    <definedName name="Dotationexploit4" localSheetId="6">#REF!</definedName>
    <definedName name="Dotationexploit4">#REF!</definedName>
    <definedName name="Dotationexploit5" localSheetId="6">#REF!</definedName>
    <definedName name="Dotationexploit5">#REF!</definedName>
    <definedName name="Dotationreprise0" localSheetId="6">#REF!</definedName>
    <definedName name="Dotationreprise0">#REF!</definedName>
    <definedName name="Dotationreprise01" localSheetId="6">#REF!</definedName>
    <definedName name="Dotationreprise01">#REF!</definedName>
    <definedName name="Dotationreprise02" localSheetId="6">#REF!</definedName>
    <definedName name="Dotationreprise02">#REF!</definedName>
    <definedName name="Dotationreprise1" localSheetId="6">#REF!</definedName>
    <definedName name="Dotationreprise1">#REF!</definedName>
    <definedName name="Dotationreprise2" localSheetId="6">#REF!</definedName>
    <definedName name="Dotationreprise2">#REF!</definedName>
    <definedName name="Dotationreprise3" localSheetId="6">#REF!</definedName>
    <definedName name="Dotationreprise3">#REF!</definedName>
    <definedName name="Dotationreprise4" localSheetId="6">#REF!</definedName>
    <definedName name="Dotationreprise4">#REF!</definedName>
    <definedName name="Dotationreprise5" localSheetId="6">#REF!</definedName>
    <definedName name="Dotationreprise5">#REF!</definedName>
    <definedName name="Durée_de_vie_immos">'[3]Simu projet OAD'!#REF!</definedName>
    <definedName name="DuréeImmos">'[3]Simu projet OAD'!$J$16</definedName>
    <definedName name="DuréeImmosRésiduelles">'[3]Simu projet OAD'!$K$16</definedName>
    <definedName name="EBE">'[3]Simu projet OAD'!$B$11:$H$11</definedName>
    <definedName name="Ebit0" localSheetId="6">#REF!</definedName>
    <definedName name="Ebit0">#REF!</definedName>
    <definedName name="Ebit01" localSheetId="6">#REF!</definedName>
    <definedName name="Ebit01">#REF!</definedName>
    <definedName name="Ebit02" localSheetId="6">#REF!</definedName>
    <definedName name="Ebit02">#REF!</definedName>
    <definedName name="Ebit1" localSheetId="6">#REF!</definedName>
    <definedName name="Ebit1">#REF!</definedName>
    <definedName name="Ebit2" localSheetId="6">#REF!</definedName>
    <definedName name="Ebit2">#REF!</definedName>
    <definedName name="Ebit3" localSheetId="6">#REF!</definedName>
    <definedName name="Ebit3">#REF!</definedName>
    <definedName name="Ebit4" localSheetId="6">#REF!</definedName>
    <definedName name="Ebit4">#REF!</definedName>
    <definedName name="Ebit5" localSheetId="6">#REF!</definedName>
    <definedName name="Ebit5">#REF!</definedName>
    <definedName name="Ebitda0" localSheetId="6">#REF!</definedName>
    <definedName name="Ebitda0">#REF!</definedName>
    <definedName name="Ebitda01" localSheetId="6">#REF!</definedName>
    <definedName name="Ebitda01">#REF!</definedName>
    <definedName name="Ebitda02" localSheetId="6">#REF!</definedName>
    <definedName name="Ebitda02">#REF!</definedName>
    <definedName name="Ebitda1" localSheetId="6">#REF!</definedName>
    <definedName name="Ebitda1">#REF!</definedName>
    <definedName name="Ebitda2" localSheetId="6">#REF!</definedName>
    <definedName name="Ebitda2">#REF!</definedName>
    <definedName name="Ebitda3" localSheetId="6">#REF!</definedName>
    <definedName name="Ebitda3">#REF!</definedName>
    <definedName name="Ebitda4" localSheetId="6">#REF!</definedName>
    <definedName name="Ebitda4">#REF!</definedName>
    <definedName name="Ebitda5" localSheetId="6">#REF!</definedName>
    <definedName name="Ebitda5">#REF!</definedName>
    <definedName name="Ebitdaannée1" localSheetId="6">#REF!</definedName>
    <definedName name="Ebitdaannée1">#REF!</definedName>
    <definedName name="Ebitdaannée2" localSheetId="6">#REF!</definedName>
    <definedName name="Ebitdaannée2">#REF!</definedName>
    <definedName name="Ebitdaannée3">#REF!</definedName>
    <definedName name="Ebitdaannée4">#REF!</definedName>
    <definedName name="Ebitdaannée5">#REF!</definedName>
    <definedName name="Effectif">'[3]Simu projet OAD'!$B$4:$H$4</definedName>
    <definedName name="Effectifinstal1" localSheetId="6">#REF!</definedName>
    <definedName name="Effectifinstal1">#REF!</definedName>
    <definedName name="Effectifinstal2" localSheetId="6">#REF!</definedName>
    <definedName name="Effectifinstal2">#REF!</definedName>
    <definedName name="Effectifinstal3" localSheetId="6">#REF!</definedName>
    <definedName name="Effectifinstal3">#REF!</definedName>
    <definedName name="Effectifinstal4" localSheetId="6">#REF!</definedName>
    <definedName name="Effectifinstal4">#REF!</definedName>
    <definedName name="Effectifinstal5" localSheetId="6">#REF!</definedName>
    <definedName name="Effectifinstal5">#REF!</definedName>
    <definedName name="Effectifinstal6" localSheetId="6">#REF!</definedName>
    <definedName name="Effectifinstal6">#REF!</definedName>
    <definedName name="Effectifinstal7" localSheetId="6">#REF!</definedName>
    <definedName name="Effectifinstal7">#REF!</definedName>
    <definedName name="EffectifN1" localSheetId="6">#REF!</definedName>
    <definedName name="EffectifN1">#REF!</definedName>
    <definedName name="EffectifN2" localSheetId="6">#REF!</definedName>
    <definedName name="EffectifN2">#REF!</definedName>
    <definedName name="EffectifN3" localSheetId="6">#REF!</definedName>
    <definedName name="EffectifN3">#REF!</definedName>
    <definedName name="EffectifN4" localSheetId="6">#REF!</definedName>
    <definedName name="EffectifN4">#REF!</definedName>
    <definedName name="EffectifN5" localSheetId="6">#REF!</definedName>
    <definedName name="EffectifN5">#REF!</definedName>
    <definedName name="Effreference" localSheetId="6">#REF!</definedName>
    <definedName name="Effreference">#REF!</definedName>
    <definedName name="Emplgtermeannée1" localSheetId="6">#REF!</definedName>
    <definedName name="Emplgtermeannée1">#REF!</definedName>
    <definedName name="Emplgtermeannée2" localSheetId="6">#REF!</definedName>
    <definedName name="Emplgtermeannée2">#REF!</definedName>
    <definedName name="Emplgtermeannée3" localSheetId="6">#REF!</definedName>
    <definedName name="Emplgtermeannée3">#REF!</definedName>
    <definedName name="Emplgtermeannée4" localSheetId="6">#REF!</definedName>
    <definedName name="Emplgtermeannée4">#REF!</definedName>
    <definedName name="Emplgtermeannée5" localSheetId="6">#REF!</definedName>
    <definedName name="Emplgtermeannée5">#REF!</definedName>
    <definedName name="EmploisMaintenusN" localSheetId="6">#REF!</definedName>
    <definedName name="EmploisMaintenusN">#REF!</definedName>
    <definedName name="EmploisMaintenusN1" localSheetId="6">#REF!</definedName>
    <definedName name="EmploisMaintenusN1">#REF!</definedName>
    <definedName name="EmploisMaintenusN2" localSheetId="6">#REF!</definedName>
    <definedName name="EmploisMaintenusN2">#REF!</definedName>
    <definedName name="EmploisMaintenusN3" localSheetId="6">#REF!</definedName>
    <definedName name="EmploisMaintenusN3">#REF!</definedName>
    <definedName name="EmploisMaintenusN4" localSheetId="6">#REF!</definedName>
    <definedName name="EmploisMaintenusN4">#REF!</definedName>
    <definedName name="Emploitransfannée1" localSheetId="6">#REF!</definedName>
    <definedName name="Emploitransfannée1">#REF!</definedName>
    <definedName name="Emplreprisannée1" localSheetId="6">#REF!</definedName>
    <definedName name="Emplreprisannée1">#REF!</definedName>
    <definedName name="Emplreprisannée2" localSheetId="6">#REF!</definedName>
    <definedName name="Emplreprisannée2">#REF!</definedName>
    <definedName name="Emplreprisannée3" localSheetId="6">#REF!</definedName>
    <definedName name="Emplreprisannée3">#REF!</definedName>
    <definedName name="Emplreprisannée4" localSheetId="6">#REF!</definedName>
    <definedName name="Emplreprisannée4">#REF!</definedName>
    <definedName name="Emplreprisannée5" localSheetId="6">#REF!</definedName>
    <definedName name="Emplreprisannée5">#REF!</definedName>
    <definedName name="Empltransfannée2" localSheetId="6">#REF!</definedName>
    <definedName name="Empltransfannée2">#REF!</definedName>
    <definedName name="Empltransfannée3" localSheetId="6">#REF!</definedName>
    <definedName name="Empltransfannée3">#REF!</definedName>
    <definedName name="Empltransfannée4" localSheetId="6">#REF!</definedName>
    <definedName name="Empltransfannée4">#REF!</definedName>
    <definedName name="Empltransfannée5" localSheetId="6">#REF!</definedName>
    <definedName name="Empltransfannée5">#REF!</definedName>
    <definedName name="Empmoytermeannée1" localSheetId="6">#REF!</definedName>
    <definedName name="Empmoytermeannée1">#REF!</definedName>
    <definedName name="Empmoytermeannée2" localSheetId="6">#REF!</definedName>
    <definedName name="Empmoytermeannée2">#REF!</definedName>
    <definedName name="Empmoytermeannée3" localSheetId="6">#REF!</definedName>
    <definedName name="Empmoytermeannée3">#REF!</definedName>
    <definedName name="Empmoytermeannée4" localSheetId="6">#REF!</definedName>
    <definedName name="Empmoytermeannée4">#REF!</definedName>
    <definedName name="Empmoytermeannée5" localSheetId="6">#REF!</definedName>
    <definedName name="Empmoytermeannée5">#REF!</definedName>
    <definedName name="Ensonnomperso">"Case d'option 36"</definedName>
    <definedName name="ETE">'[3]Simu projet OAD'!$B$73:$H$73</definedName>
    <definedName name="Exotpannée1" localSheetId="6">#REF!</definedName>
    <definedName name="Exotpannée1">#REF!</definedName>
    <definedName name="Exotpannée2" localSheetId="6">#REF!</definedName>
    <definedName name="Exotpannée2">#REF!</definedName>
    <definedName name="Exotpannée3" localSheetId="6">#REF!</definedName>
    <definedName name="Exotpannée3">#REF!</definedName>
    <definedName name="Exotpannée4" localSheetId="6">#REF!</definedName>
    <definedName name="Exotpannée4">#REF!</definedName>
    <definedName name="Exotpannée5" localSheetId="6">#REF!</definedName>
    <definedName name="Exotpannée5">#REF!</definedName>
    <definedName name="Exportation0" localSheetId="6">#REF!</definedName>
    <definedName name="Exportation0">#REF!</definedName>
    <definedName name="Exportation01" localSheetId="6">#REF!</definedName>
    <definedName name="Exportation01">#REF!</definedName>
    <definedName name="Exportation02" localSheetId="6">#REF!</definedName>
    <definedName name="Exportation02">#REF!</definedName>
    <definedName name="Exportation1" localSheetId="6">#REF!</definedName>
    <definedName name="Exportation1">#REF!</definedName>
    <definedName name="Exportation2" localSheetId="6">#REF!</definedName>
    <definedName name="Exportation2">#REF!</definedName>
    <definedName name="Exportation3" localSheetId="6">#REF!</definedName>
    <definedName name="Exportation3">#REF!</definedName>
    <definedName name="Exportation4" localSheetId="6">#REF!</definedName>
    <definedName name="Exportation4">#REF!</definedName>
    <definedName name="Exportation5" localSheetId="6">#REF!</definedName>
    <definedName name="Exportation5">#REF!</definedName>
    <definedName name="Extension">"Case d'option 7"</definedName>
    <definedName name="f">#REF!</definedName>
    <definedName name="F_Demande" localSheetId="6">#REF!</definedName>
    <definedName name="F_Demande">#REF!</definedName>
    <definedName name="F_demande1">#REF!</definedName>
    <definedName name="F_Demande312">#REF!</definedName>
    <definedName name="FDR">'[3]Simu projet OAD'!$B$24:$H$24</definedName>
    <definedName name="Filières">[5]Listes!$B$2:$B$13</definedName>
    <definedName name="Financréditbailannée1" localSheetId="6">#REF!</definedName>
    <definedName name="Financréditbailannée1">#REF!</definedName>
    <definedName name="Financréditbailannée2" localSheetId="6">#REF!</definedName>
    <definedName name="Financréditbailannée2">#REF!</definedName>
    <definedName name="Financréditbailannée3" localSheetId="6">#REF!</definedName>
    <definedName name="Financréditbailannée3">#REF!</definedName>
    <definedName name="Financréditbailannée4" localSheetId="6">#REF!</definedName>
    <definedName name="Financréditbailannée4">#REF!</definedName>
    <definedName name="Financréditbailannée5" localSheetId="6">#REF!</definedName>
    <definedName name="Financréditbailannée5">#REF!</definedName>
    <definedName name="Finprog" localSheetId="6">#REF!</definedName>
    <definedName name="Finprog">#REF!</definedName>
    <definedName name="Fonction" localSheetId="6">#REF!</definedName>
    <definedName name="Fonction">#REF!</definedName>
    <definedName name="FonctionDirigeant" localSheetId="6">#REF!</definedName>
    <definedName name="FonctionDirigeant">#REF!</definedName>
    <definedName name="FonctionsContact" localSheetId="6">[6]Présentation!#REF!</definedName>
    <definedName name="FonctionsContact">[6]Présentation!#REF!</definedName>
    <definedName name="Fonds_propres">'[3]Simu projet OAD'!$B$66:$H$66</definedName>
    <definedName name="Formjurentre" localSheetId="6">#REF!</definedName>
    <definedName name="Formjurentre">#REF!</definedName>
    <definedName name="Fraisaddannée1" localSheetId="6">#REF!</definedName>
    <definedName name="Fraisaddannée1">#REF!</definedName>
    <definedName name="Fraisaddannée2" localSheetId="6">#REF!</definedName>
    <definedName name="Fraisaddannée2">#REF!</definedName>
    <definedName name="Fraisaddannée3" localSheetId="6">#REF!</definedName>
    <definedName name="Fraisaddannée3">#REF!</definedName>
    <definedName name="Fraisaddannée4" localSheetId="6">#REF!</definedName>
    <definedName name="Fraisaddannée4">#REF!</definedName>
    <definedName name="Fraisaddannée5" localSheetId="6">#REF!</definedName>
    <definedName name="Fraisaddannée5">#REF!</definedName>
    <definedName name="Fraisexploitannée1" localSheetId="6">#REF!</definedName>
    <definedName name="Fraisexploitannée1">#REF!</definedName>
    <definedName name="Fraisexploitannée2" localSheetId="6">#REF!</definedName>
    <definedName name="Fraisexploitannée2">#REF!</definedName>
    <definedName name="Fraisexploitannée3" localSheetId="6">#REF!</definedName>
    <definedName name="Fraisexploitannée3">#REF!</definedName>
    <definedName name="Fraisexploitannée4" localSheetId="6">#REF!</definedName>
    <definedName name="Fraisexploitannée4">#REF!</definedName>
    <definedName name="Fraisexploitannée5" localSheetId="6">#REF!</definedName>
    <definedName name="Fraisexploitannée5">#REF!</definedName>
    <definedName name="Freecashflowannée1" localSheetId="6">#REF!</definedName>
    <definedName name="Freecashflowannée1">#REF!</definedName>
    <definedName name="Freecashflowannée2" localSheetId="6">#REF!</definedName>
    <definedName name="Freecashflowannée2">#REF!</definedName>
    <definedName name="Freecashflowannée3" localSheetId="6">#REF!</definedName>
    <definedName name="Freecashflowannée3">#REF!</definedName>
    <definedName name="Freecashflowannée4">#REF!</definedName>
    <definedName name="Freecashflowannée5">#REF!</definedName>
    <definedName name="Gdeentre">"Case d'option 15"</definedName>
    <definedName name="Immos_nettes">'[3]Simu projet OAD'!$B$63:$H$63</definedName>
    <definedName name="Impôtaxes0" localSheetId="6">#REF!</definedName>
    <definedName name="Impôtaxes0">#REF!</definedName>
    <definedName name="Impôtaxes01" localSheetId="6">#REF!</definedName>
    <definedName name="Impôtaxes01">#REF!</definedName>
    <definedName name="Impôtaxes02" localSheetId="6">#REF!</definedName>
    <definedName name="Impôtaxes02">#REF!</definedName>
    <definedName name="Impôtaxes1" localSheetId="6">#REF!</definedName>
    <definedName name="Impôtaxes1">#REF!</definedName>
    <definedName name="Impôtaxes2" localSheetId="6">#REF!</definedName>
    <definedName name="Impôtaxes2">#REF!</definedName>
    <definedName name="Impôtaxes3" localSheetId="6">#REF!</definedName>
    <definedName name="Impôtaxes3">#REF!</definedName>
    <definedName name="Impôtaxes4" localSheetId="6">#REF!</definedName>
    <definedName name="Impôtaxes4">#REF!</definedName>
    <definedName name="Impôtaxes5" localSheetId="6">#REF!</definedName>
    <definedName name="Impôtaxes5">#REF!</definedName>
    <definedName name="Impôtbénéfices0" localSheetId="6">#REF!</definedName>
    <definedName name="Impôtbénéfices0">#REF!</definedName>
    <definedName name="Impôtbénéfices01" localSheetId="6">#REF!</definedName>
    <definedName name="Impôtbénéfices01">#REF!</definedName>
    <definedName name="Impôtbénéfices02" localSheetId="6">#REF!</definedName>
    <definedName name="Impôtbénéfices02">#REF!</definedName>
    <definedName name="Impôtbénéfices1" localSheetId="6">#REF!</definedName>
    <definedName name="Impôtbénéfices1">#REF!</definedName>
    <definedName name="Impôtbénéfices2" localSheetId="6">#REF!</definedName>
    <definedName name="Impôtbénéfices2">#REF!</definedName>
    <definedName name="Impôtbénéfices3" localSheetId="6">#REF!</definedName>
    <definedName name="Impôtbénéfices3">#REF!</definedName>
    <definedName name="Impôtbénéfices4" localSheetId="6">#REF!</definedName>
    <definedName name="Impôtbénéfices4">#REF!</definedName>
    <definedName name="Impôtbénéfices5" localSheetId="6">#REF!</definedName>
    <definedName name="Impôtbénéfices5">#REF!</definedName>
    <definedName name="Industielleserv">"Case d'option 13"</definedName>
    <definedName name="Industrielleserv">"Case d'option 13"</definedName>
    <definedName name="Installannée1" localSheetId="6">#REF!</definedName>
    <definedName name="Installannée1">#REF!</definedName>
    <definedName name="Installannée2" localSheetId="6">#REF!</definedName>
    <definedName name="Installannée2">#REF!</definedName>
    <definedName name="Installannée3" localSheetId="6">#REF!</definedName>
    <definedName name="Installannée3">#REF!</definedName>
    <definedName name="Installannée4">#REF!</definedName>
    <definedName name="Installannée5">#REF!</definedName>
    <definedName name="Intérêts_anciens_prêts_et_charges_assimilées">'[3]Simu projet OAD'!$B$17:$H$17</definedName>
    <definedName name="Intérêts0" localSheetId="6">#REF!</definedName>
    <definedName name="Intérêts0">#REF!</definedName>
    <definedName name="Intérêts01" localSheetId="6">#REF!</definedName>
    <definedName name="Intérêts01">#REF!</definedName>
    <definedName name="Intérêts02" localSheetId="6">#REF!</definedName>
    <definedName name="Intérêts02">#REF!</definedName>
    <definedName name="Intérêts1" localSheetId="6">#REF!</definedName>
    <definedName name="Intérêts1">#REF!</definedName>
    <definedName name="Intérêts2" localSheetId="6">#REF!</definedName>
    <definedName name="Intérêts2">#REF!</definedName>
    <definedName name="Intérêts3" localSheetId="6">#REF!</definedName>
    <definedName name="Intérêts3">#REF!</definedName>
    <definedName name="Intérêts4" localSheetId="6">#REF!</definedName>
    <definedName name="Intérêts4">#REF!</definedName>
    <definedName name="Intérêts5" localSheetId="6">#REF!</definedName>
    <definedName name="Intérêts5">#REF!</definedName>
    <definedName name="Intériminstal1" localSheetId="6">#REF!</definedName>
    <definedName name="Intériminstal1">#REF!</definedName>
    <definedName name="Interiminstal2" localSheetId="6">#REF!</definedName>
    <definedName name="Interiminstal2">#REF!</definedName>
    <definedName name="Interiminstal3" localSheetId="6">#REF!</definedName>
    <definedName name="Interiminstal3">#REF!</definedName>
    <definedName name="Interiminstal4" localSheetId="6">#REF!</definedName>
    <definedName name="Interiminstal4">#REF!</definedName>
    <definedName name="Interiminstal5" localSheetId="6">#REF!</definedName>
    <definedName name="Interiminstal5">#REF!</definedName>
    <definedName name="Intériminstal6" localSheetId="6">#REF!</definedName>
    <definedName name="Intériminstal6">#REF!</definedName>
    <definedName name="Intériminstal7" localSheetId="6">#REF!</definedName>
    <definedName name="Intériminstal7">#REF!</definedName>
    <definedName name="Investhorsassannée1" localSheetId="6">#REF!</definedName>
    <definedName name="Investhorsassannée1">#REF!</definedName>
    <definedName name="Investhorsassannée2" localSheetId="6">#REF!</definedName>
    <definedName name="Investhorsassannée2">#REF!</definedName>
    <definedName name="Investhorsassannée3" localSheetId="6">#REF!</definedName>
    <definedName name="Investhorsassannée3">#REF!</definedName>
    <definedName name="Investhorsassannée4">#REF!</definedName>
    <definedName name="Investhorsassannée5">#REF!</definedName>
    <definedName name="Investhorsprogannée1">#REF!</definedName>
    <definedName name="Investhorsprogannée2">#REF!</definedName>
    <definedName name="Investhorsprogannée3">#REF!</definedName>
    <definedName name="Investhorsprogannée4">#REF!</definedName>
    <definedName name="Investhorsprogannée5">#REF!</definedName>
    <definedName name="Investissements_projet">'[3]Simu projet OAD'!$B$31:$H$31</definedName>
    <definedName name="Issurebitannée1" localSheetId="6">#REF!</definedName>
    <definedName name="Issurebitannée1">#REF!</definedName>
    <definedName name="Issurebitannée2">#REF!</definedName>
    <definedName name="Issurebitannée3">#REF!</definedName>
    <definedName name="Issurebitannée4">#REF!</definedName>
    <definedName name="Issurebitannée5">#REF!</definedName>
    <definedName name="kjfkdsjf" localSheetId="6">#REF!</definedName>
    <definedName name="kjfkdsjf">#REF!</definedName>
    <definedName name="Localinstal1" localSheetId="6">#REF!</definedName>
    <definedName name="Localinstal1">#REF!</definedName>
    <definedName name="Localinstal2" localSheetId="6">#REF!</definedName>
    <definedName name="Localinstal2">#REF!</definedName>
    <definedName name="Localinstal3" localSheetId="6">#REF!</definedName>
    <definedName name="Localinstal3">#REF!</definedName>
    <definedName name="Localinstal4" localSheetId="6">#REF!</definedName>
    <definedName name="Localinstal4">#REF!</definedName>
    <definedName name="Localinstal5" localSheetId="6">#REF!</definedName>
    <definedName name="Localinstal5">#REF!</definedName>
    <definedName name="Localinstal6" localSheetId="6">#REF!</definedName>
    <definedName name="Localinstal6">#REF!</definedName>
    <definedName name="Localinstal7" localSheetId="6">#REF!</definedName>
    <definedName name="Localinstal7">#REF!</definedName>
    <definedName name="Loyers_anciens_CB">'[3]Simu projet OAD'!$B$14:$H$14</definedName>
    <definedName name="M">"Case d'option 30"</definedName>
    <definedName name="Mailperscontact">[6]Présentation!#REF!</definedName>
    <definedName name="Margeachats0" localSheetId="6">#REF!</definedName>
    <definedName name="Margeachats0">#REF!</definedName>
    <definedName name="Margeachats01" localSheetId="6">#REF!</definedName>
    <definedName name="Margeachats01">#REF!</definedName>
    <definedName name="Margeachats02" localSheetId="6">#REF!</definedName>
    <definedName name="Margeachats02">#REF!</definedName>
    <definedName name="Margeachats1" localSheetId="6">#REF!</definedName>
    <definedName name="Margeachats1">#REF!</definedName>
    <definedName name="Margeachats2" localSheetId="6">#REF!</definedName>
    <definedName name="Margeachats2">#REF!</definedName>
    <definedName name="Margeachats3" localSheetId="6">#REF!</definedName>
    <definedName name="Margeachats3">#REF!</definedName>
    <definedName name="Margeachats4" localSheetId="6">#REF!</definedName>
    <definedName name="Margeachats4">#REF!</definedName>
    <definedName name="Margeachats5" localSheetId="6">#REF!</definedName>
    <definedName name="Margeachats5">#REF!</definedName>
    <definedName name="MCV">'[3]Simu projet OAD'!$B$8:$H$8</definedName>
    <definedName name="Me">"Case d'option 29"</definedName>
    <definedName name="MelContact">[6]Présentation!#REF!</definedName>
    <definedName name="Mlle">"Case d'option 28"</definedName>
    <definedName name="Montantcapital">#REF!</definedName>
    <definedName name="Moyentre">"Case d'option 13"</definedName>
    <definedName name="Naf">#REF!</definedName>
    <definedName name="Natact">"Zone de groupe 62"</definedName>
    <definedName name="Natactentre">#REF!</definedName>
    <definedName name="Nationalitéactionnaire1" localSheetId="6">#REF!</definedName>
    <definedName name="Nationalitéactionnaire1">#REF!</definedName>
    <definedName name="Nationalitéactionnaire2" localSheetId="6">#REF!</definedName>
    <definedName name="Nationalitéactionnaire2">#REF!</definedName>
    <definedName name="Nationalitéactionnaire3" localSheetId="6">#REF!</definedName>
    <definedName name="Nationalitéactionnaire3">#REF!</definedName>
    <definedName name="Nationalitéactionnaire4" localSheetId="6">#REF!</definedName>
    <definedName name="Nationalitéactionnaire4">#REF!</definedName>
    <definedName name="Nationalitéactionnaire5" localSheetId="6">#REF!</definedName>
    <definedName name="Nationalitéactionnaire5">#REF!</definedName>
    <definedName name="Natpost1" localSheetId="6">#REF!</definedName>
    <definedName name="Natpost1">#REF!</definedName>
    <definedName name="Natpost2" localSheetId="6">#REF!</definedName>
    <definedName name="Natpost2">#REF!</definedName>
    <definedName name="Natpost3" localSheetId="6">#REF!</definedName>
    <definedName name="Natpost3">#REF!</definedName>
    <definedName name="Natpost4" localSheetId="6">#REF!</definedName>
    <definedName name="Natpost4">#REF!</definedName>
    <definedName name="Natpost5" localSheetId="6">#REF!</definedName>
    <definedName name="Natpost5">#REF!</definedName>
    <definedName name="Natpost6" localSheetId="6">#REF!</definedName>
    <definedName name="Natpost6">#REF!</definedName>
    <definedName name="Natpost7" localSheetId="6">#REF!</definedName>
    <definedName name="Natpost7">#REF!</definedName>
    <definedName name="Natpost8" localSheetId="6">#REF!</definedName>
    <definedName name="Natpost8">#REF!</definedName>
    <definedName name="Natpost9" localSheetId="6">#REF!</definedName>
    <definedName name="Natpost9">#REF!</definedName>
    <definedName name="Natprog">"Zone de groupe 61"</definedName>
    <definedName name="NATURE_FINANCEMENT">[2]Listes!$D$2:$D$7</definedName>
    <definedName name="Nbchercheurannée1" localSheetId="6">#REF!</definedName>
    <definedName name="Nbchercheurannée1">#REF!</definedName>
    <definedName name="Nbchercheurannée2" localSheetId="6">#REF!</definedName>
    <definedName name="Nbchercheurannée2">#REF!</definedName>
    <definedName name="Nbchercheurannée3" localSheetId="6">#REF!</definedName>
    <definedName name="Nbchercheurannée3">#REF!</definedName>
    <definedName name="Nbchercheurannée4" localSheetId="6">#REF!</definedName>
    <definedName name="Nbchercheurannée4">#REF!</definedName>
    <definedName name="Nbchercheurannée5" localSheetId="6">#REF!</definedName>
    <definedName name="Nbchercheurannée5">#REF!</definedName>
    <definedName name="Nbpost1" localSheetId="6">#REF!</definedName>
    <definedName name="Nbpost1">#REF!</definedName>
    <definedName name="Nbpost2" localSheetId="6">#REF!</definedName>
    <definedName name="Nbpost2">#REF!</definedName>
    <definedName name="Nbpost3" localSheetId="6">#REF!</definedName>
    <definedName name="Nbpost3">#REF!</definedName>
    <definedName name="Nbpost4" localSheetId="6">#REF!</definedName>
    <definedName name="Nbpost4">#REF!</definedName>
    <definedName name="Nbpost5" localSheetId="6">#REF!</definedName>
    <definedName name="Nbpost5">#REF!</definedName>
    <definedName name="Nbpost6" localSheetId="6">#REF!</definedName>
    <definedName name="Nbpost6">#REF!</definedName>
    <definedName name="Nbpost7" localSheetId="6">#REF!</definedName>
    <definedName name="Nbpost7">#REF!</definedName>
    <definedName name="Nbpost8" localSheetId="6">#REF!</definedName>
    <definedName name="Nbpost8">#REF!</definedName>
    <definedName name="Nbpost9" localSheetId="6">#REF!</definedName>
    <definedName name="Nbpost9">#REF!</definedName>
    <definedName name="Nom" localSheetId="6">#REF!</definedName>
    <definedName name="Nom">#REF!</definedName>
    <definedName name="NOM_PORTEUR">'[2]FICHE 1 - Donnees Cles'!$C$16</definedName>
    <definedName name="Nomactionnaire1" localSheetId="6">#REF!</definedName>
    <definedName name="Nomactionnaire1">#REF!</definedName>
    <definedName name="Nomactionnaire2" localSheetId="6">#REF!</definedName>
    <definedName name="Nomactionnaire2">#REF!</definedName>
    <definedName name="Nomactionnaire3" localSheetId="6">#REF!</definedName>
    <definedName name="Nomactionnaire3">#REF!</definedName>
    <definedName name="Nomactionnaire4" localSheetId="6">#REF!</definedName>
    <definedName name="Nomactionnaire4">#REF!</definedName>
    <definedName name="Nomactionnaire5" localSheetId="6">#REF!</definedName>
    <definedName name="Nomactionnaire5">#REF!</definedName>
    <definedName name="Nomdirigeant" localSheetId="6">#REF!</definedName>
    <definedName name="Nomdirigeant">#REF!</definedName>
    <definedName name="Nominstal1" localSheetId="6">#REF!</definedName>
    <definedName name="Nominstal1">#REF!</definedName>
    <definedName name="Nominstal2" localSheetId="6">#REF!</definedName>
    <definedName name="Nominstal2">#REF!</definedName>
    <definedName name="Nominstal3" localSheetId="6">#REF!</definedName>
    <definedName name="Nominstal3">#REF!</definedName>
    <definedName name="Nominstal4" localSheetId="6">#REF!</definedName>
    <definedName name="Nominstal4">#REF!</definedName>
    <definedName name="Nominstal5" localSheetId="6">#REF!</definedName>
    <definedName name="Nominstal5">#REF!</definedName>
    <definedName name="Nominstal6" localSheetId="6">#REF!</definedName>
    <definedName name="Nominstal6">#REF!</definedName>
    <definedName name="Nominstal7" localSheetId="6">#REF!</definedName>
    <definedName name="Nominstal7">#REF!</definedName>
    <definedName name="Nompromo1" localSheetId="6">#REF!</definedName>
    <definedName name="Nompromo1">#REF!</definedName>
    <definedName name="Nompromo2" localSheetId="6">#REF!</definedName>
    <definedName name="Nompromo2">#REF!</definedName>
    <definedName name="Nompromo3" localSheetId="6">#REF!</definedName>
    <definedName name="Nompromo3">#REF!</definedName>
    <definedName name="Nompromo4" localSheetId="6">#REF!</definedName>
    <definedName name="Nompromo4">#REF!</definedName>
    <definedName name="Objet">[7]Liste!$A$2:$A$9</definedName>
    <definedName name="Opcommun0" localSheetId="6">#REF!</definedName>
    <definedName name="Opcommun0">#REF!</definedName>
    <definedName name="Opcommun01" localSheetId="6">#REF!</definedName>
    <definedName name="Opcommun01">#REF!</definedName>
    <definedName name="Opcommun02" localSheetId="6">#REF!</definedName>
    <definedName name="Opcommun02">#REF!</definedName>
    <definedName name="Opcommun1" localSheetId="6">#REF!</definedName>
    <definedName name="Opcommun1">#REF!</definedName>
    <definedName name="Opcommun2" localSheetId="6">#REF!</definedName>
    <definedName name="Opcommun2">#REF!</definedName>
    <definedName name="Opcommun3" localSheetId="6">#REF!</definedName>
    <definedName name="Opcommun3">#REF!</definedName>
    <definedName name="Opcommun4" localSheetId="6">#REF!</definedName>
    <definedName name="Opcommun4">#REF!</definedName>
    <definedName name="Opcommun5" localSheetId="6">#REF!</definedName>
    <definedName name="Opcommun5">#REF!</definedName>
    <definedName name="Part_variable_AACE">'[1]Simu projet OAD'!#REF!</definedName>
    <definedName name="Partdvpexp" localSheetId="6">#REF!</definedName>
    <definedName name="Partdvpexp">#REF!</definedName>
    <definedName name="Participation0" localSheetId="6">#REF!</definedName>
    <definedName name="Participation0">#REF!</definedName>
    <definedName name="Participation01" localSheetId="6">#REF!</definedName>
    <definedName name="Participation01">#REF!</definedName>
    <definedName name="Participation02" localSheetId="6">#REF!</definedName>
    <definedName name="Participation02">#REF!</definedName>
    <definedName name="Participation1" localSheetId="6">#REF!</definedName>
    <definedName name="Participation1">#REF!</definedName>
    <definedName name="Participation2" localSheetId="6">#REF!</definedName>
    <definedName name="Participation2">#REF!</definedName>
    <definedName name="Participation3" localSheetId="6">#REF!</definedName>
    <definedName name="Participation3">#REF!</definedName>
    <definedName name="Participation4" localSheetId="6">#REF!</definedName>
    <definedName name="Participation4">#REF!</definedName>
    <definedName name="Participation5" localSheetId="6">#REF!</definedName>
    <definedName name="Participation5">#REF!</definedName>
    <definedName name="Partrecherchefond" localSheetId="6">#REF!</definedName>
    <definedName name="Partrecherchefond">#REF!</definedName>
    <definedName name="Partrechercheind" localSheetId="6">#REF!</definedName>
    <definedName name="Partrechercheind">#REF!</definedName>
    <definedName name="Patannée1" localSheetId="6">#REF!</definedName>
    <definedName name="Patannée1">#REF!</definedName>
    <definedName name="Patannée2" localSheetId="6">#REF!</definedName>
    <definedName name="Patannée2">#REF!</definedName>
    <definedName name="Patannée3" localSheetId="6">#REF!</definedName>
    <definedName name="Patannée3">#REF!</definedName>
    <definedName name="Patannée4" localSheetId="6">#REF!</definedName>
    <definedName name="Patannée4">#REF!</definedName>
    <definedName name="Patannée5" localSheetId="6">#REF!</definedName>
    <definedName name="Patannée5">#REF!</definedName>
    <definedName name="Paysperscontact" localSheetId="6">[6]Présentation!#REF!</definedName>
    <definedName name="Paysperscontact">[6]Présentation!#REF!</definedName>
    <definedName name="Paysprog" localSheetId="6">#REF!</definedName>
    <definedName name="Paysprog">#REF!</definedName>
    <definedName name="Pourcentageebit0" localSheetId="6">#REF!</definedName>
    <definedName name="Pourcentageebit0">#REF!</definedName>
    <definedName name="Pourcentageebit01" localSheetId="6">#REF!</definedName>
    <definedName name="Pourcentageebit01">#REF!</definedName>
    <definedName name="Pourcentageebit02" localSheetId="6">#REF!</definedName>
    <definedName name="Pourcentageebit02">#REF!</definedName>
    <definedName name="Pourcentageebit1" localSheetId="6">#REF!</definedName>
    <definedName name="Pourcentageebit1">#REF!</definedName>
    <definedName name="Pourcentageebit2" localSheetId="6">#REF!</definedName>
    <definedName name="Pourcentageebit2">#REF!</definedName>
    <definedName name="Pourcentageebit3" localSheetId="6">#REF!</definedName>
    <definedName name="Pourcentageebit3">#REF!</definedName>
    <definedName name="Pourcentageebit4" localSheetId="6">#REF!</definedName>
    <definedName name="Pourcentageebit4">#REF!</definedName>
    <definedName name="Pourcentageebit5" localSheetId="6">#REF!</definedName>
    <definedName name="Pourcentageebit5">#REF!</definedName>
    <definedName name="Pourcentageebitda0" localSheetId="6">#REF!</definedName>
    <definedName name="Pourcentageebitda0">#REF!</definedName>
    <definedName name="Pourcentageebitda01" localSheetId="6">#REF!</definedName>
    <definedName name="Pourcentageebitda01">#REF!</definedName>
    <definedName name="Pourcentageebitda02" localSheetId="6">#REF!</definedName>
    <definedName name="Pourcentageebitda02">#REF!</definedName>
    <definedName name="Pourcentageebitda1" localSheetId="6">#REF!</definedName>
    <definedName name="Pourcentageebitda1">#REF!</definedName>
    <definedName name="Pourcentageebitda2" localSheetId="6">#REF!</definedName>
    <definedName name="Pourcentageebitda2">#REF!</definedName>
    <definedName name="Pourcentageebitda3" localSheetId="6">#REF!</definedName>
    <definedName name="Pourcentageebitda3">#REF!</definedName>
    <definedName name="Pourcentageebitda4" localSheetId="6">#REF!</definedName>
    <definedName name="Pourcentageebitda4">#REF!</definedName>
    <definedName name="Pourcentageebitda5" localSheetId="6">#REF!</definedName>
    <definedName name="Pourcentageebitda5">#REF!</definedName>
    <definedName name="Pourcentagefrais0" localSheetId="6">#REF!</definedName>
    <definedName name="Pourcentagefrais0">#REF!</definedName>
    <definedName name="Pourcentagefrais01" localSheetId="6">#REF!</definedName>
    <definedName name="Pourcentagefrais01">#REF!</definedName>
    <definedName name="Pourcentagefrais02" localSheetId="6">#REF!</definedName>
    <definedName name="Pourcentagefrais02">#REF!</definedName>
    <definedName name="Pourcentagefrais1" localSheetId="6">#REF!</definedName>
    <definedName name="Pourcentagefrais1">#REF!</definedName>
    <definedName name="Pourcentagefrais2" localSheetId="6">#REF!</definedName>
    <definedName name="Pourcentagefrais2">#REF!</definedName>
    <definedName name="Pourcentagefrais3" localSheetId="6">#REF!</definedName>
    <definedName name="Pourcentagefrais3">#REF!</definedName>
    <definedName name="Pourcentagefrais4" localSheetId="6">#REF!</definedName>
    <definedName name="Pourcentagefrais4">#REF!</definedName>
    <definedName name="Pourcentagefrais5" localSheetId="6">#REF!</definedName>
    <definedName name="Pourcentagefrais5">#REF!</definedName>
    <definedName name="Pourcentagemarge0" localSheetId="6">#REF!</definedName>
    <definedName name="Pourcentagemarge0">#REF!</definedName>
    <definedName name="Pourcentagemarge01" localSheetId="6">#REF!</definedName>
    <definedName name="Pourcentagemarge01">#REF!</definedName>
    <definedName name="Pourcentagemarge02" localSheetId="6">#REF!</definedName>
    <definedName name="Pourcentagemarge02">#REF!</definedName>
    <definedName name="Pourcentagemarge1" localSheetId="6">#REF!</definedName>
    <definedName name="Pourcentagemarge1">#REF!</definedName>
    <definedName name="Pourcentagemarge2" localSheetId="6">#REF!</definedName>
    <definedName name="Pourcentagemarge2">#REF!</definedName>
    <definedName name="Pourcentagemarge3" localSheetId="6">#REF!</definedName>
    <definedName name="Pourcentagemarge3">#REF!</definedName>
    <definedName name="Pourcentagemarge4" localSheetId="6">#REF!</definedName>
    <definedName name="Pourcentagemarge4">#REF!</definedName>
    <definedName name="Pourcentagemarge5" localSheetId="6">#REF!</definedName>
    <definedName name="Pourcentagemarge5">#REF!</definedName>
    <definedName name="Pourcentagerésultnet0" localSheetId="6">#REF!</definedName>
    <definedName name="Pourcentagerésultnet0">#REF!</definedName>
    <definedName name="Pourcentagerésultnet01" localSheetId="6">#REF!</definedName>
    <definedName name="Pourcentagerésultnet01">#REF!</definedName>
    <definedName name="Pourcentagerésultnet02" localSheetId="6">#REF!</definedName>
    <definedName name="Pourcentagerésultnet02">#REF!</definedName>
    <definedName name="Pourcentagerésultnet1" localSheetId="6">#REF!</definedName>
    <definedName name="Pourcentagerésultnet1">#REF!</definedName>
    <definedName name="Pourcentagerésultnet2" localSheetId="6">#REF!</definedName>
    <definedName name="Pourcentagerésultnet2">#REF!</definedName>
    <definedName name="Pourcentagerésultnet3" localSheetId="6">#REF!</definedName>
    <definedName name="Pourcentagerésultnet3">#REF!</definedName>
    <definedName name="Pourcentagerésultnet4" localSheetId="6">#REF!</definedName>
    <definedName name="Pourcentagerésultnet4">#REF!</definedName>
    <definedName name="Pourcentagerésultnet5" localSheetId="6">#REF!</definedName>
    <definedName name="Pourcentagerésultnet5">#REF!</definedName>
    <definedName name="Pourcentagevaleuraj0" localSheetId="6">#REF!</definedName>
    <definedName name="Pourcentagevaleuraj0">#REF!</definedName>
    <definedName name="Pourcentagevaleuraj01" localSheetId="6">#REF!</definedName>
    <definedName name="Pourcentagevaleuraj01">#REF!</definedName>
    <definedName name="Pourcentagevaleuraj02" localSheetId="6">#REF!</definedName>
    <definedName name="Pourcentagevaleuraj02">#REF!</definedName>
    <definedName name="Pourcentagevaleuraj1" localSheetId="6">#REF!</definedName>
    <definedName name="Pourcentagevaleuraj1">#REF!</definedName>
    <definedName name="Pourcentagevaleuraj2" localSheetId="6">#REF!</definedName>
    <definedName name="Pourcentagevaleuraj2">#REF!</definedName>
    <definedName name="Pourcentagevaleuraj3" localSheetId="6">#REF!</definedName>
    <definedName name="Pourcentagevaleuraj3">#REF!</definedName>
    <definedName name="Pourcentagevaleuraj4" localSheetId="6">#REF!</definedName>
    <definedName name="Pourcentagevaleuraj4">#REF!</definedName>
    <definedName name="Pourcentagevaleuraj5" localSheetId="6">#REF!</definedName>
    <definedName name="Pourcentagevaleuraj5">#REF!</definedName>
    <definedName name="Pourcomptesociété">"Case d'option 35"</definedName>
    <definedName name="Prénomdirigeant">#REF!</definedName>
    <definedName name="Prêts">'[3]Simu projet OAD'!$B$55:$H$55</definedName>
    <definedName name="Prêtsctéconversionannée1" localSheetId="6">#REF!</definedName>
    <definedName name="Prêtsctéconversionannée1">#REF!</definedName>
    <definedName name="Prêtsctéconversionannée2" localSheetId="6">#REF!</definedName>
    <definedName name="Prêtsctéconversionannée2">#REF!</definedName>
    <definedName name="Prêtsctéconversionannée3" localSheetId="6">#REF!</definedName>
    <definedName name="Prêtsctéconversionannée3">#REF!</definedName>
    <definedName name="Prêtsctéconversionannée4" localSheetId="6">#REF!</definedName>
    <definedName name="Prêtsctéconversionannée4">#REF!</definedName>
    <definedName name="Prêtsctéconversionannée5" localSheetId="6">#REF!</definedName>
    <definedName name="Prêtsctéconversionannée5">#REF!</definedName>
    <definedName name="Prodimmobilisée0" localSheetId="6">#REF!</definedName>
    <definedName name="Prodimmobilisée0">#REF!</definedName>
    <definedName name="Prodimmobilisée01" localSheetId="6">#REF!</definedName>
    <definedName name="Prodimmobilisée01">#REF!</definedName>
    <definedName name="Prodimmobilisée02" localSheetId="6">#REF!</definedName>
    <definedName name="Prodimmobilisée02">#REF!</definedName>
    <definedName name="Prodimmobilisée1" localSheetId="6">#REF!</definedName>
    <definedName name="Prodimmobilisée1">#REF!</definedName>
    <definedName name="Prodimmobilisée2" localSheetId="6">#REF!</definedName>
    <definedName name="Prodimmobilisée2">#REF!</definedName>
    <definedName name="Prodimmobilisée3" localSheetId="6">#REF!</definedName>
    <definedName name="Prodimmobilisée3">#REF!</definedName>
    <definedName name="Prodimmobilisée4" localSheetId="6">#REF!</definedName>
    <definedName name="Prodimmobilisée4">#REF!</definedName>
    <definedName name="Prodimmobilisée5" localSheetId="6">#REF!</definedName>
    <definedName name="Prodimmobilisée5">#REF!</definedName>
    <definedName name="Prodstockée0" localSheetId="6">#REF!</definedName>
    <definedName name="Prodstockée0">#REF!</definedName>
    <definedName name="Prodstockée01" localSheetId="6">#REF!</definedName>
    <definedName name="Prodstockée01">#REF!</definedName>
    <definedName name="Prodstockée02" localSheetId="6">#REF!</definedName>
    <definedName name="Prodstockée02">#REF!</definedName>
    <definedName name="Prodstockée1" localSheetId="6">#REF!</definedName>
    <definedName name="Prodstockée1">#REF!</definedName>
    <definedName name="Prodstockée2" localSheetId="6">#REF!</definedName>
    <definedName name="Prodstockée2">#REF!</definedName>
    <definedName name="Prodstockée3" localSheetId="6">#REF!</definedName>
    <definedName name="Prodstockée3">#REF!</definedName>
    <definedName name="Prodstockée4" localSheetId="6">#REF!</definedName>
    <definedName name="Prodstockée4">#REF!</definedName>
    <definedName name="Prodstockée5" localSheetId="6">#REF!</definedName>
    <definedName name="Prodstockée5">#REF!</definedName>
    <definedName name="Produitfinancier0" localSheetId="6">#REF!</definedName>
    <definedName name="Produitfinancier0">#REF!</definedName>
    <definedName name="Produitfinancier01" localSheetId="6">#REF!</definedName>
    <definedName name="Produitfinancier01">#REF!</definedName>
    <definedName name="Produitfinancier02" localSheetId="6">#REF!</definedName>
    <definedName name="Produitfinancier02">#REF!</definedName>
    <definedName name="Produitfinancier1" localSheetId="6">#REF!</definedName>
    <definedName name="Produitfinancier1">#REF!</definedName>
    <definedName name="Produitfinancier2" localSheetId="6">#REF!</definedName>
    <definedName name="Produitfinancier2">#REF!</definedName>
    <definedName name="Produitfinancier3" localSheetId="6">#REF!</definedName>
    <definedName name="Produitfinancier3">#REF!</definedName>
    <definedName name="Produitfinancier4" localSheetId="6">#REF!</definedName>
    <definedName name="Produitfinancier4">#REF!</definedName>
    <definedName name="Produitfinancier5" localSheetId="6">#REF!</definedName>
    <definedName name="Produitfinancier5">#REF!</definedName>
    <definedName name="Produitsexceptionnels0" localSheetId="6">#REF!</definedName>
    <definedName name="Produitsexceptionnels0">#REF!</definedName>
    <definedName name="Produitsexceptionnels01" localSheetId="6">#REF!</definedName>
    <definedName name="Produitsexceptionnels01">#REF!</definedName>
    <definedName name="Produitsexceptionnels02" localSheetId="6">#REF!</definedName>
    <definedName name="Produitsexceptionnels02">#REF!</definedName>
    <definedName name="Produitsexceptionnels1" localSheetId="6">#REF!</definedName>
    <definedName name="Produitsexceptionnels1">#REF!</definedName>
    <definedName name="Produitsexceptionnels2" localSheetId="6">#REF!</definedName>
    <definedName name="Produitsexceptionnels2">#REF!</definedName>
    <definedName name="Produitsexceptionnels3" localSheetId="6">#REF!</definedName>
    <definedName name="Produitsexceptionnels3">#REF!</definedName>
    <definedName name="Produitsexceptionnels4" localSheetId="6">#REF!</definedName>
    <definedName name="Produitsexceptionnels4">#REF!</definedName>
    <definedName name="Produitsexceptionnels5" localSheetId="6">#REF!</definedName>
    <definedName name="Produitsexceptionnels5">#REF!</definedName>
    <definedName name="Prodventes0" localSheetId="6">#REF!</definedName>
    <definedName name="Prodventes0">#REF!</definedName>
    <definedName name="Prodventes01" localSheetId="6">#REF!</definedName>
    <definedName name="Prodventes01">#REF!</definedName>
    <definedName name="Prodventes02" localSheetId="6">#REF!</definedName>
    <definedName name="Prodventes02">#REF!</definedName>
    <definedName name="Prodventes1" localSheetId="6">#REF!</definedName>
    <definedName name="Prodventes1">#REF!</definedName>
    <definedName name="Prodventes2" localSheetId="6">#REF!</definedName>
    <definedName name="Prodventes2">#REF!</definedName>
    <definedName name="Prodventes3" localSheetId="6">#REF!</definedName>
    <definedName name="Prodventes3">#REF!</definedName>
    <definedName name="Prodventes4" localSheetId="6">#REF!</definedName>
    <definedName name="Prodventes4">#REF!</definedName>
    <definedName name="Prodventes5" localSheetId="6">#REF!</definedName>
    <definedName name="Prodventes5">#REF!</definedName>
    <definedName name="Progrdi">"Zone de groupe 63"</definedName>
    <definedName name="Pteentre">"Case d'option 10"</definedName>
    <definedName name="Qpsubv0" localSheetId="6">#REF!</definedName>
    <definedName name="Qpsubv0">#REF!</definedName>
    <definedName name="Qpsubv01" localSheetId="6">#REF!</definedName>
    <definedName name="Qpsubv01">#REF!</definedName>
    <definedName name="Qpsubv02" localSheetId="6">#REF!</definedName>
    <definedName name="Qpsubv02">#REF!</definedName>
    <definedName name="Qpsubv1" localSheetId="6">#REF!</definedName>
    <definedName name="Qpsubv1">#REF!</definedName>
    <definedName name="Qpsubv2" localSheetId="6">#REF!</definedName>
    <definedName name="Qpsubv2">#REF!</definedName>
    <definedName name="Qpsubv3" localSheetId="6">#REF!</definedName>
    <definedName name="Qpsubv3">#REF!</definedName>
    <definedName name="Qpsubv4" localSheetId="6">#REF!</definedName>
    <definedName name="Qpsubv4">#REF!</definedName>
    <definedName name="Qpsubv5" localSheetId="6">#REF!</definedName>
    <definedName name="Qpsubv5">#REF!</definedName>
    <definedName name="RCAI">'[3]Simu projet OAD'!$B$19:$H$19</definedName>
    <definedName name="RCAI_après_IS">'[3]Simu projet OAD'!$B$68:$H$68</definedName>
    <definedName name="Rdinon">"Case d'option 53"</definedName>
    <definedName name="Rdioui">"Case d'option 20"</definedName>
    <definedName name="Redevancecrédit0" localSheetId="6">#REF!</definedName>
    <definedName name="Redevancecrédit0">#REF!</definedName>
    <definedName name="Redevancecrédit01" localSheetId="6">#REF!</definedName>
    <definedName name="Redevancecrédit01">#REF!</definedName>
    <definedName name="Redevancecrédit1" localSheetId="6">#REF!</definedName>
    <definedName name="Redevancecrédit1">#REF!</definedName>
    <definedName name="Redevancecrédit2" localSheetId="6">#REF!</definedName>
    <definedName name="Redevancecrédit2">#REF!</definedName>
    <definedName name="Redevancecrédit3" localSheetId="6">#REF!</definedName>
    <definedName name="Redevancecrédit3">#REF!</definedName>
    <definedName name="Redevancecrédit4" localSheetId="6">#REF!</definedName>
    <definedName name="Redevancecrédit4">#REF!</definedName>
    <definedName name="Redevancecrédit5" localSheetId="6">#REF!</definedName>
    <definedName name="Redevancecrédit5">#REF!</definedName>
    <definedName name="Redevancescrédit02" localSheetId="6">#REF!</definedName>
    <definedName name="Redevancescrédit02">#REF!</definedName>
    <definedName name="Rembourempannée1" localSheetId="6">#REF!</definedName>
    <definedName name="Rembourempannée1">#REF!</definedName>
    <definedName name="Rembourempannée2" localSheetId="6">#REF!</definedName>
    <definedName name="Rembourempannée2">#REF!</definedName>
    <definedName name="Rembourempannée3" localSheetId="6">#REF!</definedName>
    <definedName name="Rembourempannée3">#REF!</definedName>
    <definedName name="Rembourempannée4">#REF!</definedName>
    <definedName name="Rembourempannée5">#REF!</definedName>
    <definedName name="Remboursement_anciens_prêts__en_capital">'[3]Simu projet OAD'!$B$35:$H$35</definedName>
    <definedName name="Remboursement_nouveaux_prêts__en_capital">'[3]Simu projet OAD'!$B$36:$H$36</definedName>
    <definedName name="Remboursements_AR___PTZI__en_capital">'[3]Simu projet OAD'!$B$37:$H$37</definedName>
    <definedName name="Reprise">"Case d'option 8"</definedName>
    <definedName name="Resultannée1" localSheetId="6">#REF!</definedName>
    <definedName name="Resultannée1">#REF!</definedName>
    <definedName name="Resultannée2" localSheetId="6">#REF!</definedName>
    <definedName name="Resultannée2">#REF!</definedName>
    <definedName name="Resultannée3" localSheetId="6">#REF!</definedName>
    <definedName name="Resultannée3">#REF!</definedName>
    <definedName name="Resultannée4" localSheetId="6">#REF!</definedName>
    <definedName name="Resultannée4">#REF!</definedName>
    <definedName name="Resultannée5" localSheetId="6">#REF!</definedName>
    <definedName name="Resultannée5">#REF!</definedName>
    <definedName name="Résultcourant0" localSheetId="6">#REF!</definedName>
    <definedName name="Résultcourant0">#REF!</definedName>
    <definedName name="Résultcourant01" localSheetId="6">#REF!</definedName>
    <definedName name="Résultcourant01">#REF!</definedName>
    <definedName name="Résultcourant02" localSheetId="6">#REF!</definedName>
    <definedName name="Résultcourant02">#REF!</definedName>
    <definedName name="Résultcourant1" localSheetId="6">#REF!</definedName>
    <definedName name="Résultcourant1">#REF!</definedName>
    <definedName name="Résultcourant2" localSheetId="6">#REF!</definedName>
    <definedName name="Résultcourant2">#REF!</definedName>
    <definedName name="Résultcourant3" localSheetId="6">#REF!</definedName>
    <definedName name="Résultcourant3">#REF!</definedName>
    <definedName name="Résultcourant4" localSheetId="6">#REF!</definedName>
    <definedName name="Résultcourant4">#REF!</definedName>
    <definedName name="Résultcourant5" localSheetId="6">#REF!</definedName>
    <definedName name="Résultcourant5">#REF!</definedName>
    <definedName name="Résultnet0" localSheetId="6">#REF!</definedName>
    <definedName name="Résultnet0">#REF!</definedName>
    <definedName name="Résultnet01" localSheetId="6">#REF!</definedName>
    <definedName name="Résultnet01">#REF!</definedName>
    <definedName name="Résultnet02" localSheetId="6">#REF!</definedName>
    <definedName name="Résultnet02">#REF!</definedName>
    <definedName name="Résultnet1" localSheetId="6">#REF!</definedName>
    <definedName name="Résultnet1">#REF!</definedName>
    <definedName name="Résultnet2" localSheetId="6">#REF!</definedName>
    <definedName name="Résultnet2">#REF!</definedName>
    <definedName name="Résultnet3" localSheetId="6">#REF!</definedName>
    <definedName name="Résultnet3">#REF!</definedName>
    <definedName name="Résultnet4" localSheetId="6">#REF!</definedName>
    <definedName name="Résultnet4">#REF!</definedName>
    <definedName name="Résultnet5" localSheetId="6">#REF!</definedName>
    <definedName name="Résultnet5">#REF!</definedName>
    <definedName name="Rueperscontact" localSheetId="6">[6]Présentation!#REF!</definedName>
    <definedName name="Rueperscontact">[6]Présentation!#REF!</definedName>
    <definedName name="Rueprog" localSheetId="6">#REF!</definedName>
    <definedName name="Rueprog">#REF!</definedName>
    <definedName name="Siegesocialentre" localSheetId="6">#REF!</definedName>
    <definedName name="Siegesocialentre">#REF!</definedName>
    <definedName name="Siren" localSheetId="6">#REF!</definedName>
    <definedName name="Siren">#REF!</definedName>
    <definedName name="SIREN_PORTEUR">'[2]FICHE 1 - Donnees Cles'!$C$18</definedName>
    <definedName name="Siret" localSheetId="6">#REF!</definedName>
    <definedName name="Siret">#REF!</definedName>
    <definedName name="Subventions__Aides_remboursables">'[3]Simu projet OAD'!$B$49:$H$49</definedName>
    <definedName name="Subventions_Bpifrance">'[3]Simu projet OAD'!$B$44:$H$44</definedName>
    <definedName name="Subvexploitation0" localSheetId="6">#REF!</definedName>
    <definedName name="Subvexploitation0">#REF!</definedName>
    <definedName name="Subvexploitation01" localSheetId="6">#REF!</definedName>
    <definedName name="Subvexploitation01">#REF!</definedName>
    <definedName name="Subvexploitation02" localSheetId="6">#REF!</definedName>
    <definedName name="Subvexploitation02">#REF!</definedName>
    <definedName name="Subvexploitation1" localSheetId="6">#REF!</definedName>
    <definedName name="Subvexploitation1">#REF!</definedName>
    <definedName name="Subvexploitation2" localSheetId="6">#REF!</definedName>
    <definedName name="Subvexploitation2">#REF!</definedName>
    <definedName name="Subvexploitation3" localSheetId="6">#REF!</definedName>
    <definedName name="Subvexploitation3">#REF!</definedName>
    <definedName name="Subvexploitation4" localSheetId="6">#REF!</definedName>
    <definedName name="Subvexploitation4">#REF!</definedName>
    <definedName name="Subvexploitation5" localSheetId="6">#REF!</definedName>
    <definedName name="Subvexploitation5">#REF!</definedName>
    <definedName name="TelecopieContact" localSheetId="6">[6]Présentation!#REF!</definedName>
    <definedName name="TelecopieContact">[6]Présentation!#REF!</definedName>
    <definedName name="TMCV">'[3]Simu projet OAD'!$B$9:$H$9</definedName>
    <definedName name="Total_emplois">'[3]Simu projet OAD'!$B$38:$H$38</definedName>
    <definedName name="Total_ressources">'[3]Simu projet OAD'!$B$57:$H$57</definedName>
    <definedName name="Totalbesoinannée1" localSheetId="6">#REF!</definedName>
    <definedName name="Totalbesoinannée1">#REF!</definedName>
    <definedName name="Totalbesoinannée2" localSheetId="6">#REF!</definedName>
    <definedName name="Totalbesoinannée2">#REF!</definedName>
    <definedName name="Totalbesoinannée3" localSheetId="6">#REF!</definedName>
    <definedName name="Totalbesoinannée3">#REF!</definedName>
    <definedName name="Totalbesoinannée4" localSheetId="6">#REF!</definedName>
    <definedName name="Totalbesoinannée4">#REF!</definedName>
    <definedName name="Totalbesoinannée5" localSheetId="6">#REF!</definedName>
    <definedName name="Totalbesoinannée5">#REF!</definedName>
    <definedName name="Totalcaannée1" localSheetId="6">#REF!</definedName>
    <definedName name="Totalcaannée1">#REF!</definedName>
    <definedName name="Totalcdicrées" localSheetId="6">#REF!</definedName>
    <definedName name="Totalcdicrées">#REF!</definedName>
    <definedName name="Totalcoûtpost" localSheetId="6">#REF!</definedName>
    <definedName name="Totalcoûtpost">#REF!</definedName>
    <definedName name="Totaldépannée1" localSheetId="6">#REF!</definedName>
    <definedName name="Totaldépannée1">#REF!</definedName>
    <definedName name="Totaldépannée2" localSheetId="6">#REF!</definedName>
    <definedName name="Totaldépannée2">#REF!</definedName>
    <definedName name="Totaldépannée3" localSheetId="6">#REF!</definedName>
    <definedName name="Totaldépannée3">#REF!</definedName>
    <definedName name="Totaldépannée4" localSheetId="6">#REF!</definedName>
    <definedName name="Totaldépannée4">#REF!</definedName>
    <definedName name="Totaldépannée5" localSheetId="6">#REF!</definedName>
    <definedName name="Totaldépannée5">#REF!</definedName>
    <definedName name="Totaldépbrevet" localSheetId="6">#REF!</definedName>
    <definedName name="Totaldépbrevet">#REF!</definedName>
    <definedName name="Totaldépconsult" localSheetId="6">#REF!</definedName>
    <definedName name="Totaldépconsult">#REF!</definedName>
    <definedName name="Totaldépfraisadd" localSheetId="6">#REF!</definedName>
    <definedName name="Totaldépfraisadd">#REF!</definedName>
    <definedName name="Totaldépmat" localSheetId="6">#REF!</definedName>
    <definedName name="Totaldépmat">#REF!</definedName>
    <definedName name="Totaldéppers" localSheetId="6">#REF!</definedName>
    <definedName name="Totaldéppers">#REF!</definedName>
    <definedName name="TotalEmploisMaintenus" localSheetId="6">#REF!</definedName>
    <definedName name="TotalEmploisMaintenus">#REF!</definedName>
    <definedName name="Totalemplrepris" localSheetId="6">#REF!</definedName>
    <definedName name="Totalemplrepris">#REF!</definedName>
    <definedName name="Totalempltransf" localSheetId="6">#REF!</definedName>
    <definedName name="Totalempltransf">#REF!</definedName>
    <definedName name="Totalfraisexploit" localSheetId="6">#REF!</definedName>
    <definedName name="Totalfraisexploit">#REF!</definedName>
    <definedName name="Totalinvestprogannée1" localSheetId="6">#REF!</definedName>
    <definedName name="Totalinvestprogannée1">#REF!</definedName>
    <definedName name="Totalinvestprogannée2" localSheetId="6">#REF!</definedName>
    <definedName name="Totalinvestprogannée2">#REF!</definedName>
    <definedName name="Totalinvestprogannée3" localSheetId="6">#REF!</definedName>
    <definedName name="Totalinvestprogannée3">#REF!</definedName>
    <definedName name="Totalinvestprogannée4">#REF!</definedName>
    <definedName name="Totalinvestprogannée5">#REF!</definedName>
    <definedName name="Totalnbpost" localSheetId="6">#REF!</definedName>
    <definedName name="Totalnbpost">#REF!</definedName>
    <definedName name="Totalressourceannée1" localSheetId="6">#REF!</definedName>
    <definedName name="Totalressourceannée1">#REF!</definedName>
    <definedName name="Totalressourceannée2" localSheetId="6">#REF!</definedName>
    <definedName name="Totalressourceannée2">#REF!</definedName>
    <definedName name="Totalressourceannée3" localSheetId="6">#REF!</definedName>
    <definedName name="Totalressourceannée3">#REF!</definedName>
    <definedName name="Totalressourceannée4" localSheetId="6">#REF!</definedName>
    <definedName name="Totalressourceannée4">#REF!</definedName>
    <definedName name="Totalressourceannée5" localSheetId="6">#REF!</definedName>
    <definedName name="Totalressourceannée5">#REF!</definedName>
    <definedName name="Totalresult" localSheetId="6">#REF!</definedName>
    <definedName name="Totalresult">#REF!</definedName>
    <definedName name="TR">'[3]Simu projet OAD'!$B$26:$H$26</definedName>
    <definedName name="Txvarca0" localSheetId="6">#REF!</definedName>
    <definedName name="Txvarca0">#REF!</definedName>
    <definedName name="Txvarca01" localSheetId="6">#REF!</definedName>
    <definedName name="Txvarca01">#REF!</definedName>
    <definedName name="Txvarca02" localSheetId="6">#REF!</definedName>
    <definedName name="Txvarca02">#REF!</definedName>
    <definedName name="Txvarca1" localSheetId="6">#REF!</definedName>
    <definedName name="Txvarca1">#REF!</definedName>
    <definedName name="Txvarca2" localSheetId="6">#REF!</definedName>
    <definedName name="Txvarca2">#REF!</definedName>
    <definedName name="Txvarca3" localSheetId="6">#REF!</definedName>
    <definedName name="Txvarca3">#REF!</definedName>
    <definedName name="Txvarca4" localSheetId="6">#REF!</definedName>
    <definedName name="Txvarca4">#REF!</definedName>
    <definedName name="Txvarca5" localSheetId="6">#REF!</definedName>
    <definedName name="Txvarca5">#REF!</definedName>
    <definedName name="TYPE_FINANCEMENT">[2]Listes!$B$2:$B$9</definedName>
    <definedName name="type_formation">[5]Listes!$A$2:$A$3</definedName>
    <definedName name="TYPE_IMPACT">[2]Listes!$A$2:$A$13</definedName>
    <definedName name="TYPES_PARTENAIRE">[2]Listes!$G$2:$G$5</definedName>
    <definedName name="Valeurajprod0" localSheetId="6">#REF!</definedName>
    <definedName name="Valeurajprod0">#REF!</definedName>
    <definedName name="Valeurajprod01" localSheetId="6">#REF!</definedName>
    <definedName name="Valeurajprod01">#REF!</definedName>
    <definedName name="Valeurajprod02" localSheetId="6">#REF!</definedName>
    <definedName name="Valeurajprod02">#REF!</definedName>
    <definedName name="Valeurajprod1" localSheetId="6">#REF!</definedName>
    <definedName name="Valeurajprod1">#REF!</definedName>
    <definedName name="Valeurajprod2" localSheetId="6">#REF!</definedName>
    <definedName name="Valeurajprod2">#REF!</definedName>
    <definedName name="Valeurajprod3" localSheetId="6">#REF!</definedName>
    <definedName name="Valeurajprod3">#REF!</definedName>
    <definedName name="Valeurajprod4" localSheetId="6">#REF!</definedName>
    <definedName name="Valeurajprod4">#REF!</definedName>
    <definedName name="Valeurajprod5" localSheetId="6">#REF!</definedName>
    <definedName name="Valeurajprod5">#REF!</definedName>
    <definedName name="value_sur_cessions_d_actifs">'[3]Simu projet OAD'!$B$53:$H$53</definedName>
    <definedName name="Varebit0" localSheetId="6">#REF!</definedName>
    <definedName name="Varebit0">#REF!</definedName>
    <definedName name="Varebit01" localSheetId="6">#REF!</definedName>
    <definedName name="Varebit01">#REF!</definedName>
    <definedName name="Varebit02" localSheetId="6">#REF!</definedName>
    <definedName name="Varebit02">#REF!</definedName>
    <definedName name="Varebit1" localSheetId="6">#REF!</definedName>
    <definedName name="Varebit1">#REF!</definedName>
    <definedName name="Varebit3" localSheetId="6">#REF!</definedName>
    <definedName name="Varebit3">#REF!</definedName>
    <definedName name="Varebit4" localSheetId="6">#REF!</definedName>
    <definedName name="Varebit4">#REF!</definedName>
    <definedName name="Varebit5" localSheetId="6">#REF!</definedName>
    <definedName name="Varebit5">#REF!</definedName>
    <definedName name="Variation_du_BFR">'[3]Simu projet OAD'!$B$33:$H$33</definedName>
    <definedName name="Variation_fond_de_roulement">'[3]Simu projet OAD'!$B$60:$H$60</definedName>
    <definedName name="Variation_trésorerie">'[3]Simu projet OAD'!$B$59:$H$59</definedName>
    <definedName name="Vartrésorannée1" localSheetId="6">#REF!</definedName>
    <definedName name="Vartrésorannée1">#REF!</definedName>
    <definedName name="Vartrésorannée2" localSheetId="6">#REF!</definedName>
    <definedName name="Vartrésorannée2">#REF!</definedName>
    <definedName name="Vartrésorannée3" localSheetId="6">#REF!</definedName>
    <definedName name="Vartrésorannée3">#REF!</definedName>
    <definedName name="Vartrésorannée4" localSheetId="6">#REF!</definedName>
    <definedName name="Vartrésorannée4">#REF!</definedName>
    <definedName name="Vartrésorannée5" localSheetId="6">#REF!</definedName>
    <definedName name="Vartrésorannée5">#REF!</definedName>
    <definedName name="Varworkcapannée1" localSheetId="6">#REF!</definedName>
    <definedName name="Varworkcapannée1">#REF!</definedName>
    <definedName name="Varworkcapannée2" localSheetId="6">#REF!</definedName>
    <definedName name="Varworkcapannée2">#REF!</definedName>
    <definedName name="Varworkcapannée3" localSheetId="6">#REF!</definedName>
    <definedName name="Varworkcapannée3">#REF!</definedName>
    <definedName name="Varworkcapannée4">#REF!</definedName>
    <definedName name="Varworkcapannée5">#REF!</definedName>
    <definedName name="Villeperscontact" localSheetId="6">[6]Présentation!#REF!</definedName>
    <definedName name="Villeperscontact">[6]Présentation!#REF!</definedName>
    <definedName name="VNC_des_actifs_cédés">'[3]Simu projet OAD'!$B$52:$H$52</definedName>
    <definedName name="Z_661E62E2_9D5A_4E56_868C_DA4EB638BA8C_.wvu.Cols" localSheetId="1" hidden="1">'FICHE 1 - Liste _Partenaires'!$B:$B</definedName>
    <definedName name="Z_661E62E2_9D5A_4E56_868C_DA4EB638BA8C_.wvu.Cols" localSheetId="4" hidden="1">'FICHE 4 - Taille entreprise'!$N:$XFD</definedName>
    <definedName name="Z_661E62E2_9D5A_4E56_868C_DA4EB638BA8C_.wvu.Rows" localSheetId="1" hidden="1">'FICHE 1 - Liste _Partenaires'!$1:$1</definedName>
    <definedName name="Z_661E62E2_9D5A_4E56_868C_DA4EB638BA8C_.wvu.Rows" localSheetId="4" hidden="1">'FICHE 4 - Taille entreprise'!$82:$1048576,'FICHE 4 - Taille entreprise'!$73:$76</definedName>
    <definedName name="Z_B78A3F20_E508_4FB9_918C_6961317EE9D4_.wvu.Cols" localSheetId="1" hidden="1">'FICHE 1 - Liste _Partenaires'!$B:$B</definedName>
    <definedName name="Z_B78A3F20_E508_4FB9_918C_6961317EE9D4_.wvu.Cols" localSheetId="2" hidden="1">'FICHE 2 - Dépenses du projet'!$Z:$AE</definedName>
    <definedName name="Z_B78A3F20_E508_4FB9_918C_6961317EE9D4_.wvu.Cols" localSheetId="4" hidden="1">'FICHE 4 - Taille entreprise'!$N:$XFD</definedName>
    <definedName name="Z_B78A3F20_E508_4FB9_918C_6961317EE9D4_.wvu.Rows" localSheetId="1" hidden="1">'FICHE 1 - Liste _Partenaires'!$1:$1</definedName>
    <definedName name="Z_B78A3F20_E508_4FB9_918C_6961317EE9D4_.wvu.Rows" localSheetId="4" hidden="1">'FICHE 4 - Taille entreprise'!$82:$1048576,'FICHE 4 - Taille entreprise'!$73:$76</definedName>
  </definedNames>
  <calcPr calcId="162913"/>
  <customWorkbookViews>
    <customWorkbookView name="JOOTY Sandra - Affichage personnalisé" guid="{B78A3F20-E508-4FB9-918C-6961317EE9D4}" mergeInterval="0" personalView="1" maximized="1" xWindow="-8" yWindow="-8" windowWidth="1696" windowHeight="1018" tabRatio="697" activeSheetId="6"/>
    <customWorkbookView name="FLORENT Maureen - Affichage personnalisé" guid="{661E62E2-9D5A-4E56-868C-DA4EB638BA8C}" mergeInterval="0" personalView="1" maximized="1" xWindow="1358" yWindow="-217" windowWidth="1936" windowHeight="1048" tabRatio="697" activeSheetId="3"/>
  </customWorkbookViews>
</workbook>
</file>

<file path=xl/calcChain.xml><?xml version="1.0" encoding="utf-8"?>
<calcChain xmlns="http://schemas.openxmlformats.org/spreadsheetml/2006/main">
  <c r="E68" i="5" l="1"/>
  <c r="E67" i="5"/>
  <c r="E66" i="5"/>
  <c r="R34" i="3" l="1"/>
  <c r="AB78" i="3" l="1"/>
  <c r="AB52" i="3"/>
  <c r="AD58" i="3"/>
  <c r="AD59" i="3"/>
  <c r="AD60" i="3"/>
  <c r="AD61" i="3"/>
  <c r="AD62" i="3"/>
  <c r="AD63" i="3"/>
  <c r="AD64" i="3"/>
  <c r="AD65" i="3"/>
  <c r="AD66" i="3"/>
  <c r="AD67" i="3"/>
  <c r="AD68" i="3"/>
  <c r="AD69" i="3"/>
  <c r="AD70" i="3"/>
  <c r="AD71" i="3"/>
  <c r="AD72" i="3"/>
  <c r="AD73" i="3"/>
  <c r="AD74" i="3"/>
  <c r="AD75" i="3"/>
  <c r="AD76" i="3"/>
  <c r="AD77" i="3"/>
  <c r="AD57" i="3"/>
  <c r="AB58" i="3"/>
  <c r="AB59" i="3"/>
  <c r="AB60" i="3"/>
  <c r="AB61" i="3"/>
  <c r="AB62" i="3"/>
  <c r="AB63" i="3"/>
  <c r="AB64" i="3"/>
  <c r="AB65" i="3"/>
  <c r="AB66" i="3"/>
  <c r="AB67" i="3"/>
  <c r="AB68" i="3"/>
  <c r="AB69" i="3"/>
  <c r="AB70" i="3"/>
  <c r="AB71" i="3"/>
  <c r="AB72" i="3"/>
  <c r="AB73" i="3"/>
  <c r="AB74" i="3"/>
  <c r="AB75" i="3"/>
  <c r="AB76" i="3"/>
  <c r="AB77" i="3"/>
  <c r="AB57" i="3"/>
  <c r="AA58" i="3"/>
  <c r="AA59" i="3"/>
  <c r="AA60" i="3"/>
  <c r="AA61" i="3"/>
  <c r="AA62" i="3"/>
  <c r="AA63" i="3"/>
  <c r="AA64" i="3"/>
  <c r="AA65" i="3"/>
  <c r="AA66" i="3"/>
  <c r="AA67" i="3"/>
  <c r="AA68" i="3"/>
  <c r="AA69" i="3"/>
  <c r="AA70" i="3"/>
  <c r="AA71" i="3"/>
  <c r="AA72" i="3"/>
  <c r="AA73" i="3"/>
  <c r="AA74" i="3"/>
  <c r="AA75" i="3"/>
  <c r="AA76" i="3"/>
  <c r="AA77" i="3"/>
  <c r="AA57" i="3"/>
  <c r="U57" i="3"/>
  <c r="O58" i="3"/>
  <c r="O59" i="3"/>
  <c r="O60" i="3"/>
  <c r="O61" i="3"/>
  <c r="O62" i="3"/>
  <c r="O63" i="3"/>
  <c r="O64" i="3"/>
  <c r="O65" i="3"/>
  <c r="O66" i="3"/>
  <c r="O67" i="3"/>
  <c r="O68" i="3"/>
  <c r="O69" i="3"/>
  <c r="O70" i="3"/>
  <c r="O71" i="3"/>
  <c r="O72" i="3"/>
  <c r="O73" i="3"/>
  <c r="O74" i="3"/>
  <c r="O75" i="3"/>
  <c r="O76" i="3"/>
  <c r="O77" i="3"/>
  <c r="O57" i="3"/>
  <c r="J78" i="3"/>
  <c r="AD52" i="3"/>
  <c r="AD35" i="3"/>
  <c r="AD36" i="3"/>
  <c r="AD37" i="3"/>
  <c r="AD38" i="3"/>
  <c r="AD39" i="3"/>
  <c r="AD40" i="3"/>
  <c r="AD41" i="3"/>
  <c r="AD42" i="3"/>
  <c r="AD43" i="3"/>
  <c r="AD44" i="3"/>
  <c r="AD45" i="3"/>
  <c r="AD46" i="3"/>
  <c r="AD47" i="3"/>
  <c r="AD48" i="3"/>
  <c r="AD49" i="3"/>
  <c r="AD50" i="3"/>
  <c r="AD51" i="3"/>
  <c r="AD34" i="3"/>
  <c r="AB35" i="3"/>
  <c r="AB36" i="3"/>
  <c r="AB37" i="3"/>
  <c r="AB38" i="3"/>
  <c r="AB39" i="3"/>
  <c r="AB40" i="3"/>
  <c r="AB41" i="3"/>
  <c r="AB42" i="3"/>
  <c r="AB43" i="3"/>
  <c r="AB44" i="3"/>
  <c r="AB45" i="3"/>
  <c r="AB46" i="3"/>
  <c r="AB47" i="3"/>
  <c r="AB48" i="3"/>
  <c r="AB49" i="3"/>
  <c r="AB50" i="3"/>
  <c r="AB51" i="3"/>
  <c r="AB34" i="3"/>
  <c r="AA35" i="3"/>
  <c r="AA36" i="3"/>
  <c r="AA37" i="3"/>
  <c r="AA38" i="3"/>
  <c r="AA39" i="3"/>
  <c r="AA40" i="3"/>
  <c r="AA41" i="3"/>
  <c r="AA42" i="3"/>
  <c r="AA43" i="3"/>
  <c r="AA44" i="3"/>
  <c r="AA45" i="3"/>
  <c r="AA46" i="3"/>
  <c r="AA47" i="3"/>
  <c r="AA48" i="3"/>
  <c r="AA49" i="3"/>
  <c r="AA50" i="3"/>
  <c r="AA51" i="3"/>
  <c r="AA34" i="3"/>
  <c r="AA16" i="3"/>
  <c r="U34" i="3"/>
  <c r="O52" i="3"/>
  <c r="O34" i="3"/>
  <c r="O35" i="3"/>
  <c r="O36" i="3"/>
  <c r="O37" i="3"/>
  <c r="O38" i="3"/>
  <c r="O39" i="3"/>
  <c r="O40" i="3"/>
  <c r="O41" i="3"/>
  <c r="O42" i="3"/>
  <c r="O43" i="3"/>
  <c r="O44" i="3"/>
  <c r="O45" i="3"/>
  <c r="O46" i="3"/>
  <c r="O47" i="3"/>
  <c r="O48" i="3"/>
  <c r="O49" i="3"/>
  <c r="O50" i="3"/>
  <c r="O51" i="3"/>
  <c r="O16" i="3"/>
  <c r="U16" i="3"/>
  <c r="AD16" i="3" s="1"/>
  <c r="AD23" i="3"/>
  <c r="AD24" i="3"/>
  <c r="AD25" i="3"/>
  <c r="AD26" i="3"/>
  <c r="AD22" i="3"/>
  <c r="AD17" i="3"/>
  <c r="AD18" i="3"/>
  <c r="AD19" i="3"/>
  <c r="AD20" i="3"/>
  <c r="AB23" i="3"/>
  <c r="AB24" i="3"/>
  <c r="AB25" i="3"/>
  <c r="AB26" i="3"/>
  <c r="AB22" i="3"/>
  <c r="AB17" i="3"/>
  <c r="AB18" i="3"/>
  <c r="AB19" i="3"/>
  <c r="AB20" i="3"/>
  <c r="AB16" i="3" l="1"/>
  <c r="AB27" i="3" s="1"/>
  <c r="AB81" i="3" s="1"/>
  <c r="AD27" i="3"/>
  <c r="AD81" i="3" s="1"/>
  <c r="U27" i="3"/>
  <c r="U23" i="3"/>
  <c r="U24" i="3"/>
  <c r="U25" i="3"/>
  <c r="U26" i="3"/>
  <c r="U22" i="3"/>
  <c r="U17" i="3"/>
  <c r="U18" i="3"/>
  <c r="U19" i="3"/>
  <c r="U20" i="3"/>
  <c r="O27" i="3"/>
  <c r="O23" i="3"/>
  <c r="O24" i="3"/>
  <c r="O25" i="3"/>
  <c r="O26" i="3"/>
  <c r="O22" i="3"/>
  <c r="O17" i="3"/>
  <c r="O18" i="3"/>
  <c r="O19" i="3"/>
  <c r="O20" i="3"/>
  <c r="I27" i="3"/>
  <c r="J83" i="3" s="1"/>
  <c r="U58" i="3" l="1"/>
  <c r="U59" i="3"/>
  <c r="U60" i="3"/>
  <c r="U61" i="3"/>
  <c r="U62" i="3"/>
  <c r="U63" i="3"/>
  <c r="U64" i="3"/>
  <c r="U65" i="3"/>
  <c r="U66" i="3"/>
  <c r="U67" i="3"/>
  <c r="U68" i="3"/>
  <c r="U69" i="3"/>
  <c r="U70" i="3"/>
  <c r="U71" i="3"/>
  <c r="U72" i="3"/>
  <c r="U73" i="3"/>
  <c r="U74" i="3"/>
  <c r="U75" i="3"/>
  <c r="U76" i="3"/>
  <c r="U77" i="3"/>
  <c r="U35" i="3"/>
  <c r="U36" i="3"/>
  <c r="U37" i="3"/>
  <c r="U38" i="3"/>
  <c r="U39" i="3"/>
  <c r="U40" i="3"/>
  <c r="U41" i="3"/>
  <c r="U42" i="3"/>
  <c r="U43" i="3"/>
  <c r="U44" i="3"/>
  <c r="U45" i="3"/>
  <c r="U46" i="3"/>
  <c r="U47" i="3"/>
  <c r="U48" i="3"/>
  <c r="U49" i="3"/>
  <c r="U50" i="3"/>
  <c r="U51" i="3"/>
  <c r="D30" i="6"/>
  <c r="O78" i="3"/>
  <c r="J52" i="3"/>
  <c r="U52" i="3" l="1"/>
  <c r="U78" i="3"/>
  <c r="AD78" i="3"/>
  <c r="S93" i="3" s="1"/>
  <c r="S94" i="3" s="1"/>
  <c r="I67" i="5"/>
  <c r="I21" i="5"/>
  <c r="J87" i="3" l="1"/>
  <c r="J86" i="3" l="1"/>
  <c r="AA17" i="3" l="1"/>
  <c r="AA18" i="3"/>
  <c r="AA19" i="3"/>
  <c r="AA20" i="3"/>
  <c r="AA22" i="3"/>
  <c r="AA23" i="3"/>
  <c r="AA24" i="3"/>
  <c r="AA25" i="3"/>
  <c r="AA26" i="3"/>
  <c r="R58" i="3"/>
  <c r="R59" i="3"/>
  <c r="R60" i="3"/>
  <c r="R61" i="3"/>
  <c r="R62" i="3"/>
  <c r="R63" i="3"/>
  <c r="R64" i="3"/>
  <c r="R65" i="3"/>
  <c r="R66" i="3"/>
  <c r="R67" i="3"/>
  <c r="R68" i="3"/>
  <c r="R69" i="3"/>
  <c r="R70" i="3"/>
  <c r="R71" i="3"/>
  <c r="R72" i="3"/>
  <c r="R73" i="3"/>
  <c r="R74" i="3"/>
  <c r="R75" i="3"/>
  <c r="R76" i="3"/>
  <c r="R77" i="3"/>
  <c r="R57" i="3"/>
  <c r="R36" i="3"/>
  <c r="R37" i="3"/>
  <c r="R38" i="3"/>
  <c r="R39" i="3"/>
  <c r="R40" i="3"/>
  <c r="R41" i="3"/>
  <c r="R42" i="3"/>
  <c r="R43" i="3"/>
  <c r="R44" i="3"/>
  <c r="R45" i="3"/>
  <c r="R46" i="3"/>
  <c r="R47" i="3"/>
  <c r="R48" i="3"/>
  <c r="R49" i="3"/>
  <c r="R50" i="3"/>
  <c r="R51" i="3"/>
  <c r="R35" i="3"/>
  <c r="U81" i="3" l="1"/>
  <c r="S90" i="3"/>
  <c r="S91" i="3" s="1"/>
  <c r="S87" i="3" l="1"/>
  <c r="S88" i="3" s="1"/>
  <c r="F61" i="6" l="1"/>
  <c r="H59" i="6"/>
  <c r="D59" i="6"/>
  <c r="H57" i="6"/>
  <c r="D57" i="6"/>
  <c r="H56" i="6"/>
  <c r="D56" i="6"/>
  <c r="H54" i="6"/>
  <c r="D54" i="6"/>
  <c r="H52" i="6"/>
  <c r="D52" i="6"/>
  <c r="H47" i="6"/>
  <c r="D47" i="6"/>
  <c r="H46" i="6"/>
  <c r="D46" i="6"/>
  <c r="H43" i="6"/>
  <c r="D43" i="6"/>
  <c r="D28" i="6"/>
  <c r="D26" i="6"/>
  <c r="D19" i="6"/>
  <c r="F60" i="5"/>
  <c r="E60" i="5"/>
  <c r="D60" i="5"/>
  <c r="M56" i="5"/>
  <c r="L56" i="5"/>
  <c r="K56" i="5"/>
  <c r="J56" i="5"/>
  <c r="I56" i="5"/>
  <c r="M55" i="5"/>
  <c r="L55" i="5"/>
  <c r="K55" i="5"/>
  <c r="J55" i="5"/>
  <c r="I55" i="5"/>
  <c r="M54" i="5"/>
  <c r="L54" i="5"/>
  <c r="K54" i="5"/>
  <c r="J54" i="5"/>
  <c r="I54" i="5"/>
  <c r="M53" i="5"/>
  <c r="L53" i="5"/>
  <c r="K53" i="5"/>
  <c r="J53" i="5"/>
  <c r="I53" i="5"/>
  <c r="M52" i="5"/>
  <c r="L52" i="5"/>
  <c r="K52" i="5"/>
  <c r="J52" i="5"/>
  <c r="I52" i="5"/>
  <c r="M42" i="5"/>
  <c r="L42" i="5"/>
  <c r="K42" i="5"/>
  <c r="J42" i="5"/>
  <c r="I42" i="5"/>
  <c r="M41" i="5"/>
  <c r="L41" i="5"/>
  <c r="K41" i="5"/>
  <c r="J41" i="5"/>
  <c r="I41" i="5"/>
  <c r="M40" i="5"/>
  <c r="L40" i="5"/>
  <c r="K40" i="5"/>
  <c r="J40" i="5"/>
  <c r="I40" i="5"/>
  <c r="M39" i="5"/>
  <c r="L39" i="5"/>
  <c r="K39" i="5"/>
  <c r="J39" i="5"/>
  <c r="I39" i="5"/>
  <c r="M38" i="5"/>
  <c r="L38" i="5"/>
  <c r="K38" i="5"/>
  <c r="J38" i="5"/>
  <c r="I38" i="5"/>
  <c r="M37" i="5"/>
  <c r="L37" i="5"/>
  <c r="K37" i="5"/>
  <c r="J37" i="5"/>
  <c r="I37" i="5"/>
  <c r="M36" i="5"/>
  <c r="L36" i="5"/>
  <c r="K36" i="5"/>
  <c r="J36" i="5"/>
  <c r="I36" i="5"/>
  <c r="N26" i="4"/>
  <c r="N25" i="4"/>
  <c r="N24" i="4"/>
  <c r="N23" i="4"/>
  <c r="N22" i="4"/>
  <c r="M22" i="4"/>
  <c r="L22" i="4"/>
  <c r="K22" i="4"/>
  <c r="J22" i="4"/>
  <c r="I22" i="4"/>
  <c r="H22" i="4"/>
  <c r="G22" i="4"/>
  <c r="F22" i="4"/>
  <c r="E22" i="4"/>
  <c r="D22" i="4"/>
  <c r="C22" i="4"/>
  <c r="J12" i="4"/>
  <c r="M11" i="4"/>
  <c r="M21" i="4" s="1"/>
  <c r="L11" i="4"/>
  <c r="L12" i="4" s="1"/>
  <c r="K11" i="4"/>
  <c r="K14" i="4" s="1"/>
  <c r="J11" i="4"/>
  <c r="J21" i="4" s="1"/>
  <c r="I11" i="4"/>
  <c r="I12" i="4" s="1"/>
  <c r="H11" i="4"/>
  <c r="H12" i="4" s="1"/>
  <c r="G11" i="4"/>
  <c r="G12" i="4" s="1"/>
  <c r="F11" i="4"/>
  <c r="F21" i="4" s="1"/>
  <c r="E11" i="4"/>
  <c r="E21" i="4" s="1"/>
  <c r="D11" i="4"/>
  <c r="D12" i="4" s="1"/>
  <c r="C11" i="4"/>
  <c r="C12" i="4" s="1"/>
  <c r="S83" i="3"/>
  <c r="S84" i="3" s="1"/>
  <c r="K12" i="4" l="1"/>
  <c r="C21" i="4"/>
  <c r="K21" i="4"/>
  <c r="G21" i="4"/>
  <c r="H21" i="4"/>
  <c r="I21" i="4"/>
  <c r="D21" i="4"/>
  <c r="L21" i="4"/>
  <c r="F13" i="4"/>
  <c r="E12" i="4"/>
  <c r="M12" i="4"/>
  <c r="F12" i="4"/>
  <c r="S85" i="3"/>
  <c r="G13" i="4"/>
  <c r="L14" i="4"/>
  <c r="H13" i="4"/>
  <c r="E14" i="4"/>
  <c r="M14" i="4"/>
  <c r="D14" i="4"/>
  <c r="I13" i="4"/>
  <c r="F14" i="4"/>
  <c r="G14" i="4"/>
  <c r="C13" i="4"/>
  <c r="K13" i="4"/>
  <c r="H14" i="4"/>
  <c r="D13" i="4"/>
  <c r="L13" i="4"/>
  <c r="I14" i="4"/>
  <c r="J13" i="4"/>
  <c r="E13" i="4"/>
  <c r="M13" i="4"/>
  <c r="J14" i="4"/>
  <c r="C14" i="4"/>
  <c r="K15" i="4" l="1"/>
  <c r="K28" i="4" s="1"/>
  <c r="K27" i="4" s="1"/>
  <c r="N12" i="4"/>
  <c r="F15" i="4"/>
  <c r="G15" i="4"/>
  <c r="D15" i="4"/>
  <c r="M15" i="4"/>
  <c r="H15" i="4"/>
  <c r="I15" i="4"/>
  <c r="C15" i="4"/>
  <c r="E15" i="4"/>
  <c r="J15" i="4"/>
  <c r="L15" i="4"/>
  <c r="N14" i="4"/>
  <c r="N13" i="4"/>
  <c r="J28" i="4" l="1"/>
  <c r="J27" i="4" s="1"/>
  <c r="F28" i="4"/>
  <c r="F27" i="4" s="1"/>
  <c r="M28" i="4"/>
  <c r="M27" i="4" s="1"/>
  <c r="C28" i="4"/>
  <c r="C27" i="4" s="1"/>
  <c r="H28" i="4"/>
  <c r="H27" i="4" s="1"/>
  <c r="E28" i="4"/>
  <c r="E27" i="4" s="1"/>
  <c r="D28" i="4"/>
  <c r="D27" i="4" s="1"/>
  <c r="L28" i="4"/>
  <c r="L27" i="4" s="1"/>
  <c r="I28" i="4"/>
  <c r="I27" i="4" s="1"/>
  <c r="G28" i="4"/>
  <c r="G27" i="4" s="1"/>
  <c r="N15" i="4"/>
  <c r="M18" i="4" s="1"/>
  <c r="G18" i="4" l="1"/>
  <c r="L18" i="4"/>
  <c r="F18" i="4"/>
  <c r="C18" i="4"/>
  <c r="E18" i="4"/>
  <c r="N27" i="4"/>
  <c r="O13" i="4"/>
  <c r="K18" i="4"/>
  <c r="I18" i="4"/>
  <c r="D18" i="4"/>
  <c r="H18" i="4"/>
  <c r="J18" i="4"/>
  <c r="N28" i="4"/>
  <c r="O24" i="4" s="1"/>
  <c r="O14" i="4"/>
  <c r="O15" i="4"/>
  <c r="O12" i="4"/>
  <c r="O26" i="4" l="1"/>
  <c r="N18" i="4"/>
  <c r="O23" i="4"/>
  <c r="O27" i="4"/>
  <c r="O28" i="4"/>
  <c r="O22" i="4"/>
  <c r="O25" i="4"/>
</calcChain>
</file>

<file path=xl/sharedStrings.xml><?xml version="1.0" encoding="utf-8"?>
<sst xmlns="http://schemas.openxmlformats.org/spreadsheetml/2006/main" count="522" uniqueCount="334">
  <si>
    <t>Fiche 1</t>
  </si>
  <si>
    <t>Fiche 2</t>
  </si>
  <si>
    <t>Fiche 4</t>
  </si>
  <si>
    <t>Fiche 5</t>
  </si>
  <si>
    <t>Fiche 6</t>
  </si>
  <si>
    <t>Situation financière de l'entreprise</t>
  </si>
  <si>
    <t>TOTAL</t>
  </si>
  <si>
    <t xml:space="preserve">        OUI</t>
  </si>
  <si>
    <t xml:space="preserve">→ Veuillez remplir uniquement la partie 1 : Entreprise autonome </t>
  </si>
  <si>
    <t xml:space="preserve">        NON</t>
  </si>
  <si>
    <t xml:space="preserve">→ Veuillez remplir uniquement la partie 2 : Entreprise non autonome </t>
  </si>
  <si>
    <t xml:space="preserve">Exercice : </t>
  </si>
  <si>
    <t xml:space="preserve">Effectif (ETP) : </t>
  </si>
  <si>
    <t xml:space="preserve">CA (k€) : </t>
  </si>
  <si>
    <t xml:space="preserve">Catégorie d'entreprise : </t>
  </si>
  <si>
    <t xml:space="preserve">Total bilan (k€) :  </t>
  </si>
  <si>
    <t>(Calcul automatique)</t>
  </si>
  <si>
    <t>PARTIE 2 : PORTEUR DE TYPE ENTREPRISE NON AUTONOME</t>
  </si>
  <si>
    <t>Tableau A</t>
  </si>
  <si>
    <t xml:space="preserve">Effectif (ETP) </t>
  </si>
  <si>
    <t xml:space="preserve">CA (k€) </t>
  </si>
  <si>
    <t>Total bilan (k€)</t>
  </si>
  <si>
    <t xml:space="preserve">Exercice </t>
  </si>
  <si>
    <t xml:space="preserve">Merci de remplir le tableau suivant avec les données concernant le même exercice que ci-dessus. Les données financières doivent être en k€. Les données en % sont écrites en nombre (écrire 50 pour 50%) Il est possible de rajouter des lignes au tableau en cas de besoin. </t>
  </si>
  <si>
    <t xml:space="preserve">Données pour la consolidation </t>
  </si>
  <si>
    <t>Tableau B</t>
  </si>
  <si>
    <t xml:space="preserve">Raison sociale </t>
  </si>
  <si>
    <t>Effectif (ETP)</t>
  </si>
  <si>
    <t>Participation en capital (%)</t>
  </si>
  <si>
    <t>Part droits de vote (%)</t>
  </si>
  <si>
    <t xml:space="preserve">Type de lien </t>
  </si>
  <si>
    <t>% consolidation*</t>
  </si>
  <si>
    <t>EPL1</t>
  </si>
  <si>
    <t>EPL2</t>
  </si>
  <si>
    <t>EPL3</t>
  </si>
  <si>
    <t>EPL4</t>
  </si>
  <si>
    <t>EPL5</t>
  </si>
  <si>
    <t>…</t>
  </si>
  <si>
    <t>EPLi</t>
  </si>
  <si>
    <t>(calculs automatiques)</t>
  </si>
  <si>
    <t>Raison sociale de l'EPL i</t>
  </si>
  <si>
    <t>Raison sociale des entreprises en lien à l'EPL i</t>
  </si>
  <si>
    <t>Participation en capital avec l'EPL (%)</t>
  </si>
  <si>
    <t>Part droits de vote dans l'EPL (%)</t>
  </si>
  <si>
    <t>% conso</t>
  </si>
  <si>
    <t>(Calculs automatiques)</t>
  </si>
  <si>
    <t xml:space="preserve">Résultat : </t>
  </si>
  <si>
    <r>
      <rPr>
        <b/>
        <i/>
        <u/>
        <sz val="8"/>
        <color theme="1"/>
        <rFont val="Arial"/>
        <family val="2"/>
      </rPr>
      <t>Important :</t>
    </r>
    <r>
      <rPr>
        <i/>
        <sz val="8"/>
        <color theme="1"/>
        <rFont val="Arial"/>
        <family val="2"/>
      </rPr>
      <t xml:space="preserve"> pour la consolidation de l'EPL, si cette dernière est une partenaire du PORTEUR, on ne consolide pas les entreprises partenaires à cette EPL.</t>
    </r>
  </si>
  <si>
    <t>Consolidation de l'EPL i</t>
  </si>
  <si>
    <t>2.2 Données consolidées au niveau du groupe d'entreprise</t>
  </si>
  <si>
    <t xml:space="preserve">La consolidation globale entre le PORTEUR, les entreprises EPL avec lesquelles le PORTEUR entretient des liens directs (partenaires ou liées), et les entreprises partenaires ou liées de ces dernières est calculée. </t>
  </si>
  <si>
    <t>Tableau A + Tableau B</t>
  </si>
  <si>
    <t>(calcul automatique)</t>
  </si>
  <si>
    <t>EXERCICE N</t>
  </si>
  <si>
    <t>Capital social ou individuel</t>
  </si>
  <si>
    <t>DA</t>
  </si>
  <si>
    <t>prime d'émission</t>
  </si>
  <si>
    <t>DB</t>
  </si>
  <si>
    <t>Rappel des seuils PME</t>
  </si>
  <si>
    <t>(DA + DB)/2</t>
  </si>
  <si>
    <t>Réserves</t>
  </si>
  <si>
    <t>DD</t>
  </si>
  <si>
    <r>
      <t xml:space="preserve">CA </t>
    </r>
    <r>
      <rPr>
        <sz val="11"/>
        <rFont val="Calibri"/>
        <family val="2"/>
      </rPr>
      <t>≤</t>
    </r>
    <r>
      <rPr>
        <i/>
        <sz val="11"/>
        <rFont val="Calibri"/>
        <family val="2"/>
      </rPr>
      <t xml:space="preserve"> </t>
    </r>
    <r>
      <rPr>
        <i/>
        <sz val="11"/>
        <rFont val="Calibri"/>
        <family val="2"/>
        <scheme val="minor"/>
      </rPr>
      <t>50 millions d'euros</t>
    </r>
  </si>
  <si>
    <t>DE</t>
  </si>
  <si>
    <t>ou</t>
  </si>
  <si>
    <t>DF</t>
  </si>
  <si>
    <t>DG</t>
  </si>
  <si>
    <t>Report à nouveau</t>
  </si>
  <si>
    <t>DH</t>
  </si>
  <si>
    <t>Résultat de l'exercice</t>
  </si>
  <si>
    <t>DI</t>
  </si>
  <si>
    <t>Total réserves et résultats</t>
  </si>
  <si>
    <t xml:space="preserve">Au sens de la définition européenne, l'entreprise est </t>
  </si>
  <si>
    <t>EXERCICE N-1</t>
  </si>
  <si>
    <t>Endettement (élargi au crédit bail)</t>
  </si>
  <si>
    <t>DS</t>
  </si>
  <si>
    <t>DT</t>
  </si>
  <si>
    <t>DU</t>
  </si>
  <si>
    <t>DV</t>
  </si>
  <si>
    <t>YQ</t>
  </si>
  <si>
    <t>YR</t>
  </si>
  <si>
    <t>EH</t>
  </si>
  <si>
    <t>(1)</t>
  </si>
  <si>
    <t>Capitaux propres &amp; autres fonds propres</t>
  </si>
  <si>
    <t>DL</t>
  </si>
  <si>
    <t>DO</t>
  </si>
  <si>
    <t>(2)</t>
  </si>
  <si>
    <t>RATIO (1) / (2)</t>
  </si>
  <si>
    <t>EBE = résultat d'exploitation + dotations aux</t>
  </si>
  <si>
    <t>GG</t>
  </si>
  <si>
    <t>amortissements + loyers de crédit-bail</t>
  </si>
  <si>
    <t>GA</t>
  </si>
  <si>
    <t>HP</t>
  </si>
  <si>
    <t>HQ</t>
  </si>
  <si>
    <t>(3)</t>
  </si>
  <si>
    <t>Intérêts sur emprunts et dettes financières</t>
  </si>
  <si>
    <t>GR</t>
  </si>
  <si>
    <t>EBE - Intérêts</t>
  </si>
  <si>
    <t>Le ratio (1) / (2) est supérieur à 7,5?</t>
  </si>
  <si>
    <t>L'EBE est inférieur aux intérêts ?</t>
  </si>
  <si>
    <t>ratios exercices N</t>
  </si>
  <si>
    <t>ratios exercices N-1</t>
  </si>
  <si>
    <t xml:space="preserve">Au sens de la définition européenne, au vu des exercices N et N-1,  l'entreprise est </t>
  </si>
  <si>
    <t>Charges de personnel</t>
  </si>
  <si>
    <t>+ Ajouter des lignes si necessaire</t>
  </si>
  <si>
    <t>Exercice</t>
  </si>
  <si>
    <t>Chef de file</t>
  </si>
  <si>
    <t>Partenaires</t>
  </si>
  <si>
    <t>Partenaire</t>
  </si>
  <si>
    <t>Raison sociale de la structure</t>
  </si>
  <si>
    <t>Partenaire 1</t>
  </si>
  <si>
    <t>Partenaire 2</t>
  </si>
  <si>
    <t>Partenaire 3</t>
  </si>
  <si>
    <t>Partenaire 4</t>
  </si>
  <si>
    <t>Partenaire 5</t>
  </si>
  <si>
    <t>Partenaire 6</t>
  </si>
  <si>
    <t>Partenaire 7</t>
  </si>
  <si>
    <t>Partenaire 8</t>
  </si>
  <si>
    <t>Partenaire 9</t>
  </si>
  <si>
    <t>Partenaire 10</t>
  </si>
  <si>
    <t>Liste des partenaires</t>
  </si>
  <si>
    <t>A compléter par :</t>
  </si>
  <si>
    <t>x</t>
  </si>
  <si>
    <t xml:space="preserve">Cellule à renseigner </t>
  </si>
  <si>
    <t>Objet</t>
  </si>
  <si>
    <t xml:space="preserve">Structure engageant la dépense (chef de file ou partenaire) </t>
  </si>
  <si>
    <t>LISTE DES DEPENSES RELATIVE AU PROJET</t>
  </si>
  <si>
    <t>Cellules liste déroulante</t>
  </si>
  <si>
    <t>Cellules calculs automatiques</t>
  </si>
  <si>
    <t>Référence Devis</t>
  </si>
  <si>
    <t>Fournisseur</t>
  </si>
  <si>
    <t>Coût total
(€ HT)</t>
  </si>
  <si>
    <t>Nombre d'heures</t>
  </si>
  <si>
    <t>Nature des investissements - Salaires</t>
  </si>
  <si>
    <t>Cellules à renseigner</t>
  </si>
  <si>
    <t>Nature des investissements - Prestations</t>
  </si>
  <si>
    <t>Prestation</t>
  </si>
  <si>
    <t xml:space="preserve">Investissements </t>
  </si>
  <si>
    <t>Etudes/conseil juridique</t>
  </si>
  <si>
    <t>Etudes/conseil financier</t>
  </si>
  <si>
    <t>Matériel de collecte</t>
  </si>
  <si>
    <t>Etudes/conseil informatique</t>
  </si>
  <si>
    <t xml:space="preserve">Matériel de tri </t>
  </si>
  <si>
    <t>Autres études et conseil (préciser)</t>
  </si>
  <si>
    <t>Matériel de stockage</t>
  </si>
  <si>
    <t xml:space="preserve">Matériel de transformation </t>
  </si>
  <si>
    <t>Matériel de distribution</t>
  </si>
  <si>
    <t>Matériel de préparation</t>
  </si>
  <si>
    <t>Autres (préciser)</t>
  </si>
  <si>
    <t>Total Prestations (T2)</t>
  </si>
  <si>
    <t>Total Investissements matériels (T3)</t>
  </si>
  <si>
    <t xml:space="preserve">Cellule calcul automatique </t>
  </si>
  <si>
    <t>DEPENSES (€ HT)</t>
  </si>
  <si>
    <t>MONTANT TOTAL</t>
  </si>
  <si>
    <t>%</t>
  </si>
  <si>
    <t>Salaires du coordinateur et des partenaires</t>
  </si>
  <si>
    <t xml:space="preserve">Prestations </t>
  </si>
  <si>
    <t>TOTAL des DEPENSES</t>
  </si>
  <si>
    <t>RECETTES (en €)</t>
  </si>
  <si>
    <t>Total aides publiques</t>
  </si>
  <si>
    <t>dont Conseils Régionaux</t>
  </si>
  <si>
    <t>dont Conseils Départementaux</t>
  </si>
  <si>
    <t>dont autres (préciser)</t>
  </si>
  <si>
    <t>Autofinancement</t>
  </si>
  <si>
    <t>TOTAL des RECETTES</t>
  </si>
  <si>
    <t xml:space="preserve">Dernier exercice </t>
  </si>
  <si>
    <t>Exercice en cours</t>
  </si>
  <si>
    <t>clôturé N</t>
  </si>
  <si>
    <t>clôturé N-1</t>
  </si>
  <si>
    <t>clôturé N-2</t>
  </si>
  <si>
    <t>BILAN</t>
  </si>
  <si>
    <t>Total des Capitaux propres</t>
  </si>
  <si>
    <t>Produit des émissions de titres participatifs</t>
  </si>
  <si>
    <t>Dettes financières</t>
  </si>
  <si>
    <t>Disponibilités et valeurs mobilières de placement</t>
  </si>
  <si>
    <t>Compte de résultats</t>
  </si>
  <si>
    <t>Chiffre d'affaires global</t>
  </si>
  <si>
    <t>Dotations aux amortissements et dépréciations</t>
  </si>
  <si>
    <t>Résultat d'exploitation</t>
  </si>
  <si>
    <t>Résultat net</t>
  </si>
  <si>
    <t xml:space="preserve">Raison sociale : </t>
  </si>
  <si>
    <t xml:space="preserve">                                                                                            TOTAL - PROJET</t>
  </si>
  <si>
    <t>Reservé FAM</t>
  </si>
  <si>
    <t>Fiche 2 - Descriptif des dépenses du projet</t>
  </si>
  <si>
    <t xml:space="preserve">FICHE 3 - Budget prévisionnel du projet et plan de financement </t>
  </si>
  <si>
    <t>N° de SIREN :</t>
  </si>
  <si>
    <t xml:space="preserve">Fiches PROJET </t>
  </si>
  <si>
    <t>Partenaire 11</t>
  </si>
  <si>
    <t>Partenaire 12</t>
  </si>
  <si>
    <t>Partenaire 13</t>
  </si>
  <si>
    <t>Partenaire 14</t>
  </si>
  <si>
    <t>Partenaire 15</t>
  </si>
  <si>
    <t>Partenaire 16</t>
  </si>
  <si>
    <t>Partenaire 17</t>
  </si>
  <si>
    <t>Partenaire 18</t>
  </si>
  <si>
    <t>Partenaire 19</t>
  </si>
  <si>
    <t>Partenaire 20</t>
  </si>
  <si>
    <t xml:space="preserve">Type de l'investissement </t>
  </si>
  <si>
    <t>Fonction</t>
  </si>
  <si>
    <t>Tâches prévues</t>
  </si>
  <si>
    <t>Nature de la prestation</t>
  </si>
  <si>
    <t xml:space="preserve">
</t>
  </si>
  <si>
    <t xml:space="preserve">Fiche 3 </t>
  </si>
  <si>
    <t>Descriptif des coûts et dépenses du projet</t>
  </si>
  <si>
    <t>Budget et plan de financement prévisionnel</t>
  </si>
  <si>
    <t xml:space="preserve">L' ENTREPRISE est-elle une entreprise autonome? </t>
  </si>
  <si>
    <t>PARTIE 1 : ENTREPRISE DE TYPE ENTREPRISE AUTONOME</t>
  </si>
  <si>
    <t>consolidés</t>
  </si>
  <si>
    <t>2.1 Données concernant l'ENTREPRISE</t>
  </si>
  <si>
    <t>2.2 Données concernant les entreprises EPL avec lesquelles l'ENTREPRISE entretient des relations directes</t>
  </si>
  <si>
    <t>Attention : Les données à renseigner ici doivent etre "consolidées" au préalable avec les autres entreprises partenaires ou liées à cette EPL à l'aide du tableau bleu figurant en ligne 46</t>
  </si>
  <si>
    <t>L'ajout de ligne est possible en ligne 40 : clic droitsur la ligne, puis "insertion"</t>
  </si>
  <si>
    <r>
      <rPr>
        <b/>
        <u/>
        <sz val="8"/>
        <color indexed="8"/>
        <rFont val="Arial"/>
        <family val="2"/>
      </rPr>
      <t>Aide au calcul de la consolidation d'une EPL :</t>
    </r>
    <r>
      <rPr>
        <sz val="8"/>
        <color indexed="8"/>
        <rFont val="Arial"/>
        <family val="2"/>
      </rPr>
      <t xml:space="preserve"> Pour déterminer la taille consolidée d'une EPL vous pouvez utiliser cette aide au calcul </t>
    </r>
    <r>
      <rPr>
        <b/>
        <sz val="8"/>
        <color indexed="8"/>
        <rFont val="Arial"/>
        <family val="2"/>
      </rPr>
      <t xml:space="preserve">autant de fois </t>
    </r>
    <r>
      <rPr>
        <sz val="8"/>
        <color indexed="8"/>
        <rFont val="Arial"/>
        <family val="2"/>
      </rPr>
      <t>que vous avez d'EPL.</t>
    </r>
  </si>
  <si>
    <t>(à reporter par l'ENTREPRISE dans la ligne de l'EPL correspondant du Tableau B)</t>
  </si>
  <si>
    <t xml:space="preserve">Catégorisation de l'ENTREPRISE dans le cas où elle n'est pas autonome </t>
  </si>
  <si>
    <t>SIREN :</t>
  </si>
  <si>
    <t>RAISON SOCIALE :</t>
  </si>
  <si>
    <t>Porteur</t>
  </si>
  <si>
    <t>Fiche 5- Vérification de la situation financière de l'entreprise</t>
  </si>
  <si>
    <t>*Uniquement pour les entreprises de plus de 3 ans à la date d'immatriculation.</t>
  </si>
  <si>
    <t>Historique financier</t>
  </si>
  <si>
    <t xml:space="preserve">Fiche 4- Taille de l'entreprise au regard de la réglementation européenne / Table de capitalisation </t>
  </si>
  <si>
    <t>3 - Investissements matériels</t>
  </si>
  <si>
    <t>FICHE 1- Liste Partenaires</t>
  </si>
  <si>
    <r>
      <rPr>
        <b/>
        <u/>
        <sz val="11"/>
        <color theme="0"/>
        <rFont val="Arial"/>
        <family val="2"/>
      </rPr>
      <t xml:space="preserve">Tableau 1 </t>
    </r>
    <r>
      <rPr>
        <b/>
        <sz val="11"/>
        <color theme="0"/>
        <rFont val="Arial"/>
        <family val="2"/>
      </rPr>
      <t>: liste des partenaires impliqués financièrement dans le projet</t>
    </r>
  </si>
  <si>
    <r>
      <rPr>
        <b/>
        <u/>
        <sz val="11"/>
        <color theme="0"/>
        <rFont val="Arial"/>
        <family val="2"/>
      </rPr>
      <t>Tableau 2</t>
    </r>
    <r>
      <rPr>
        <b/>
        <sz val="11"/>
        <color theme="0"/>
        <rFont val="Arial"/>
        <family val="2"/>
      </rPr>
      <t xml:space="preserve"> : liste des partenaires non impliqués financièrement dans le projet</t>
    </r>
  </si>
  <si>
    <t>Investissements matériels</t>
  </si>
  <si>
    <t>Taille de l'entreprise</t>
  </si>
  <si>
    <r>
      <rPr>
        <b/>
        <u/>
        <sz val="11"/>
        <color rgb="FFC00000"/>
        <rFont val="Arial"/>
        <family val="2"/>
      </rPr>
      <t>Aide :</t>
    </r>
    <r>
      <rPr>
        <sz val="11"/>
        <color rgb="FFC00000"/>
        <rFont val="Arial"/>
        <family val="2"/>
      </rPr>
      <t xml:space="preserve"> </t>
    </r>
    <r>
      <rPr>
        <sz val="10"/>
        <color rgb="FFC00000"/>
        <rFont val="Arial"/>
        <family val="2"/>
      </rPr>
      <t>Renseigner dans les tableaux ci-dessous la raison sociale du chef de file et de chaque partenaire du projet, avant de compléter les onglets qui suivent.
Les partenaires ayant une implication financière, c'est-à-dire qui supportent des dépenses dans le cadre du projet sont à renseigner dans le</t>
    </r>
    <r>
      <rPr>
        <u/>
        <sz val="10"/>
        <color rgb="FFC00000"/>
        <rFont val="Arial"/>
        <family val="2"/>
      </rPr>
      <t xml:space="preserve"> tableau 1</t>
    </r>
    <r>
      <rPr>
        <sz val="10"/>
        <color rgb="FFC00000"/>
        <rFont val="Arial"/>
        <family val="2"/>
      </rPr>
      <t>, les autres dans l</t>
    </r>
    <r>
      <rPr>
        <u/>
        <sz val="10"/>
        <color rgb="FFC00000"/>
        <rFont val="Arial"/>
        <family val="2"/>
      </rPr>
      <t>e tableau 2</t>
    </r>
    <r>
      <rPr>
        <sz val="10"/>
        <color rgb="FFC00000"/>
        <rFont val="Arial"/>
        <family val="2"/>
      </rPr>
      <t xml:space="preserve">.
</t>
    </r>
    <r>
      <rPr>
        <b/>
        <u/>
        <sz val="11"/>
        <color rgb="FFC00000"/>
        <rFont val="Arial"/>
        <family val="2"/>
      </rPr>
      <t xml:space="preserve">Pour rappel </t>
    </r>
    <r>
      <rPr>
        <sz val="11"/>
        <color rgb="FFC00000"/>
        <rFont val="Arial"/>
        <family val="2"/>
      </rPr>
      <t>:</t>
    </r>
    <r>
      <rPr>
        <sz val="10"/>
        <color rgb="FFC00000"/>
        <rFont val="Arial"/>
        <family val="2"/>
      </rPr>
      <t xml:space="preserve"> </t>
    </r>
    <r>
      <rPr>
        <b/>
        <sz val="10"/>
        <color rgb="FFC00000"/>
        <rFont val="Arial"/>
        <family val="2"/>
      </rPr>
      <t>Est appelé partenaire toute entité signataire de l’accord de partenariat.</t>
    </r>
    <r>
      <rPr>
        <sz val="10"/>
        <color rgb="FFC00000"/>
        <rFont val="Arial"/>
        <family val="2"/>
      </rPr>
      <t xml:space="preserve"> Il est rappelé qu’un partenaire ne sera pas considéré comme indépendant s'il fait partie du même groupe que le chef de file ou qu'un autre partenaire du projet. </t>
    </r>
  </si>
  <si>
    <t>Coût horaire (facultatif)</t>
  </si>
  <si>
    <t>2 - Prestations</t>
  </si>
  <si>
    <t>Nature des investissements -  Investissements matériels "Aval"</t>
  </si>
  <si>
    <r>
      <rPr>
        <b/>
        <u/>
        <sz val="10"/>
        <color rgb="FFC00000"/>
        <rFont val="Arial"/>
        <family val="2"/>
      </rPr>
      <t xml:space="preserve">Aide </t>
    </r>
    <r>
      <rPr>
        <sz val="10"/>
        <color rgb="FFC00000"/>
        <rFont val="Arial"/>
        <family val="2"/>
      </rPr>
      <t xml:space="preserve">: La nature des investissements attendus dans chaque rubrique est précisée ci-dessous. 
</t>
    </r>
    <r>
      <rPr>
        <b/>
        <sz val="11"/>
        <color rgb="FFC00000"/>
        <rFont val="Arial"/>
        <family val="2"/>
      </rPr>
      <t>Attention, cette liste n'est pas exhaustive, pour les dépenses éligibles comme pour les dépenses inéligibles.</t>
    </r>
  </si>
  <si>
    <t>Rappel: selon l'Annexe 1 de la recommandation 2014/651/CE de la Commission concernant la définition des PME, une entreprise est autonome si : 
* Elle est totalement indépendante, autrement dit elle ne possède aucune participation (capital ou droits de vote) dans d'autres entreprises et aucune entreprise ne possède de participation (capital ou droits de vote) dans l'entreprise ;                                                                                                                                                                                                                                                                                                                         * Elle détient une participation de moins de 25% du capital ou des droits de vote (le plus élevé des deux facteurs) d'une ou plusieurs autres entreprises et/ou des tiers ne détiennent pas de participation de 25% ou plus de son capital ou de ses droits de vote (le plus élevé des deux facteurs).</t>
  </si>
  <si>
    <r>
      <rPr>
        <b/>
        <u/>
        <sz val="8"/>
        <color theme="1"/>
        <rFont val="Arial"/>
        <family val="2"/>
      </rPr>
      <t>Données concernant l'ENTREPRISE</t>
    </r>
    <r>
      <rPr>
        <b/>
        <sz val="8"/>
        <color theme="1"/>
        <rFont val="Arial"/>
        <family val="2"/>
      </rPr>
      <t>:</t>
    </r>
    <r>
      <rPr>
        <sz val="8"/>
        <color theme="1"/>
        <rFont val="Arial"/>
        <family val="2"/>
      </rPr>
      <t xml:space="preserve">                                                                                                                                                                                                                                                                                                                                                                                                                                                                                                         Remplir le tableau suivant avec les données les plus récentes à votre disposition (dernier exercice fiscal clos, en précisant de quelle année il s'agit). Les données financières doivent être exprimées en </t>
    </r>
    <r>
      <rPr>
        <b/>
        <sz val="10"/>
        <color theme="1"/>
        <rFont val="Arial"/>
        <family val="2"/>
      </rPr>
      <t>k€</t>
    </r>
    <r>
      <rPr>
        <sz val="8"/>
        <color theme="1"/>
        <rFont val="Arial"/>
        <family val="2"/>
      </rPr>
      <t>.                                                                                                                                                                                                                                                      Si vous appartenez à un groupe qui établit des comptes consolidés, renseignez uniquement cette partie avec les données consolidées du groupe.</t>
    </r>
  </si>
  <si>
    <t>Catégorisation de l'entreprise dans le cas où elle est une entreprise autonome ou appartient à un groupe avec des comptes</t>
  </si>
  <si>
    <t>Dans la suite, les entreprises en lien avec l'ENTREPRISE du fait de participations sont appelées EPL.</t>
  </si>
  <si>
    <t xml:space="preserve">*Calcul du pourcentage : Si l'ENTREPRISE et l'EPL sont liées, le pourcentage retenu est de 100 %. Si l'ENTREPRISE et l'EPL sont partenaires, la participation maximale (capital social ou droit de votes) entre les deux entreprises est prise en compte. </t>
  </si>
  <si>
    <t xml:space="preserve">                                    Fiche 6 - Historique Financier du chef de file (et de ses partenaires)</t>
  </si>
  <si>
    <r>
      <rPr>
        <b/>
        <sz val="12"/>
        <rFont val="Wingdings"/>
        <charset val="2"/>
      </rPr>
      <t xml:space="preserve">Ø </t>
    </r>
    <r>
      <rPr>
        <b/>
        <sz val="10"/>
        <rFont val="Arial"/>
        <family val="2"/>
      </rPr>
      <t>L'entreprise répond à la définition européenne de la PME et est immatriculée depuis plus de 3 ans, procédez à la vérification du critère 1</t>
    </r>
  </si>
  <si>
    <r>
      <rPr>
        <b/>
        <sz val="12"/>
        <rFont val="Wingdings"/>
        <charset val="2"/>
      </rPr>
      <t xml:space="preserve">Ø </t>
    </r>
    <r>
      <rPr>
        <b/>
        <sz val="10"/>
        <rFont val="Arial"/>
        <family val="2"/>
      </rPr>
      <t>L'entreprise ne répond pas à la définition européenne de la PME, si l'entreprise n'est pas en difficulté sur le critère 1, procédez à la vérification du critère 2</t>
    </r>
  </si>
  <si>
    <r>
      <rPr>
        <b/>
        <u/>
        <sz val="11"/>
        <rFont val="Arial"/>
        <family val="2"/>
      </rPr>
      <t>Critère 1 - Renseignez les champs grisés du haut de bilan de l'entreprise</t>
    </r>
    <r>
      <rPr>
        <b/>
        <u/>
        <sz val="13"/>
        <rFont val="Arial"/>
        <family val="2"/>
      </rPr>
      <t xml:space="preserve"> :</t>
    </r>
  </si>
  <si>
    <t>Effectif &lt; 250 personnes</t>
  </si>
  <si>
    <r>
      <rPr>
        <b/>
        <u/>
        <sz val="11"/>
        <rFont val="Arial"/>
        <family val="2"/>
      </rPr>
      <t>Critère 2</t>
    </r>
    <r>
      <rPr>
        <u/>
        <sz val="11"/>
        <rFont val="Arial"/>
        <family val="2"/>
      </rPr>
      <t xml:space="preserve"> - </t>
    </r>
    <r>
      <rPr>
        <b/>
        <u/>
        <sz val="11"/>
        <rFont val="Arial"/>
        <family val="2"/>
      </rPr>
      <t xml:space="preserve">Pour les non PME, complétez en plus les données ci-dessous pour les 2 derniers exercices : </t>
    </r>
  </si>
  <si>
    <t>1 - Salaires et mises à disposition (MAD) du coordinateur et des partenaires</t>
  </si>
  <si>
    <t>Mises à disposition</t>
  </si>
  <si>
    <t xml:space="preserve">Ce doc_2, obligatoire, du dossier de demande présente via des FICHES THEMATIQUES des données quantitatives relatives au projet, au chef de file et au(x) partenaire(s) </t>
  </si>
  <si>
    <t>Ces fiches complètent le Doc_1-DOSSIER LITTERAIRE</t>
  </si>
  <si>
    <r>
      <rPr>
        <b/>
        <u/>
        <sz val="12"/>
        <color rgb="FFC00000"/>
        <rFont val="Arial"/>
        <family val="2"/>
      </rPr>
      <t>Aide</t>
    </r>
    <r>
      <rPr>
        <b/>
        <u/>
        <sz val="11"/>
        <color rgb="FFC00000"/>
        <rFont val="Arial"/>
        <family val="2"/>
      </rPr>
      <t xml:space="preserve"> :</t>
    </r>
    <r>
      <rPr>
        <sz val="11"/>
        <color rgb="FFC00000"/>
        <rFont val="Arial"/>
        <family val="2"/>
      </rPr>
      <t xml:space="preserve"> Renseigner dans cette fiche uniquement les partenaires impliqués financièrement qui devraient s'alimenter automatiquement suite à la saisie réalisée dans la fiche 1 "liste des partenaires impliqués financièrement".
Dans le cas où le projet comporte plus de 10 partenaires impliqués financièrement, il est possible de rajouter des colonnes après la colonne M.
Il est nécessaire alors de renseigner le nom du partenaire (ligne 11) manuellement. En revanche, les cellules des lignes suivantes peuvent être étirées afin de dupliquer les formules des calculs des dépenses. 
Attention également à mettre à jour les formules de la colonne "MONTANT TOTAL".</t>
    </r>
  </si>
  <si>
    <t xml:space="preserve">dont FranceAgriMer </t>
  </si>
  <si>
    <t>Appel à projets "Structuration de filières - PAM 2026"
doc_2  - FICHES PROJET</t>
  </si>
  <si>
    <t>Dépense co-financée 
oui/non</t>
  </si>
  <si>
    <t>Taux de financement</t>
  </si>
  <si>
    <t>Montant de co-financement</t>
  </si>
  <si>
    <t>Total co-financement "Prestations" (T2bis)</t>
  </si>
  <si>
    <t>Total co-financement "Investissements matériels" (T3bis)</t>
  </si>
  <si>
    <t>Total co-financement " Salaires et mises à disposition" (T1bis)</t>
  </si>
  <si>
    <t>Total Salaires et mises à disposition (T1)</t>
  </si>
  <si>
    <t>Salaires</t>
  </si>
  <si>
    <t>Montant inéligible</t>
  </si>
  <si>
    <t>Motif inéligibilité</t>
  </si>
  <si>
    <t>Montant éligible retenu</t>
  </si>
  <si>
    <t>Commentaires (devis demandé, compléments demandés, mails )</t>
  </si>
  <si>
    <t xml:space="preserve">Taux d'aide inscrit dans la décision </t>
  </si>
  <si>
    <t>Total  Dépenses Salaires/MAD éligibles retenus (T1)</t>
  </si>
  <si>
    <t>Taux d'aide inscrit dans le régime</t>
  </si>
  <si>
    <t>Taux d'aide FAM</t>
  </si>
  <si>
    <t>Taille structure</t>
  </si>
  <si>
    <t>PE</t>
  </si>
  <si>
    <t xml:space="preserve">SA 108057 – Aides à la Coopération secteur agricole et agroalimentaire 
</t>
  </si>
  <si>
    <t>oui</t>
  </si>
  <si>
    <t xml:space="preserve">SA 107366 – Aides aux investissements en faveur des GE </t>
  </si>
  <si>
    <t>ME</t>
  </si>
  <si>
    <t>non</t>
  </si>
  <si>
    <t>SA 108468 – Aides transformation et commercialisation de produits agricoles</t>
  </si>
  <si>
    <t>PME</t>
  </si>
  <si>
    <t xml:space="preserve">SA 113412 – Aides aux investissements en faveur des PME
</t>
  </si>
  <si>
    <t>GE</t>
  </si>
  <si>
    <t>Régime d'aide immaterielles</t>
  </si>
  <si>
    <t>Co-financement/Présence devis</t>
  </si>
  <si>
    <t>Régimes d'aides matérielles</t>
  </si>
  <si>
    <t>Présence devis</t>
  </si>
  <si>
    <t xml:space="preserve">Régime d'aide </t>
  </si>
  <si>
    <t xml:space="preserve">Total  Aides Salaires/MAD </t>
  </si>
  <si>
    <t>2 - Prestations (Réservé FAM)</t>
  </si>
  <si>
    <t>1 - Salaires et mises à disposition (MAD) du coordinateur et des partenaires (Réservé FAM)</t>
  </si>
  <si>
    <t>Total dépenses Prestations éligibles retenues (T2)</t>
  </si>
  <si>
    <t>3 - Investissements matériels (Réservé FAM)</t>
  </si>
  <si>
    <t xml:space="preserve">La sous-traitance ou prestation s’effectue entre entreprises différentes (= SIREN différents)
Sont éligibles, les prestations extérieures juridiques, financières, informatiques, d’études et de conseils directement en lien avec le projet ; ces prestations sont plafonnées à 50 % du coût éligible des dépenses du projet. 
Les dépenses liées aux déplacements et aux frais de mission sont inéligibles.      </t>
  </si>
  <si>
    <t>Diagnostic</t>
  </si>
  <si>
    <t>Biens immobiliers</t>
  </si>
  <si>
    <t>Terrain nu</t>
  </si>
  <si>
    <t xml:space="preserve">Date émission devis (moins de 3 mois avant ACT maximum) </t>
  </si>
  <si>
    <t xml:space="preserve">ACT (date figurant sur la notification de dépôt) : </t>
  </si>
  <si>
    <t>JJ/MM/AAAA</t>
  </si>
  <si>
    <t>Date émission Devis
(JJ/MM/AAAA)</t>
  </si>
  <si>
    <t>TOTAL - DEPENSES - PROJET</t>
  </si>
  <si>
    <t>TOTAL AIDE FRANCEAGRIMER</t>
  </si>
  <si>
    <t>Vérification plafond prestations</t>
  </si>
  <si>
    <t>Si KO, total des prestations retenu</t>
  </si>
  <si>
    <t>Vérification plafond aide immatérielle</t>
  </si>
  <si>
    <t>Si KO, total aide immatérielle retenue</t>
  </si>
  <si>
    <t>Vérification plafond aide matérielle</t>
  </si>
  <si>
    <t>Si KO, total aide matérielle retenue</t>
  </si>
  <si>
    <t>Total Aides Prestations</t>
  </si>
  <si>
    <t>Vérification proportion matériel et immatériel</t>
  </si>
  <si>
    <t>Si KO immatériel, plafond immatériel présenté</t>
  </si>
  <si>
    <t>Si KO matériel, plafond matériel présenté</t>
  </si>
  <si>
    <t>Dépenses présentées sur budget total présenté (en %)</t>
  </si>
  <si>
    <t>% total</t>
  </si>
  <si>
    <t>Vérification que matériel ET immatériel sont tous deux présents</t>
  </si>
  <si>
    <t>Vérification seuil des dépenses du projet</t>
  </si>
  <si>
    <t>Montant d'aide</t>
  </si>
  <si>
    <t>Taux d'aide FAM ajusté après co-financement</t>
  </si>
  <si>
    <t>Montant d'aide  ajusté après co-financement</t>
  </si>
  <si>
    <t>Si oui, statut du co-financement</t>
  </si>
  <si>
    <t>Statut co-financement</t>
  </si>
  <si>
    <t>demandé</t>
  </si>
  <si>
    <t>accordé</t>
  </si>
  <si>
    <t>Si co-financement, dans colonne "AC" ajuster le taux d'aide FAM (colonne "AA") en fonction du taux de co-financement (colonne "N")</t>
  </si>
  <si>
    <t>Nom du financeur (structure publique)</t>
  </si>
  <si>
    <t>Montant du co-financement</t>
  </si>
  <si>
    <t>Co-financement aides publiques</t>
  </si>
  <si>
    <t>Total Aides Investissements matériels</t>
  </si>
  <si>
    <t>Total dépenses Investissements matériels éligibles retenues (T3)</t>
  </si>
  <si>
    <r>
      <rPr>
        <b/>
        <sz val="9"/>
        <color rgb="FFFF0000"/>
        <rFont val="Arial"/>
        <family val="2"/>
      </rPr>
      <t xml:space="preserve">Cette fiche est à dupliquer : elle doit être renseignée par le chef de file et pour chaque partenaire impliqué financièrement dans le projet.
</t>
    </r>
    <r>
      <rPr>
        <sz val="9"/>
        <color rgb="FFFF0000"/>
        <rFont val="Arial"/>
        <family val="2"/>
      </rPr>
      <t xml:space="preserve">
</t>
    </r>
    <r>
      <rPr>
        <b/>
        <u/>
        <sz val="9"/>
        <color rgb="FFC00000"/>
        <rFont val="Arial"/>
        <family val="2"/>
      </rPr>
      <t>AIDE</t>
    </r>
    <r>
      <rPr>
        <sz val="9"/>
        <color rgb="FFC00000"/>
        <rFont val="Arial"/>
        <family val="2"/>
      </rPr>
      <t>: Cette fiche a pour but de définir si l'entreprise est considérée "en difficulté" au regard de la réglementation Européenne (réglement UE 651/2014 de la Commission du 17 Juin 2014)*.
Une entreprise est considérée en difficulté « lorsqu’il est pratiquement certain, qu’en l’absence d’intervention de l’État, elle sera contrainte de renoncer à son activité à court ou à moyen terme. ». Dans tous les cas, il convient donc de s’assurer, qu’en l’absence de financement par FranceAgriMer, la pérennité de l’entreprise à court ou moyen terme est assurée par ses propres moyens ou via des interventions extérieures privées. Sont notamment considérées comme étant "en difficulté"  :
 - Les entreprises, quelque soit leur taille, concernées par un jugement d’ouverture de procédure collective (sauvegarde, redressement judiciaire, liquidation judiciaire), quels que soient leur âge et  forme juridique,
- les PME agées de plus de 3 ans, dont les associés ont une responsabilité limitée ou illimitée, et dont les pertes cumulées (augmentées des réserves) sont supérieures à la moitié du capital social souscrit (primes d'emissions incluses),
 - dans le cas d'une entreprise autre qu'une PME, lorsque depuis les deux exercices précédents:
                    1) le ratio emprunts/capitaux propres de l'entreprise est supérieur à 7,5; et
                    2) le ratio de couverture des intérêts de l'entreprise, calculé sur la base de l'EBITDA, est inférieur à 1,0;</t>
    </r>
    <r>
      <rPr>
        <sz val="9"/>
        <color theme="1"/>
        <rFont val="Arial"/>
        <family val="2"/>
      </rPr>
      <t xml:space="preserve">
</t>
    </r>
    <r>
      <rPr>
        <b/>
        <sz val="9"/>
        <color rgb="FFFF0000"/>
        <rFont val="Arial"/>
        <family val="2"/>
      </rPr>
      <t xml:space="preserve">Sont exclues les entreprises en difficulté au sens de la réglementation européenne, conformément à l'instruction en vigueur     </t>
    </r>
    <r>
      <rPr>
        <sz val="9"/>
        <color theme="1"/>
        <rFont val="Arial"/>
        <family val="2"/>
      </rPr>
      <t xml:space="preserve">                                                    </t>
    </r>
  </si>
  <si>
    <t>Cette fiche est à dupliquer : elle doit être renseignée par le chef de file et pour chaque partenaire impliqué financièrement dans le projet.</t>
  </si>
  <si>
    <t>conventionné</t>
  </si>
  <si>
    <t>avance versée</t>
  </si>
  <si>
    <t>Sont éligibles, le salaire brut et les charges patronales (telles qu’elles apparaissent sur le bulletin de paye) du personnel du chef de file ou des partenaires ainsi que les personnels mis à disposition, directement impliqués dans la réalisation ou l’ingénierie du projet. Le temps dédié au projet sera justifié par une comptabilité analytique. 
A exprimer exclusivement en salaire et charges (sans autres frais liés à ces salaires). 
Dépenses inéligibles: 
- Les dépenses de fonctionnement courant du chef de file et/ou des partenaires  
- Les dépenses liées aux primes (dont le 13ème mois), aux déplacements et aux frais de mission 
- Pour les organismes publics, hors chambres d’agriculture, les salaires, charges patronales et indemnités de personnels permanents pris en charge par l'État ou des collectivités territoriales 
- Les dépenses liées au salaire de l’animateur retenu dans le cadre du dispositif « guichet animation » ;</t>
  </si>
  <si>
    <r>
      <t xml:space="preserve">Total bilan </t>
    </r>
    <r>
      <rPr>
        <sz val="11"/>
        <rFont val="Calibri"/>
        <family val="2"/>
      </rPr>
      <t>≤</t>
    </r>
    <r>
      <rPr>
        <i/>
        <sz val="11"/>
        <rFont val="Calibri"/>
        <family val="2"/>
        <scheme val="minor"/>
      </rPr>
      <t xml:space="preserve"> 25 millions d'euros</t>
    </r>
  </si>
  <si>
    <t xml:space="preserve">Sont éligibles : 
- Le coût des investissements à l’aval des filières (hors production agricole), relatifs par exemple à la collecte, au tri, au commerce de gros, au stockage (augmentation de capacité, modernisation des silos, segmentation des capacités ...), à la préparation et à la transformation des produits agricoles, l'acquisition de terrain nu (pour un montant ne dépassant pas 10 % du coût total admissible de cette dépense), l’acquisition, la construction ou la rénovation de biens immobiliers liés au projet. 
Sont inéligibles (liste non exhaustive) : 
- les investissements de l’amont agricole et les prestations de travaux agricoles (par exemple équipements, bâtiments, semis, plants…) jusqu’à la récolte,
- les investissements dans les entreprises qui ne sont pas inscrits dans un projet collectif,
- les travaux de mise aux normes,
- l’entretien ou le simple renouvellement des matériels et équipements,
- les investissements réalisés à l’étranger ainsi que les frais de douanes des matériels importés,
- les travaux de démolition préalables,
- la construction ou l’aménagement de sièges sociaux et de locaux à usage de bureaux administratifs, 
-les locaux sociaux (salle de réunion, cantines, cafétéria, salle de repos…), à l’exception des locaux sociaux nécessaires à l’activité industrielle ou résultant d’obligations en matière d’hygiène (vestiaires sanitaires par exemple) qui sont éligibles, 
- les acquisitions de matériels et équipements non productifs, les matériels de bureau (par exemple bureautique, meubles, fax, téléphone, ...), les abonnements, les installations de fibres, 
- les investissements liés à la promotion ou à la publicité de marques, les dépenses d’impression de supports de communication, de création de films publicitaires, de refonte/création de site internet, 
- la location de matériel, 
- le matériel roulant ou volant,
- les panneaux photovoltaïques,
- les investissements financiers, notamment l’acquisition des actions d’une entreprise,
- les frais liés à l’acquisition de terrain et les frais d’actes notariés,
- les biens financés par crédit-bail,
- le matériel d’occasion et le matériel reconditionné,
- les formations, sauf celles nécessaires à la mise en place de l’investissement financé dans le cadre du projet présenté,
- les dépenses d’expérimentation, tests, prototypes et démonstrateurs,
- les dépenses de certification
</t>
  </si>
  <si>
    <r>
      <t xml:space="preserve">
</t>
    </r>
    <r>
      <rPr>
        <b/>
        <u/>
        <sz val="11"/>
        <color rgb="FFC00000"/>
        <rFont val="Arial"/>
        <family val="2"/>
      </rPr>
      <t>Aide</t>
    </r>
    <r>
      <rPr>
        <sz val="10"/>
        <color rgb="FFC00000"/>
        <rFont val="Arial"/>
        <family val="2"/>
      </rPr>
      <t xml:space="preserve"> : Renseigner dans cette fiche </t>
    </r>
    <r>
      <rPr>
        <b/>
        <sz val="10"/>
        <color rgb="FFC00000"/>
        <rFont val="Arial"/>
        <family val="2"/>
      </rPr>
      <t>les coûts et investissements relatifs au projet présenté</t>
    </r>
    <r>
      <rPr>
        <sz val="10"/>
        <color rgb="FFC00000"/>
        <rFont val="Arial"/>
        <family val="2"/>
      </rPr>
      <t xml:space="preserve">. Le tableau doit lister la totalité des investissements concernés tout financeur confondu. 
Etant dans le cas de projets collectifs, le partenaire financeur doit être précisé pour chaque poste.                                                                                                                                                                                                                                                                                                                                                                   En cas d'ajout d'une ligne de dépenses dans un des postes, veuillez vérifier que le calcul automatique du poste concerné prend bien en compte cette nouvelle ligne.
La partie "Co-financement aides publiques" doit être renseignée que votre projet soit concerné ou non par du co-financement. En cas de co-financement, vous devez renseigner la répartition des dépenses financeur par financeur et devis par devis avec les taux d'aides associés. Sinon, il convient d'inscrire dans la colonne "K" que vos dépenses ne sont pas concernées par du co-financement. </t>
    </r>
  </si>
  <si>
    <r>
      <rPr>
        <b/>
        <sz val="10"/>
        <color rgb="FFFF0000"/>
        <rFont val="Arial"/>
        <family val="2"/>
      </rPr>
      <t>Cette fiche est à dupliquer : elle doit être renseignée par le chef de file et pour chaque partenaire impliqué financièrement dans le projet.</t>
    </r>
    <r>
      <rPr>
        <b/>
        <sz val="10"/>
        <color theme="5" tint="-0.249977111117893"/>
        <rFont val="Arial"/>
        <family val="2"/>
      </rPr>
      <t xml:space="preserve">
</t>
    </r>
    <r>
      <rPr>
        <sz val="10"/>
        <color theme="5" tint="-0.249977111117893"/>
        <rFont val="Arial"/>
        <family val="2"/>
      </rPr>
      <t xml:space="preserve">
</t>
    </r>
    <r>
      <rPr>
        <b/>
        <u/>
        <sz val="10"/>
        <color theme="5" tint="-0.249977111117893"/>
        <rFont val="Arial"/>
        <family val="2"/>
      </rPr>
      <t>Aide</t>
    </r>
    <r>
      <rPr>
        <sz val="10"/>
        <color theme="5" tint="-0.249977111117893"/>
        <rFont val="Arial"/>
        <family val="2"/>
      </rPr>
      <t xml:space="preserve"> : Cette fiche a pour but de définir la taille de l'entreprise et permet de savoir si cette dernière appartient à la catégorie des petites entreprises et moyennes entreprises (PME) ou grandes entreprises (GE) : pour déterminer la taille de l'entreprise, veuillez vous reporter au guide utilisateur pour la définition des PME disponible sur le site de FranceAgrimer au lien suivant : https://www.franceagrimer.fr/aides/par-programme/planification-ecologique
Après avoir avoir pris connaissance de la définition d'une entreprise autonome figurant à la ligne 16, l'entreprise renseigne uniquement, soit la PARTIE 1 si elle est de type entreprise autonome, soit la PARTIE 2 si elle est de type entreprise non autonome. L'ensemble des cellules grisées font l'objet de calculs automatiques. Seules les cellules de couleur blanche ou bleue sont à renseigner par le PORTEUR/PARTENAIRE. 
</t>
    </r>
    <r>
      <rPr>
        <u/>
        <sz val="10"/>
        <color theme="5" tint="-0.249977111117893"/>
        <rFont val="Arial"/>
        <family val="2"/>
      </rPr>
      <t xml:space="preserve">PARTIE  1 - l'entreprise est de type </t>
    </r>
    <r>
      <rPr>
        <b/>
        <u/>
        <sz val="10"/>
        <color theme="5" tint="-0.249977111117893"/>
        <rFont val="Arial"/>
        <family val="2"/>
      </rPr>
      <t>entreprise autonome</t>
    </r>
    <r>
      <rPr>
        <u/>
        <sz val="10"/>
        <color theme="5" tint="-0.249977111117893"/>
        <rFont val="Arial"/>
        <family val="2"/>
      </rPr>
      <t xml:space="preserve"> :</t>
    </r>
    <r>
      <rPr>
        <sz val="10"/>
        <color theme="5" tint="-0.249977111117893"/>
        <rFont val="Arial"/>
        <family val="2"/>
      </rPr>
      <t xml:space="preserve"> Après avoir renseigné les données le concernant, l'entreprise identifie la catégorie d'entreprise à laquelle elle appartient en cellule I21.
</t>
    </r>
    <r>
      <rPr>
        <u/>
        <sz val="10"/>
        <color theme="5" tint="-0.249977111117893"/>
        <rFont val="Arial"/>
        <family val="2"/>
      </rPr>
      <t xml:space="preserve">PARTIE 2 - l'entreprise est de type </t>
    </r>
    <r>
      <rPr>
        <b/>
        <u/>
        <sz val="10"/>
        <color theme="5" tint="-0.249977111117893"/>
        <rFont val="Arial"/>
        <family val="2"/>
      </rPr>
      <t>entreprise NON autonome</t>
    </r>
    <r>
      <rPr>
        <u/>
        <sz val="10"/>
        <color theme="5" tint="-0.249977111117893"/>
        <rFont val="Arial"/>
        <family val="2"/>
      </rPr>
      <t xml:space="preserve"> :</t>
    </r>
    <r>
      <rPr>
        <sz val="10"/>
        <color theme="5" tint="-0.249977111117893"/>
        <rFont val="Arial"/>
        <family val="2"/>
      </rPr>
      <t xml:space="preserve"> Après avoir renseigné les données le concernant (tableau A), l'entreprise complète également les données concernant les Entreprises qui lui sont Partenaires ou Liées (EPL) dans le tableau B. Si une EPL de l'entreprise possède elle-même des liens avec d'autres entreprises, une aide à la consolidation est fournie à l'entreprise (tableau bleu). Le résultat de la consolidation du tableau bleu figure dans les cellules grisées D60, E60 et F60, et est, le cas échéant, à reporter dans le tableau B. Après avoir renseigné ces tableaux, l'entreprise retrouvera la catégorie d'entreprise à laquelle elle appartient en cellule I67.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</si>
</sst>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164" formatCode="_-* #,##0.00\ _€_-;\-* #,##0.00\ _€_-;_-* &quot;-&quot;??\ _€_-;_-@_-"/>
    <numFmt numFmtId="165" formatCode="_-* #,##0\ _€_-;\-* #,##0\ _€_-;_-* &quot;-&quot;??\ _€_-;_-@_-"/>
    <numFmt numFmtId="166" formatCode="_-* #,##0.00\ _F_-;\-* #,##0.00\ _F_-;_-* &quot;-&quot;??\ _F_-;_-@_-"/>
    <numFmt numFmtId="167" formatCode="_-* #,##0\ _F_-;\-* #,##0\ _F_-;_-* &quot;-&quot;??\ _F_-;_-@_-"/>
    <numFmt numFmtId="168" formatCode="0.0%"/>
    <numFmt numFmtId="169" formatCode="#,##0\ &quot;€&quot;"/>
    <numFmt numFmtId="170" formatCode="_-* #,##0\ _F_-;\(#,##0\)\ _F_-;_-* &quot;-&quot;??\ _F_-;_-@_-"/>
    <numFmt numFmtId="171" formatCode="#,##0.00\ &quot;€&quot;"/>
  </numFmts>
  <fonts count="113">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Arial"/>
      <family val="2"/>
    </font>
    <font>
      <b/>
      <sz val="5"/>
      <color theme="1"/>
      <name val="Arial"/>
      <family val="2"/>
    </font>
    <font>
      <b/>
      <sz val="18"/>
      <color theme="1"/>
      <name val="Arial"/>
      <family val="2"/>
    </font>
    <font>
      <b/>
      <sz val="6"/>
      <color theme="1"/>
      <name val="Arial"/>
      <family val="2"/>
    </font>
    <font>
      <b/>
      <sz val="12"/>
      <color rgb="FFC00000"/>
      <name val="Arial"/>
      <family val="2"/>
    </font>
    <font>
      <b/>
      <sz val="12"/>
      <color theme="1"/>
      <name val="Arial"/>
      <family val="2"/>
    </font>
    <font>
      <b/>
      <sz val="10"/>
      <color theme="1"/>
      <name val="Calibri"/>
      <family val="2"/>
      <scheme val="minor"/>
    </font>
    <font>
      <b/>
      <sz val="8"/>
      <color theme="1"/>
      <name val="Arial"/>
      <family val="2"/>
    </font>
    <font>
      <sz val="10"/>
      <color theme="1"/>
      <name val="Arial"/>
      <family val="2"/>
    </font>
    <font>
      <b/>
      <sz val="10"/>
      <color rgb="FFC00000"/>
      <name val="Arial"/>
      <family val="2"/>
    </font>
    <font>
      <i/>
      <sz val="10"/>
      <color rgb="FFFF0000"/>
      <name val="Arial"/>
      <family val="2"/>
    </font>
    <font>
      <b/>
      <sz val="10"/>
      <color theme="1"/>
      <name val="Arial"/>
      <family val="2"/>
    </font>
    <font>
      <sz val="10"/>
      <name val="Arial"/>
      <family val="2"/>
    </font>
    <font>
      <sz val="8"/>
      <color theme="1"/>
      <name val="Arial"/>
      <family val="2"/>
    </font>
    <font>
      <b/>
      <u/>
      <sz val="8"/>
      <color theme="1"/>
      <name val="Arial"/>
      <family val="2"/>
    </font>
    <font>
      <u/>
      <sz val="8"/>
      <color theme="1"/>
      <name val="Arial"/>
      <family val="2"/>
    </font>
    <font>
      <i/>
      <sz val="8"/>
      <color theme="1"/>
      <name val="Arial"/>
      <family val="2"/>
    </font>
    <font>
      <b/>
      <u/>
      <sz val="10"/>
      <name val="Arial"/>
      <family val="2"/>
    </font>
    <font>
      <sz val="9"/>
      <color theme="1"/>
      <name val="Calibri"/>
      <family val="2"/>
      <scheme val="minor"/>
    </font>
    <font>
      <b/>
      <sz val="8"/>
      <color theme="1"/>
      <name val="Calibri"/>
      <family val="2"/>
      <scheme val="minor"/>
    </font>
    <font>
      <b/>
      <sz val="9"/>
      <color theme="1"/>
      <name val="Calibri"/>
      <family val="2"/>
      <scheme val="minor"/>
    </font>
    <font>
      <i/>
      <sz val="8"/>
      <color theme="1"/>
      <name val="Calibri"/>
      <family val="2"/>
      <scheme val="minor"/>
    </font>
    <font>
      <i/>
      <sz val="9"/>
      <color indexed="8"/>
      <name val="Calibri"/>
      <family val="2"/>
    </font>
    <font>
      <i/>
      <sz val="11"/>
      <color theme="1"/>
      <name val="Calibri"/>
      <family val="2"/>
      <scheme val="minor"/>
    </font>
    <font>
      <i/>
      <sz val="9"/>
      <color theme="1"/>
      <name val="Calibri"/>
      <family val="2"/>
      <scheme val="minor"/>
    </font>
    <font>
      <b/>
      <i/>
      <u/>
      <sz val="8"/>
      <color theme="1"/>
      <name val="Arial"/>
      <family val="2"/>
    </font>
    <font>
      <b/>
      <i/>
      <sz val="8"/>
      <color theme="1"/>
      <name val="Arial"/>
      <family val="2"/>
    </font>
    <font>
      <b/>
      <u/>
      <sz val="9"/>
      <color theme="1"/>
      <name val="Calibri"/>
      <family val="2"/>
      <scheme val="minor"/>
    </font>
    <font>
      <i/>
      <sz val="10"/>
      <color rgb="FFC00000"/>
      <name val="Arial"/>
      <family val="2"/>
    </font>
    <font>
      <sz val="11"/>
      <name val="Calibri"/>
      <family val="2"/>
      <scheme val="minor"/>
    </font>
    <font>
      <b/>
      <sz val="12"/>
      <name val="Calibri"/>
      <family val="2"/>
      <charset val="2"/>
    </font>
    <font>
      <b/>
      <sz val="12"/>
      <name val="Wingdings"/>
      <charset val="2"/>
    </font>
    <font>
      <b/>
      <u/>
      <sz val="13"/>
      <name val="Arial"/>
      <family val="2"/>
    </font>
    <font>
      <b/>
      <sz val="14"/>
      <name val="Calibri"/>
      <family val="2"/>
      <scheme val="minor"/>
    </font>
    <font>
      <b/>
      <i/>
      <sz val="11"/>
      <name val="Calibri"/>
      <family val="2"/>
      <scheme val="minor"/>
    </font>
    <font>
      <i/>
      <sz val="11"/>
      <name val="Calibri"/>
      <family val="2"/>
      <scheme val="minor"/>
    </font>
    <font>
      <i/>
      <sz val="11"/>
      <name val="Calibri"/>
      <family val="2"/>
    </font>
    <font>
      <sz val="11"/>
      <name val="Calibri"/>
      <family val="2"/>
    </font>
    <font>
      <b/>
      <sz val="11"/>
      <name val="Calibri"/>
      <family val="2"/>
      <scheme val="minor"/>
    </font>
    <font>
      <sz val="14"/>
      <name val="Calibri"/>
      <family val="2"/>
      <scheme val="minor"/>
    </font>
    <font>
      <sz val="9"/>
      <name val="Arial"/>
      <family val="2"/>
    </font>
    <font>
      <b/>
      <sz val="9"/>
      <name val="Arial"/>
      <family val="2"/>
    </font>
    <font>
      <sz val="10"/>
      <color rgb="FF7A6E67"/>
      <name val="Arial Unicode MS"/>
      <family val="2"/>
    </font>
    <font>
      <sz val="10"/>
      <color rgb="FFC00000"/>
      <name val="Arial"/>
      <family val="2"/>
    </font>
    <font>
      <b/>
      <sz val="10"/>
      <name val="Arial"/>
      <family val="2"/>
    </font>
    <font>
      <b/>
      <sz val="12"/>
      <name val="Calibri"/>
      <family val="2"/>
      <scheme val="minor"/>
    </font>
    <font>
      <sz val="9"/>
      <color theme="1"/>
      <name val="Arial"/>
      <family val="2"/>
    </font>
    <font>
      <sz val="8"/>
      <color rgb="FFC00000"/>
      <name val="Arial"/>
      <family val="2"/>
    </font>
    <font>
      <b/>
      <i/>
      <sz val="10"/>
      <name val="Arial"/>
      <family val="2"/>
    </font>
    <font>
      <sz val="10"/>
      <name val="Arial"/>
      <family val="2"/>
    </font>
    <font>
      <b/>
      <sz val="14"/>
      <color rgb="FF5F5F5F"/>
      <name val="Arial Narrow"/>
      <family val="2"/>
    </font>
    <font>
      <sz val="10"/>
      <name val="Calibri"/>
      <family val="2"/>
      <scheme val="minor"/>
    </font>
    <font>
      <b/>
      <sz val="14"/>
      <color theme="0"/>
      <name val="Calibri"/>
      <family val="2"/>
      <scheme val="minor"/>
    </font>
    <font>
      <b/>
      <sz val="10"/>
      <name val="Calibri"/>
      <family val="2"/>
      <scheme val="minor"/>
    </font>
    <font>
      <sz val="10"/>
      <color theme="0"/>
      <name val="Arial"/>
      <family val="2"/>
    </font>
    <font>
      <b/>
      <sz val="10"/>
      <color theme="0"/>
      <name val="Arial"/>
      <family val="2"/>
    </font>
    <font>
      <b/>
      <sz val="12"/>
      <color theme="0"/>
      <name val="Arial"/>
      <family val="2"/>
    </font>
    <font>
      <b/>
      <u/>
      <sz val="10"/>
      <color rgb="FFC00000"/>
      <name val="Arial"/>
      <family val="2"/>
    </font>
    <font>
      <u/>
      <sz val="10"/>
      <color rgb="FFC00000"/>
      <name val="Arial"/>
      <family val="2"/>
    </font>
    <font>
      <b/>
      <sz val="12"/>
      <color theme="0"/>
      <name val="Calibri"/>
      <family val="2"/>
      <scheme val="minor"/>
    </font>
    <font>
      <sz val="10"/>
      <color indexed="18"/>
      <name val="Book Antiqua"/>
      <family val="1"/>
    </font>
    <font>
      <sz val="10"/>
      <color indexed="23"/>
      <name val="Arial"/>
      <family val="2"/>
    </font>
    <font>
      <b/>
      <sz val="9"/>
      <color rgb="FF786E64"/>
      <name val="Arial"/>
      <family val="2"/>
    </font>
    <font>
      <b/>
      <sz val="12"/>
      <color indexed="23"/>
      <name val="Arial"/>
      <family val="2"/>
    </font>
    <font>
      <sz val="10"/>
      <color rgb="FF7A6F67"/>
      <name val="Arial"/>
      <family val="2"/>
    </font>
    <font>
      <sz val="10"/>
      <color rgb="FF786E64"/>
      <name val="Arial"/>
      <family val="2"/>
    </font>
    <font>
      <b/>
      <sz val="9"/>
      <color indexed="9"/>
      <name val="Arial"/>
      <family val="2"/>
    </font>
    <font>
      <b/>
      <sz val="8"/>
      <color indexed="63"/>
      <name val="Arial"/>
      <family val="2"/>
    </font>
    <font>
      <sz val="9"/>
      <color indexed="63"/>
      <name val="Arial"/>
      <family val="2"/>
    </font>
    <font>
      <sz val="7"/>
      <color indexed="23"/>
      <name val="Arial"/>
      <family val="2"/>
    </font>
    <font>
      <sz val="8"/>
      <color indexed="23"/>
      <name val="Arial"/>
      <family val="2"/>
    </font>
    <font>
      <sz val="7"/>
      <color indexed="10"/>
      <name val="Arial"/>
      <family val="2"/>
    </font>
    <font>
      <sz val="7"/>
      <name val="Arial"/>
      <family val="2"/>
    </font>
    <font>
      <sz val="8"/>
      <color indexed="18"/>
      <name val="Book Antiqua"/>
      <family val="1"/>
    </font>
    <font>
      <b/>
      <sz val="11"/>
      <color theme="0"/>
      <name val="Arial"/>
      <family val="2"/>
    </font>
    <font>
      <sz val="9"/>
      <color rgb="FFFF0000"/>
      <name val="Arial"/>
      <family val="2"/>
    </font>
    <font>
      <sz val="10"/>
      <color rgb="FFFF0000"/>
      <name val="Book Antiqua"/>
      <family val="1"/>
    </font>
    <font>
      <b/>
      <sz val="11"/>
      <color theme="0"/>
      <name val="Calibri"/>
      <family val="2"/>
      <scheme val="minor"/>
    </font>
    <font>
      <i/>
      <sz val="11"/>
      <color theme="0"/>
      <name val="Calibri"/>
      <family val="2"/>
      <scheme val="minor"/>
    </font>
    <font>
      <b/>
      <sz val="14"/>
      <name val="Arial"/>
      <family val="2"/>
    </font>
    <font>
      <b/>
      <sz val="16"/>
      <color rgb="FF5F5F5F"/>
      <name val="Arial Narrow"/>
      <family val="2"/>
    </font>
    <font>
      <b/>
      <sz val="16"/>
      <color theme="1"/>
      <name val="Arial Narrow"/>
      <family val="2"/>
    </font>
    <font>
      <b/>
      <sz val="16"/>
      <color theme="1"/>
      <name val="Arial"/>
      <family val="2"/>
    </font>
    <font>
      <sz val="8"/>
      <color rgb="FFFF0000"/>
      <name val="Arial"/>
      <family val="2"/>
    </font>
    <font>
      <sz val="8"/>
      <color indexed="8"/>
      <name val="Arial"/>
      <family val="2"/>
    </font>
    <font>
      <b/>
      <u/>
      <sz val="8"/>
      <color indexed="8"/>
      <name val="Arial"/>
      <family val="2"/>
    </font>
    <font>
      <b/>
      <sz val="8"/>
      <color indexed="8"/>
      <name val="Arial"/>
      <family val="2"/>
    </font>
    <font>
      <b/>
      <sz val="8"/>
      <color theme="0"/>
      <name val="Arial"/>
      <family val="2"/>
    </font>
    <font>
      <sz val="9"/>
      <color rgb="FF786E64"/>
      <name val="Arial"/>
      <family val="2"/>
    </font>
    <font>
      <sz val="9"/>
      <color rgb="FFC00000"/>
      <name val="Arial"/>
      <family val="2"/>
    </font>
    <font>
      <b/>
      <i/>
      <sz val="9"/>
      <color theme="1"/>
      <name val="Calibri"/>
      <family val="2"/>
      <scheme val="minor"/>
    </font>
    <font>
      <b/>
      <sz val="9"/>
      <color rgb="FFFF0000"/>
      <name val="Arial"/>
      <family val="2"/>
    </font>
    <font>
      <b/>
      <u/>
      <sz val="9"/>
      <color rgb="FFC00000"/>
      <name val="Arial"/>
      <family val="2"/>
    </font>
    <font>
      <sz val="11"/>
      <color rgb="FFC00000"/>
      <name val="Arial"/>
      <family val="2"/>
    </font>
    <font>
      <b/>
      <u/>
      <sz val="11"/>
      <color rgb="FFC00000"/>
      <name val="Arial"/>
      <family val="2"/>
    </font>
    <font>
      <b/>
      <u/>
      <sz val="11"/>
      <color theme="0"/>
      <name val="Arial"/>
      <family val="2"/>
    </font>
    <font>
      <b/>
      <sz val="11"/>
      <color rgb="FFC00000"/>
      <name val="Arial"/>
      <family val="2"/>
    </font>
    <font>
      <b/>
      <u/>
      <sz val="12"/>
      <color rgb="FFC00000"/>
      <name val="Arial"/>
      <family val="2"/>
    </font>
    <font>
      <b/>
      <u/>
      <sz val="11"/>
      <name val="Arial"/>
      <family val="2"/>
    </font>
    <font>
      <u/>
      <sz val="11"/>
      <name val="Arial"/>
      <family val="2"/>
    </font>
    <font>
      <sz val="10"/>
      <color theme="5" tint="-0.249977111117893"/>
      <name val="Arial"/>
      <family val="2"/>
    </font>
    <font>
      <b/>
      <u/>
      <sz val="10"/>
      <color theme="5" tint="-0.249977111117893"/>
      <name val="Arial"/>
      <family val="2"/>
    </font>
    <font>
      <b/>
      <sz val="10"/>
      <color theme="5" tint="-0.249977111117893"/>
      <name val="Arial"/>
      <family val="2"/>
    </font>
    <font>
      <u/>
      <sz val="10"/>
      <color theme="5" tint="-0.249977111117893"/>
      <name val="Arial"/>
      <family val="2"/>
    </font>
    <font>
      <b/>
      <sz val="10"/>
      <color rgb="FFFF0000"/>
      <name val="Arial"/>
      <family val="2"/>
    </font>
    <font>
      <b/>
      <sz val="11"/>
      <name val="Arial"/>
      <family val="2"/>
    </font>
    <font>
      <b/>
      <sz val="9"/>
      <color theme="1"/>
      <name val="Arial"/>
      <family val="2"/>
    </font>
    <font>
      <b/>
      <sz val="9"/>
      <color theme="0"/>
      <name val="Arial"/>
      <family val="2"/>
    </font>
    <font>
      <sz val="8"/>
      <color theme="0"/>
      <name val="Arial"/>
      <family val="2"/>
    </font>
  </fonts>
  <fills count="24">
    <fill>
      <patternFill patternType="none"/>
    </fill>
    <fill>
      <patternFill patternType="gray125"/>
    </fill>
    <fill>
      <patternFill patternType="solid">
        <fgColor theme="0"/>
        <bgColor indexed="64"/>
      </patternFill>
    </fill>
    <fill>
      <patternFill patternType="solid">
        <fgColor theme="4" tint="0.59999389629810485"/>
        <bgColor indexed="55"/>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786E64"/>
        <bgColor indexed="64"/>
      </patternFill>
    </fill>
    <fill>
      <patternFill patternType="gray0625">
        <bgColor auto="1"/>
      </patternFill>
    </fill>
    <fill>
      <patternFill patternType="gray0625"/>
    </fill>
    <fill>
      <patternFill patternType="lightGray">
        <fgColor rgb="FFFFC000"/>
        <bgColor auto="1"/>
      </patternFill>
    </fill>
    <fill>
      <patternFill patternType="solid">
        <fgColor indexed="9"/>
        <bgColor indexed="64"/>
      </patternFill>
    </fill>
    <fill>
      <patternFill patternType="solid">
        <fgColor theme="4" tint="0.59999389629810485"/>
        <bgColor indexed="64"/>
      </patternFill>
    </fill>
    <fill>
      <patternFill patternType="solid">
        <fgColor theme="0"/>
        <bgColor indexed="55"/>
      </patternFill>
    </fill>
    <fill>
      <patternFill patternType="solid">
        <fgColor theme="6" tint="0.39997558519241921"/>
        <bgColor indexed="64"/>
      </patternFill>
    </fill>
    <fill>
      <patternFill patternType="solid">
        <fgColor theme="3"/>
        <bgColor indexed="64"/>
      </patternFill>
    </fill>
    <fill>
      <patternFill patternType="solid">
        <fgColor theme="4" tint="0.79998168889431442"/>
        <bgColor indexed="64"/>
      </patternFill>
    </fill>
    <fill>
      <patternFill patternType="solid">
        <fgColor indexed="23"/>
        <bgColor indexed="64"/>
      </patternFill>
    </fill>
    <fill>
      <patternFill patternType="solid">
        <fgColor theme="4" tint="-0.249977111117893"/>
        <bgColor indexed="55"/>
      </patternFill>
    </fill>
    <fill>
      <patternFill patternType="solid">
        <fgColor theme="4"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rgb="FF92D050"/>
        <bgColor indexed="55"/>
      </patternFill>
    </fill>
    <fill>
      <patternFill patternType="solid">
        <fgColor rgb="FF92D050"/>
        <bgColor indexed="64"/>
      </patternFill>
    </fill>
  </fills>
  <borders count="1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auto="1"/>
      </left>
      <right/>
      <top/>
      <bottom/>
      <diagonal/>
    </border>
    <border>
      <left/>
      <right style="dashed">
        <color auto="1"/>
      </right>
      <top/>
      <bottom/>
      <diagonal/>
    </border>
    <border>
      <left style="thin">
        <color auto="1"/>
      </left>
      <right/>
      <top/>
      <bottom/>
      <diagonal/>
    </border>
    <border>
      <left style="thin">
        <color indexed="64"/>
      </left>
      <right/>
      <top/>
      <bottom style="dashed">
        <color indexed="64"/>
      </bottom>
      <diagonal/>
    </border>
    <border>
      <left/>
      <right/>
      <top/>
      <bottom style="dashed">
        <color auto="1"/>
      </bottom>
      <diagonal/>
    </border>
    <border>
      <left/>
      <right style="dashed">
        <color auto="1"/>
      </right>
      <top/>
      <bottom style="dash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indexed="64"/>
      </right>
      <top style="double">
        <color indexed="64"/>
      </top>
      <bottom style="double">
        <color indexed="64"/>
      </bottom>
      <diagonal/>
    </border>
    <border>
      <left style="double">
        <color auto="1"/>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auto="1"/>
      </bottom>
      <diagonal/>
    </border>
    <border>
      <left/>
      <right style="double">
        <color indexed="64"/>
      </right>
      <top/>
      <bottom style="double">
        <color indexed="64"/>
      </bottom>
      <diagonal/>
    </border>
    <border>
      <left style="dashed">
        <color auto="1"/>
      </left>
      <right/>
      <top/>
      <bottom style="dashed">
        <color auto="1"/>
      </bottom>
      <diagonal/>
    </border>
    <border>
      <left/>
      <right style="thin">
        <color auto="1"/>
      </right>
      <top/>
      <bottom/>
      <diagonal/>
    </border>
    <border>
      <left style="medium">
        <color rgb="FF786E64"/>
      </left>
      <right/>
      <top style="medium">
        <color rgb="FF786E64"/>
      </top>
      <bottom style="medium">
        <color rgb="FF786E64"/>
      </bottom>
      <diagonal/>
    </border>
    <border>
      <left/>
      <right/>
      <top style="medium">
        <color rgb="FF786E64"/>
      </top>
      <bottom style="medium">
        <color rgb="FF786E64"/>
      </bottom>
      <diagonal/>
    </border>
    <border>
      <left/>
      <right style="medium">
        <color rgb="FF786E64"/>
      </right>
      <top style="medium">
        <color rgb="FF786E64"/>
      </top>
      <bottom style="medium">
        <color rgb="FF786E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style="medium">
        <color auto="1"/>
      </left>
      <right/>
      <top style="thin">
        <color auto="1"/>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medium">
        <color theme="6" tint="-0.499984740745262"/>
      </top>
      <bottom/>
      <diagonal/>
    </border>
    <border>
      <left style="thin">
        <color indexed="26"/>
      </left>
      <right style="thin">
        <color indexed="26"/>
      </right>
      <top style="thin">
        <color indexed="26"/>
      </top>
      <bottom/>
      <diagonal/>
    </border>
    <border>
      <left style="thin">
        <color indexed="26"/>
      </left>
      <right/>
      <top style="thin">
        <color indexed="26"/>
      </top>
      <bottom style="thin">
        <color indexed="64"/>
      </bottom>
      <diagonal/>
    </border>
    <border>
      <left/>
      <right/>
      <top style="thin">
        <color indexed="26"/>
      </top>
      <bottom style="thin">
        <color indexed="64"/>
      </bottom>
      <diagonal/>
    </border>
    <border>
      <left/>
      <right style="thin">
        <color indexed="26"/>
      </right>
      <top style="thin">
        <color indexed="26"/>
      </top>
      <bottom style="thin">
        <color indexed="64"/>
      </bottom>
      <diagonal/>
    </border>
    <border>
      <left style="thin">
        <color indexed="26"/>
      </left>
      <right/>
      <top style="thin">
        <color indexed="26"/>
      </top>
      <bottom/>
      <diagonal/>
    </border>
    <border>
      <left/>
      <right/>
      <top style="thin">
        <color indexed="26"/>
      </top>
      <bottom/>
      <diagonal/>
    </border>
    <border>
      <left style="thin">
        <color auto="1"/>
      </left>
      <right style="thin">
        <color auto="1"/>
      </right>
      <top style="thin">
        <color auto="1"/>
      </top>
      <bottom/>
      <diagonal/>
    </border>
    <border>
      <left style="thin">
        <color indexed="26"/>
      </left>
      <right/>
      <top style="thin">
        <color indexed="26"/>
      </top>
      <bottom style="thin">
        <color indexed="64"/>
      </bottom>
      <diagonal/>
    </border>
    <border>
      <left/>
      <right/>
      <top style="thin">
        <color indexed="26"/>
      </top>
      <bottom style="thin">
        <color indexed="64"/>
      </bottom>
      <diagonal/>
    </border>
    <border>
      <left/>
      <right style="thin">
        <color indexed="26"/>
      </right>
      <top style="thin">
        <color indexed="26"/>
      </top>
      <bottom style="thin">
        <color indexed="64"/>
      </bottom>
      <diagonal/>
    </border>
    <border>
      <left style="thin">
        <color indexed="26"/>
      </left>
      <right style="thin">
        <color indexed="26"/>
      </right>
      <top style="thin">
        <color indexed="26"/>
      </top>
      <bottom style="thin">
        <color indexed="64"/>
      </bottom>
      <diagonal/>
    </border>
    <border>
      <left/>
      <right/>
      <top style="medium">
        <color theme="6" tint="-0.499984740745262"/>
      </top>
      <bottom style="medium">
        <color theme="6" tint="-0.499984740745262"/>
      </bottom>
      <diagonal/>
    </border>
    <border>
      <left/>
      <right/>
      <top style="thin">
        <color theme="6" tint="-0.499984740745262"/>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double">
        <color indexed="64"/>
      </right>
      <top style="thin">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C00000"/>
      </top>
      <bottom/>
      <diagonal/>
    </border>
    <border>
      <left/>
      <right/>
      <top/>
      <bottom style="thin">
        <color rgb="FFC00000"/>
      </bottom>
      <diagonal/>
    </border>
    <border>
      <left/>
      <right/>
      <top/>
      <bottom style="medium">
        <color theme="6" tint="-0.499984740745262"/>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indexed="64"/>
      </bottom>
      <diagonal/>
    </border>
    <border>
      <left/>
      <right/>
      <top style="thin">
        <color theme="0"/>
      </top>
      <bottom style="thin">
        <color theme="0"/>
      </bottom>
      <diagonal/>
    </border>
    <border>
      <left/>
      <right style="thin">
        <color theme="0"/>
      </right>
      <top/>
      <bottom style="thin">
        <color indexed="26"/>
      </bottom>
      <diagonal/>
    </border>
    <border>
      <left style="thin">
        <color indexed="64"/>
      </left>
      <right style="thin">
        <color indexed="64"/>
      </right>
      <top style="thin">
        <color indexed="64"/>
      </top>
      <bottom/>
      <diagonal/>
    </border>
    <border>
      <left style="thin">
        <color theme="0"/>
      </left>
      <right style="thin">
        <color indexed="26"/>
      </right>
      <top style="thin">
        <color indexed="26"/>
      </top>
      <bottom style="thin">
        <color indexed="64"/>
      </bottom>
      <diagonal/>
    </border>
    <border>
      <left style="thin">
        <color theme="0"/>
      </left>
      <right/>
      <top/>
      <bottom/>
      <diagonal/>
    </border>
    <border>
      <left/>
      <right/>
      <top style="medium">
        <color theme="6" tint="-0.499984740745262"/>
      </top>
      <bottom style="thin">
        <color theme="0"/>
      </bottom>
      <diagonal/>
    </border>
    <border>
      <left/>
      <right/>
      <top style="thin">
        <color theme="0"/>
      </top>
      <bottom style="thin">
        <color indexed="26"/>
      </bottom>
      <diagonal/>
    </border>
    <border>
      <left/>
      <right/>
      <top style="thin">
        <color theme="0"/>
      </top>
      <bottom style="thin">
        <color indexed="64"/>
      </bottom>
      <diagonal/>
    </border>
    <border>
      <left/>
      <right style="thin">
        <color theme="0"/>
      </right>
      <top style="thin">
        <color indexed="26"/>
      </top>
      <bottom style="thin">
        <color indexed="64"/>
      </bottom>
      <diagonal/>
    </border>
    <border>
      <left style="medium">
        <color indexed="64"/>
      </left>
      <right style="thin">
        <color indexed="64"/>
      </right>
      <top/>
      <bottom style="medium">
        <color indexed="64"/>
      </bottom>
      <diagonal/>
    </border>
  </borders>
  <cellStyleXfs count="13">
    <xf numFmtId="0" fontId="0" fillId="0" borderId="0"/>
    <xf numFmtId="164" fontId="1" fillId="0" borderId="0" applyFont="0" applyFill="0" applyBorder="0" applyAlignment="0" applyProtection="0"/>
    <xf numFmtId="0" fontId="16" fillId="0" borderId="0"/>
    <xf numFmtId="0" fontId="1" fillId="0" borderId="0"/>
    <xf numFmtId="0" fontId="46" fillId="11" borderId="0"/>
    <xf numFmtId="0" fontId="16" fillId="0" borderId="0"/>
    <xf numFmtId="0" fontId="53" fillId="0" borderId="0"/>
    <xf numFmtId="44" fontId="16" fillId="0" borderId="0" applyFont="0" applyFill="0" applyBorder="0" applyAlignment="0" applyProtection="0"/>
    <xf numFmtId="9" fontId="16" fillId="0" borderId="0" applyFont="0" applyFill="0" applyBorder="0" applyAlignment="0" applyProtection="0"/>
    <xf numFmtId="0" fontId="68" fillId="0" borderId="0"/>
    <xf numFmtId="166" fontId="16" fillId="0" borderId="0" applyFont="0" applyFill="0" applyBorder="0" applyAlignment="0" applyProtection="0"/>
    <xf numFmtId="166" fontId="16" fillId="0" borderId="0" applyFont="0" applyFill="0" applyBorder="0" applyAlignment="0" applyProtection="0"/>
    <xf numFmtId="9" fontId="1" fillId="0" borderId="0" applyFont="0" applyFill="0" applyBorder="0" applyAlignment="0" applyProtection="0"/>
  </cellStyleXfs>
  <cellXfs count="583">
    <xf numFmtId="0" fontId="0" fillId="0" borderId="0" xfId="0"/>
    <xf numFmtId="0" fontId="0" fillId="2" borderId="0" xfId="0" applyFill="1"/>
    <xf numFmtId="0" fontId="5" fillId="2" borderId="0" xfId="0" applyFont="1" applyFill="1" applyAlignment="1">
      <alignment horizontal="center"/>
    </xf>
    <xf numFmtId="0" fontId="7" fillId="2" borderId="0" xfId="0" applyFont="1" applyFill="1" applyAlignment="1">
      <alignment horizontal="left"/>
    </xf>
    <xf numFmtId="0" fontId="0" fillId="2" borderId="0" xfId="0" applyFill="1" applyBorder="1"/>
    <xf numFmtId="0" fontId="0" fillId="0" borderId="0" xfId="0" applyFill="1"/>
    <xf numFmtId="0" fontId="0" fillId="2" borderId="10" xfId="0" applyFill="1" applyBorder="1"/>
    <xf numFmtId="0" fontId="11" fillId="2" borderId="0" xfId="0" applyFont="1" applyFill="1" applyBorder="1" applyAlignment="1">
      <alignment horizontal="center"/>
    </xf>
    <xf numFmtId="0" fontId="0" fillId="2" borderId="11" xfId="0" applyFill="1" applyBorder="1"/>
    <xf numFmtId="0" fontId="14" fillId="2" borderId="0" xfId="0" applyFont="1" applyFill="1" applyBorder="1" applyAlignment="1">
      <alignment horizontal="left" vertical="top" wrapText="1"/>
    </xf>
    <xf numFmtId="0" fontId="12" fillId="2" borderId="0" xfId="0" applyFont="1" applyFill="1" applyBorder="1"/>
    <xf numFmtId="0" fontId="12" fillId="2" borderId="0" xfId="0" applyFont="1" applyFill="1"/>
    <xf numFmtId="0" fontId="15" fillId="2" borderId="0" xfId="0" applyFont="1" applyFill="1" applyBorder="1" applyAlignment="1"/>
    <xf numFmtId="0" fontId="12" fillId="2" borderId="0" xfId="0" applyFont="1" applyFill="1" applyBorder="1" applyAlignment="1">
      <alignment vertical="center"/>
    </xf>
    <xf numFmtId="0" fontId="15" fillId="2" borderId="0" xfId="0" applyFont="1" applyFill="1" applyBorder="1" applyAlignment="1">
      <alignment vertical="center"/>
    </xf>
    <xf numFmtId="0" fontId="2" fillId="2" borderId="0" xfId="0" applyFont="1" applyFill="1"/>
    <xf numFmtId="0" fontId="17" fillId="0" borderId="16" xfId="0" applyFont="1" applyBorder="1" applyAlignment="1">
      <alignment horizontal="center"/>
    </xf>
    <xf numFmtId="0" fontId="17" fillId="2" borderId="16" xfId="0" applyFont="1" applyFill="1" applyBorder="1" applyAlignment="1">
      <alignment horizontal="center"/>
    </xf>
    <xf numFmtId="0" fontId="18" fillId="2" borderId="0" xfId="0" applyFont="1" applyFill="1"/>
    <xf numFmtId="0" fontId="19" fillId="2" borderId="0" xfId="0" applyFont="1" applyFill="1"/>
    <xf numFmtId="0" fontId="19" fillId="0" borderId="0" xfId="0" applyFont="1"/>
    <xf numFmtId="0" fontId="11" fillId="0" borderId="16" xfId="0" applyFont="1" applyFill="1" applyBorder="1" applyAlignment="1">
      <alignment horizontal="center"/>
    </xf>
    <xf numFmtId="0" fontId="17" fillId="2" borderId="0" xfId="0" applyFont="1" applyFill="1"/>
    <xf numFmtId="0" fontId="11" fillId="0" borderId="0" xfId="0" applyFont="1" applyFill="1" applyBorder="1" applyAlignment="1">
      <alignment vertical="center" wrapText="1"/>
    </xf>
    <xf numFmtId="0" fontId="17" fillId="2" borderId="0" xfId="0" applyFont="1" applyFill="1" applyBorder="1"/>
    <xf numFmtId="0" fontId="17" fillId="0" borderId="0" xfId="0" applyFont="1" applyBorder="1"/>
    <xf numFmtId="0" fontId="20" fillId="2" borderId="0" xfId="0" applyFont="1" applyFill="1" applyBorder="1" applyAlignment="1">
      <alignment horizontal="center" vertical="top" wrapText="1"/>
    </xf>
    <xf numFmtId="0" fontId="20" fillId="2" borderId="0" xfId="0" applyFont="1" applyFill="1" applyBorder="1" applyAlignment="1">
      <alignment vertical="top" wrapText="1"/>
    </xf>
    <xf numFmtId="0" fontId="22" fillId="0" borderId="16" xfId="1" applyNumberFormat="1" applyFont="1" applyFill="1" applyBorder="1" applyAlignment="1">
      <alignment horizontal="center"/>
    </xf>
    <xf numFmtId="165" fontId="22" fillId="0" borderId="16" xfId="1" applyNumberFormat="1" applyFont="1" applyBorder="1"/>
    <xf numFmtId="0" fontId="22" fillId="0" borderId="16" xfId="1" applyNumberFormat="1" applyFont="1" applyBorder="1" applyAlignment="1">
      <alignment horizontal="center"/>
    </xf>
    <xf numFmtId="0" fontId="11" fillId="2" borderId="0" xfId="0" applyFont="1" applyFill="1"/>
    <xf numFmtId="0" fontId="23" fillId="2" borderId="19" xfId="0" applyFont="1" applyFill="1" applyBorder="1" applyAlignment="1">
      <alignment wrapText="1"/>
    </xf>
    <xf numFmtId="0" fontId="23" fillId="2" borderId="20" xfId="0" applyFont="1" applyFill="1" applyBorder="1" applyAlignment="1">
      <alignment wrapText="1"/>
    </xf>
    <xf numFmtId="0" fontId="0" fillId="4" borderId="16" xfId="0" applyFill="1" applyBorder="1"/>
    <xf numFmtId="0" fontId="22" fillId="0" borderId="16" xfId="0" applyFont="1" applyBorder="1"/>
    <xf numFmtId="0" fontId="22" fillId="0" borderId="16" xfId="0" applyFont="1" applyBorder="1" applyAlignment="1">
      <alignment horizontal="center"/>
    </xf>
    <xf numFmtId="0" fontId="22" fillId="2" borderId="0" xfId="0" applyFont="1" applyFill="1" applyBorder="1"/>
    <xf numFmtId="0" fontId="22" fillId="2" borderId="0" xfId="0" applyFont="1" applyFill="1" applyBorder="1" applyAlignment="1">
      <alignment horizontal="center"/>
    </xf>
    <xf numFmtId="165" fontId="22" fillId="2" borderId="0" xfId="1" applyNumberFormat="1" applyFont="1" applyFill="1" applyBorder="1"/>
    <xf numFmtId="164" fontId="25" fillId="2" borderId="0" xfId="1" applyFont="1" applyFill="1" applyBorder="1" applyAlignment="1">
      <alignment horizontal="left" wrapText="1"/>
    </xf>
    <xf numFmtId="0" fontId="26" fillId="5" borderId="25" xfId="0" applyFont="1" applyFill="1" applyBorder="1" applyAlignment="1">
      <alignment horizontal="left" wrapText="1"/>
    </xf>
    <xf numFmtId="0" fontId="26" fillId="5" borderId="0" xfId="0" applyFont="1" applyFill="1" applyBorder="1" applyAlignment="1">
      <alignment horizontal="left" wrapText="1"/>
    </xf>
    <xf numFmtId="0" fontId="26" fillId="5" borderId="26" xfId="0" applyFont="1" applyFill="1" applyBorder="1" applyAlignment="1">
      <alignment horizontal="left" wrapText="1"/>
    </xf>
    <xf numFmtId="0" fontId="24" fillId="5" borderId="27" xfId="0" applyFont="1" applyFill="1" applyBorder="1"/>
    <xf numFmtId="165" fontId="24" fillId="5" borderId="16" xfId="1" applyNumberFormat="1" applyFont="1" applyFill="1" applyBorder="1" applyAlignment="1">
      <alignment horizontal="center"/>
    </xf>
    <xf numFmtId="164" fontId="22" fillId="5" borderId="0" xfId="1" applyFont="1" applyFill="1" applyBorder="1"/>
    <xf numFmtId="0" fontId="22" fillId="5" borderId="0" xfId="0" applyFont="1" applyFill="1" applyBorder="1"/>
    <xf numFmtId="0" fontId="0" fillId="5" borderId="0" xfId="0" applyFont="1" applyFill="1" applyBorder="1"/>
    <xf numFmtId="0" fontId="0" fillId="5" borderId="26" xfId="0" applyFont="1" applyFill="1" applyBorder="1"/>
    <xf numFmtId="0" fontId="22" fillId="5" borderId="16" xfId="1" applyNumberFormat="1" applyFont="1" applyFill="1" applyBorder="1" applyAlignment="1">
      <alignment horizontal="center"/>
    </xf>
    <xf numFmtId="165" fontId="22" fillId="5" borderId="16" xfId="1" applyNumberFormat="1" applyFont="1" applyFill="1" applyBorder="1"/>
    <xf numFmtId="0" fontId="24" fillId="5" borderId="25" xfId="0" applyFont="1" applyFill="1" applyBorder="1"/>
    <xf numFmtId="165" fontId="24" fillId="5" borderId="0" xfId="1" applyNumberFormat="1" applyFont="1" applyFill="1" applyBorder="1"/>
    <xf numFmtId="0" fontId="22" fillId="5" borderId="0" xfId="0" applyFont="1" applyFill="1" applyBorder="1" applyAlignment="1">
      <alignment horizontal="center"/>
    </xf>
    <xf numFmtId="0" fontId="24" fillId="5" borderId="27" xfId="0" applyFont="1" applyFill="1" applyBorder="1" applyAlignment="1">
      <alignment horizontal="center" vertical="center" wrapText="1"/>
    </xf>
    <xf numFmtId="0" fontId="24" fillId="5" borderId="16" xfId="0" applyFont="1" applyFill="1" applyBorder="1" applyAlignment="1">
      <alignment horizontal="center" vertical="center" wrapText="1"/>
    </xf>
    <xf numFmtId="164" fontId="24" fillId="5" borderId="16" xfId="1" applyFont="1" applyFill="1" applyBorder="1" applyAlignment="1">
      <alignment horizontal="center" vertical="center" wrapText="1"/>
    </xf>
    <xf numFmtId="0" fontId="24" fillId="6" borderId="16" xfId="0" applyFont="1" applyFill="1" applyBorder="1" applyAlignment="1">
      <alignment vertical="center" wrapText="1"/>
    </xf>
    <xf numFmtId="0" fontId="24" fillId="6" borderId="16" xfId="0" applyFont="1" applyFill="1" applyBorder="1" applyAlignment="1">
      <alignment horizontal="center" vertical="center" wrapText="1"/>
    </xf>
    <xf numFmtId="164" fontId="24" fillId="6" borderId="16" xfId="1" applyFont="1" applyFill="1" applyBorder="1" applyAlignment="1">
      <alignment horizontal="center" vertical="center" wrapText="1"/>
    </xf>
    <xf numFmtId="164" fontId="24" fillId="6" borderId="28" xfId="1" applyFont="1" applyFill="1" applyBorder="1" applyAlignment="1">
      <alignment horizontal="center" vertical="center" wrapText="1"/>
    </xf>
    <xf numFmtId="0" fontId="22" fillId="5" borderId="27" xfId="0" applyFont="1" applyFill="1" applyBorder="1"/>
    <xf numFmtId="0" fontId="22" fillId="5" borderId="16" xfId="0" applyFont="1" applyFill="1" applyBorder="1" applyAlignment="1">
      <alignment horizontal="center"/>
    </xf>
    <xf numFmtId="0" fontId="22" fillId="6" borderId="16" xfId="0" applyFont="1" applyFill="1" applyBorder="1" applyAlignment="1">
      <alignment horizontal="center"/>
    </xf>
    <xf numFmtId="165" fontId="22" fillId="6" borderId="16" xfId="1" applyNumberFormat="1" applyFont="1" applyFill="1" applyBorder="1" applyAlignment="1">
      <alignment wrapText="1"/>
    </xf>
    <xf numFmtId="165" fontId="22" fillId="6" borderId="16" xfId="0" applyNumberFormat="1" applyFont="1" applyFill="1" applyBorder="1" applyAlignment="1"/>
    <xf numFmtId="165" fontId="22" fillId="6" borderId="28" xfId="0" applyNumberFormat="1" applyFont="1" applyFill="1" applyBorder="1" applyAlignment="1"/>
    <xf numFmtId="0" fontId="17" fillId="5" borderId="27" xfId="0" applyFont="1" applyFill="1" applyBorder="1"/>
    <xf numFmtId="0" fontId="22" fillId="5" borderId="25" xfId="0" applyFont="1" applyFill="1" applyBorder="1"/>
    <xf numFmtId="165" fontId="22" fillId="5" borderId="0" xfId="1" applyNumberFormat="1" applyFont="1" applyFill="1" applyBorder="1"/>
    <xf numFmtId="164" fontId="20" fillId="5" borderId="25" xfId="1" applyFont="1" applyFill="1" applyBorder="1" applyAlignment="1">
      <alignment horizontal="left"/>
    </xf>
    <xf numFmtId="0" fontId="28" fillId="5" borderId="0" xfId="0" applyFont="1" applyFill="1" applyBorder="1" applyAlignment="1">
      <alignment horizontal="center"/>
    </xf>
    <xf numFmtId="165" fontId="28" fillId="5" borderId="0" xfId="1" applyNumberFormat="1" applyFont="1" applyFill="1" applyBorder="1" applyAlignment="1">
      <alignment wrapText="1"/>
    </xf>
    <xf numFmtId="165" fontId="28" fillId="5" borderId="0" xfId="0" applyNumberFormat="1" applyFont="1" applyFill="1" applyBorder="1" applyAlignment="1"/>
    <xf numFmtId="0" fontId="28" fillId="5" borderId="0" xfId="0" applyFont="1" applyFill="1" applyBorder="1" applyAlignment="1">
      <alignment vertical="top" wrapText="1"/>
    </xf>
    <xf numFmtId="0" fontId="28" fillId="5" borderId="26" xfId="0" applyFont="1" applyFill="1" applyBorder="1" applyAlignment="1">
      <alignment vertical="top" wrapText="1"/>
    </xf>
    <xf numFmtId="49" fontId="30" fillId="5" borderId="29" xfId="0" applyNumberFormat="1" applyFont="1" applyFill="1" applyBorder="1"/>
    <xf numFmtId="165" fontId="11" fillId="6" borderId="30" xfId="0" applyNumberFormat="1" applyFont="1" applyFill="1" applyBorder="1"/>
    <xf numFmtId="0" fontId="31" fillId="2" borderId="0" xfId="0" applyFont="1" applyFill="1" applyBorder="1"/>
    <xf numFmtId="0" fontId="12" fillId="2" borderId="19" xfId="0" applyFont="1" applyFill="1" applyBorder="1" applyAlignment="1">
      <alignment horizontal="center"/>
    </xf>
    <xf numFmtId="0" fontId="0" fillId="2" borderId="19" xfId="0" applyFill="1" applyBorder="1" applyAlignment="1">
      <alignment horizontal="center"/>
    </xf>
    <xf numFmtId="164" fontId="22" fillId="2" borderId="0" xfId="1" applyFont="1" applyFill="1" applyBorder="1"/>
    <xf numFmtId="0" fontId="18" fillId="2" borderId="0" xfId="0" applyFont="1" applyFill="1" applyBorder="1"/>
    <xf numFmtId="164" fontId="17" fillId="2" borderId="0" xfId="1" applyFont="1" applyFill="1" applyBorder="1"/>
    <xf numFmtId="0" fontId="20" fillId="2" borderId="0" xfId="0" applyFont="1" applyFill="1" applyBorder="1" applyAlignment="1"/>
    <xf numFmtId="0" fontId="11" fillId="2" borderId="0" xfId="0" applyFont="1" applyFill="1" applyBorder="1"/>
    <xf numFmtId="0" fontId="20" fillId="2" borderId="0" xfId="0" applyFont="1" applyFill="1" applyBorder="1"/>
    <xf numFmtId="0" fontId="0" fillId="2" borderId="34" xfId="0" applyFill="1" applyBorder="1"/>
    <xf numFmtId="0" fontId="0" fillId="2" borderId="14" xfId="0" applyFill="1" applyBorder="1"/>
    <xf numFmtId="0" fontId="0" fillId="2" borderId="15" xfId="0" applyFill="1" applyBorder="1"/>
    <xf numFmtId="0" fontId="33" fillId="0" borderId="0" xfId="0" applyFont="1"/>
    <xf numFmtId="0" fontId="34" fillId="0" borderId="0" xfId="0" applyFont="1"/>
    <xf numFmtId="0" fontId="36" fillId="0" borderId="0" xfId="0" applyFont="1"/>
    <xf numFmtId="0" fontId="33" fillId="0" borderId="4" xfId="0" applyFont="1" applyBorder="1"/>
    <xf numFmtId="0" fontId="33" fillId="0" borderId="39" xfId="0" applyFont="1" applyBorder="1"/>
    <xf numFmtId="0" fontId="33" fillId="8" borderId="40" xfId="0" applyFont="1" applyFill="1" applyBorder="1" applyProtection="1">
      <protection locked="0"/>
    </xf>
    <xf numFmtId="0" fontId="33" fillId="0" borderId="16" xfId="0" applyFont="1" applyBorder="1"/>
    <xf numFmtId="0" fontId="33" fillId="8" borderId="41" xfId="0" applyFont="1" applyFill="1" applyBorder="1" applyProtection="1">
      <protection locked="0"/>
    </xf>
    <xf numFmtId="0" fontId="38" fillId="0" borderId="0" xfId="0" applyFont="1"/>
    <xf numFmtId="0" fontId="33" fillId="0" borderId="42" xfId="0" applyFont="1" applyBorder="1"/>
    <xf numFmtId="0" fontId="33" fillId="0" borderId="43" xfId="0" applyFont="1" applyBorder="1"/>
    <xf numFmtId="0" fontId="33" fillId="0" borderId="44" xfId="0" applyFont="1" applyBorder="1" applyProtection="1">
      <protection hidden="1"/>
    </xf>
    <xf numFmtId="0" fontId="39" fillId="0" borderId="0" xfId="0" applyFont="1"/>
    <xf numFmtId="0" fontId="33" fillId="0" borderId="1" xfId="0" applyFont="1" applyBorder="1"/>
    <xf numFmtId="0" fontId="33" fillId="0" borderId="45" xfId="0" applyFont="1" applyBorder="1"/>
    <xf numFmtId="0" fontId="33" fillId="9" borderId="46" xfId="0" applyFont="1" applyFill="1" applyBorder="1" applyProtection="1">
      <protection locked="0"/>
    </xf>
    <xf numFmtId="0" fontId="33" fillId="9" borderId="41" xfId="0" applyFont="1" applyFill="1" applyBorder="1" applyProtection="1">
      <protection locked="0"/>
    </xf>
    <xf numFmtId="0" fontId="33" fillId="0" borderId="7" xfId="0" applyFont="1" applyBorder="1"/>
    <xf numFmtId="0" fontId="33" fillId="0" borderId="47" xfId="0" applyFont="1" applyBorder="1"/>
    <xf numFmtId="0" fontId="33" fillId="9" borderId="44" xfId="0" applyFont="1" applyFill="1" applyBorder="1" applyProtection="1">
      <protection locked="0"/>
    </xf>
    <xf numFmtId="0" fontId="33" fillId="0" borderId="48" xfId="0" applyFont="1" applyBorder="1"/>
    <xf numFmtId="0" fontId="33" fillId="0" borderId="49" xfId="0" applyFont="1" applyBorder="1"/>
    <xf numFmtId="0" fontId="33" fillId="0" borderId="50" xfId="0" applyFont="1" applyBorder="1"/>
    <xf numFmtId="0" fontId="33" fillId="9" borderId="51" xfId="0" applyFont="1" applyFill="1" applyBorder="1" applyProtection="1">
      <protection locked="0"/>
    </xf>
    <xf numFmtId="0" fontId="33" fillId="0" borderId="52" xfId="0" applyFont="1" applyBorder="1"/>
    <xf numFmtId="0" fontId="33" fillId="0" borderId="0" xfId="0" applyFont="1" applyBorder="1"/>
    <xf numFmtId="0" fontId="33" fillId="0" borderId="53" xfId="0" applyFont="1" applyBorder="1"/>
    <xf numFmtId="0" fontId="33" fillId="0" borderId="54" xfId="0" applyFont="1" applyBorder="1"/>
    <xf numFmtId="0" fontId="33" fillId="0" borderId="5" xfId="0" applyFont="1" applyBorder="1" applyProtection="1">
      <protection hidden="1"/>
    </xf>
    <xf numFmtId="0" fontId="42" fillId="7" borderId="0" xfId="0" applyFont="1" applyFill="1" applyBorder="1"/>
    <xf numFmtId="0" fontId="37" fillId="7" borderId="0" xfId="0" applyFont="1" applyFill="1" applyBorder="1" applyAlignment="1" applyProtection="1">
      <alignment horizontal="center"/>
      <protection hidden="1"/>
    </xf>
    <xf numFmtId="0" fontId="33" fillId="0" borderId="4" xfId="0" quotePrefix="1" applyFont="1" applyBorder="1" applyAlignment="1">
      <alignment horizontal="right"/>
    </xf>
    <xf numFmtId="0" fontId="33" fillId="0" borderId="19" xfId="0" applyFont="1" applyBorder="1"/>
    <xf numFmtId="0" fontId="33" fillId="0" borderId="55" xfId="0" applyFont="1" applyBorder="1" applyProtection="1">
      <protection hidden="1"/>
    </xf>
    <xf numFmtId="0" fontId="33" fillId="0" borderId="16" xfId="0" applyFont="1" applyFill="1" applyBorder="1"/>
    <xf numFmtId="0" fontId="33" fillId="0" borderId="8" xfId="0" applyFont="1" applyBorder="1"/>
    <xf numFmtId="0" fontId="33" fillId="0" borderId="9" xfId="0" applyFont="1" applyBorder="1" applyProtection="1">
      <protection hidden="1"/>
    </xf>
    <xf numFmtId="0" fontId="33" fillId="10" borderId="1" xfId="0" quotePrefix="1" applyFont="1" applyFill="1" applyBorder="1"/>
    <xf numFmtId="0" fontId="33" fillId="10" borderId="2" xfId="0" applyFont="1" applyFill="1" applyBorder="1"/>
    <xf numFmtId="0" fontId="33" fillId="10" borderId="3" xfId="0" applyFont="1" applyFill="1" applyBorder="1" applyProtection="1">
      <protection hidden="1"/>
    </xf>
    <xf numFmtId="0" fontId="33" fillId="0" borderId="1" xfId="0" applyFont="1" applyFill="1" applyBorder="1"/>
    <xf numFmtId="0" fontId="33" fillId="0" borderId="4" xfId="0" applyFont="1" applyFill="1" applyBorder="1"/>
    <xf numFmtId="0" fontId="33" fillId="0" borderId="4" xfId="0" quotePrefix="1" applyFont="1" applyFill="1" applyBorder="1" applyAlignment="1">
      <alignment horizontal="right"/>
    </xf>
    <xf numFmtId="0" fontId="33" fillId="0" borderId="6" xfId="0" applyFont="1" applyBorder="1" applyProtection="1">
      <protection hidden="1"/>
    </xf>
    <xf numFmtId="0" fontId="33" fillId="0" borderId="56" xfId="0" applyFont="1" applyBorder="1"/>
    <xf numFmtId="0" fontId="33" fillId="9" borderId="16" xfId="0" applyFont="1" applyFill="1" applyBorder="1" applyProtection="1">
      <protection locked="0"/>
    </xf>
    <xf numFmtId="0" fontId="33" fillId="10" borderId="53" xfId="0" quotePrefix="1" applyFont="1" applyFill="1" applyBorder="1"/>
    <xf numFmtId="0" fontId="33" fillId="10" borderId="54" xfId="0" applyFont="1" applyFill="1" applyBorder="1"/>
    <xf numFmtId="0" fontId="33" fillId="10" borderId="5" xfId="0" applyFont="1" applyFill="1" applyBorder="1" applyProtection="1">
      <protection hidden="1"/>
    </xf>
    <xf numFmtId="0" fontId="42" fillId="0" borderId="0" xfId="0" applyFont="1"/>
    <xf numFmtId="0" fontId="33" fillId="0" borderId="0" xfId="0" applyFont="1" applyProtection="1">
      <protection hidden="1"/>
    </xf>
    <xf numFmtId="0" fontId="43" fillId="0" borderId="0" xfId="0" applyFont="1" applyProtection="1">
      <protection hidden="1"/>
    </xf>
    <xf numFmtId="0" fontId="47" fillId="2" borderId="0"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0" borderId="0" xfId="0" applyFont="1"/>
    <xf numFmtId="0" fontId="0" fillId="0" borderId="0" xfId="0" applyAlignment="1">
      <alignment wrapText="1"/>
    </xf>
    <xf numFmtId="0" fontId="0" fillId="0" borderId="0" xfId="0" applyBorder="1"/>
    <xf numFmtId="0" fontId="0" fillId="0" borderId="0" xfId="0" applyFill="1" applyBorder="1"/>
    <xf numFmtId="0" fontId="16" fillId="2" borderId="0" xfId="2" applyFill="1" applyBorder="1"/>
    <xf numFmtId="0" fontId="51" fillId="0" borderId="0" xfId="2" quotePrefix="1" applyFont="1" applyBorder="1" applyAlignment="1">
      <alignment horizontal="left" vertical="top" wrapText="1"/>
    </xf>
    <xf numFmtId="0" fontId="16" fillId="2" borderId="0" xfId="2" applyFill="1"/>
    <xf numFmtId="0" fontId="37" fillId="2" borderId="0" xfId="2" applyFont="1" applyFill="1" applyBorder="1" applyAlignment="1">
      <alignment vertical="center"/>
    </xf>
    <xf numFmtId="0" fontId="16" fillId="0" borderId="0" xfId="2"/>
    <xf numFmtId="0" fontId="37" fillId="2" borderId="0" xfId="2" applyFont="1" applyFill="1" applyBorder="1" applyAlignment="1">
      <alignment horizontal="center" vertical="center"/>
    </xf>
    <xf numFmtId="0" fontId="16" fillId="2" borderId="0" xfId="2" applyFont="1" applyFill="1" applyAlignment="1">
      <alignment wrapText="1"/>
    </xf>
    <xf numFmtId="0" fontId="16" fillId="2" borderId="0" xfId="2" applyFont="1" applyFill="1" applyAlignment="1">
      <alignment horizontal="center" wrapText="1"/>
    </xf>
    <xf numFmtId="0" fontId="16" fillId="2" borderId="0" xfId="2" applyFont="1" applyFill="1" applyAlignment="1">
      <alignment horizontal="left" wrapText="1"/>
    </xf>
    <xf numFmtId="0" fontId="57" fillId="2" borderId="62" xfId="2" applyFont="1" applyFill="1" applyBorder="1"/>
    <xf numFmtId="49" fontId="55" fillId="2" borderId="40" xfId="2" applyNumberFormat="1" applyFont="1" applyFill="1" applyBorder="1"/>
    <xf numFmtId="0" fontId="55" fillId="2" borderId="59" xfId="2" applyFont="1" applyFill="1" applyBorder="1"/>
    <xf numFmtId="0" fontId="0" fillId="2" borderId="64" xfId="0" applyFill="1" applyBorder="1" applyAlignment="1">
      <alignment horizontal="center"/>
    </xf>
    <xf numFmtId="0" fontId="0" fillId="2" borderId="65" xfId="0" applyFill="1" applyBorder="1" applyAlignment="1">
      <alignment horizontal="center"/>
    </xf>
    <xf numFmtId="0" fontId="49" fillId="16" borderId="16" xfId="2" quotePrefix="1" applyFont="1" applyFill="1" applyBorder="1" applyAlignment="1">
      <alignment horizontal="center" vertical="center" wrapText="1"/>
    </xf>
    <xf numFmtId="0" fontId="49" fillId="2" borderId="16" xfId="2" quotePrefix="1" applyFont="1" applyFill="1" applyBorder="1" applyAlignment="1">
      <alignment horizontal="center" vertical="center" wrapText="1"/>
    </xf>
    <xf numFmtId="0" fontId="9" fillId="2" borderId="0" xfId="0" applyFont="1" applyFill="1" applyBorder="1" applyAlignment="1">
      <alignment vertical="center" wrapText="1"/>
    </xf>
    <xf numFmtId="0" fontId="47" fillId="2" borderId="0" xfId="0" applyFont="1" applyFill="1" applyBorder="1" applyAlignment="1">
      <alignment vertical="top" wrapText="1"/>
    </xf>
    <xf numFmtId="0" fontId="47" fillId="2" borderId="0" xfId="0" applyFont="1" applyFill="1" applyBorder="1" applyAlignment="1">
      <alignment horizontal="left" vertical="center" wrapText="1"/>
    </xf>
    <xf numFmtId="0" fontId="15" fillId="2" borderId="0" xfId="0" applyFont="1" applyFill="1" applyBorder="1" applyAlignment="1">
      <alignment horizontal="center" vertical="top" wrapText="1"/>
    </xf>
    <xf numFmtId="0" fontId="0" fillId="2" borderId="0" xfId="0" applyFill="1" applyBorder="1" applyAlignment="1"/>
    <xf numFmtId="0" fontId="27" fillId="2" borderId="0" xfId="0" applyFont="1" applyFill="1" applyAlignment="1">
      <alignment horizontal="left"/>
    </xf>
    <xf numFmtId="0" fontId="16" fillId="0" borderId="16" xfId="2" applyBorder="1" applyAlignment="1" applyProtection="1">
      <alignment vertical="center"/>
      <protection locked="0"/>
    </xf>
    <xf numFmtId="44" fontId="16" fillId="2" borderId="16" xfId="2" applyNumberFormat="1" applyFill="1" applyBorder="1" applyAlignment="1" applyProtection="1">
      <alignment horizontal="right"/>
      <protection locked="0"/>
    </xf>
    <xf numFmtId="0" fontId="16" fillId="0" borderId="16" xfId="2" applyBorder="1" applyAlignment="1" applyProtection="1">
      <alignment horizontal="center"/>
      <protection locked="0"/>
    </xf>
    <xf numFmtId="0" fontId="16" fillId="2" borderId="0" xfId="2" applyFill="1" applyAlignment="1" applyProtection="1">
      <alignment horizontal="center"/>
    </xf>
    <xf numFmtId="0" fontId="16" fillId="2" borderId="0" xfId="2" applyFill="1" applyProtection="1"/>
    <xf numFmtId="44" fontId="16" fillId="14" borderId="16" xfId="2" applyNumberFormat="1" applyFill="1" applyBorder="1" applyAlignment="1" applyProtection="1">
      <alignment horizontal="right"/>
    </xf>
    <xf numFmtId="0" fontId="59" fillId="19" borderId="67" xfId="2" applyFont="1" applyFill="1" applyBorder="1" applyAlignment="1" applyProtection="1">
      <alignment horizontal="center" vertical="center" wrapText="1"/>
    </xf>
    <xf numFmtId="0" fontId="12" fillId="0" borderId="17" xfId="2" applyFont="1" applyFill="1" applyBorder="1" applyAlignment="1" applyProtection="1">
      <alignment horizontal="center"/>
      <protection locked="0"/>
    </xf>
    <xf numFmtId="0" fontId="12" fillId="0" borderId="16" xfId="2" applyFont="1" applyBorder="1" applyAlignment="1" applyProtection="1">
      <alignment vertical="center"/>
      <protection locked="0"/>
    </xf>
    <xf numFmtId="0" fontId="16" fillId="0" borderId="17" xfId="2" applyFill="1" applyBorder="1" applyAlignment="1" applyProtection="1">
      <alignment horizontal="center"/>
      <protection locked="0"/>
    </xf>
    <xf numFmtId="0" fontId="16" fillId="0" borderId="16" xfId="2" applyFill="1" applyBorder="1" applyAlignment="1" applyProtection="1">
      <alignment horizontal="center"/>
      <protection locked="0"/>
    </xf>
    <xf numFmtId="0" fontId="48" fillId="0" borderId="0" xfId="0" applyFont="1"/>
    <xf numFmtId="0" fontId="48" fillId="0" borderId="0" xfId="0" applyFont="1" applyAlignment="1">
      <alignment horizontal="center"/>
    </xf>
    <xf numFmtId="0" fontId="16" fillId="0" borderId="0" xfId="0" applyFont="1" applyAlignment="1">
      <alignment horizontal="left" vertical="center" wrapText="1"/>
    </xf>
    <xf numFmtId="0" fontId="12" fillId="0" borderId="0" xfId="0" applyFont="1" applyFill="1" applyAlignment="1">
      <alignment horizontal="left" vertical="center" wrapText="1"/>
    </xf>
    <xf numFmtId="0" fontId="12" fillId="0" borderId="0" xfId="0" applyFont="1" applyAlignment="1">
      <alignment horizontal="left" vertical="center" wrapText="1"/>
    </xf>
    <xf numFmtId="0" fontId="4" fillId="13" borderId="0" xfId="2" applyFont="1" applyFill="1" applyBorder="1" applyAlignment="1">
      <alignment horizontal="center" vertical="center"/>
    </xf>
    <xf numFmtId="0" fontId="33" fillId="2" borderId="0" xfId="2" applyFont="1" applyFill="1"/>
    <xf numFmtId="0" fontId="33" fillId="0" borderId="0" xfId="2" applyFont="1"/>
    <xf numFmtId="0" fontId="42" fillId="2" borderId="0" xfId="2" applyFont="1" applyFill="1" applyBorder="1" applyAlignment="1">
      <alignment vertical="center" wrapText="1"/>
    </xf>
    <xf numFmtId="0" fontId="33" fillId="2" borderId="0" xfId="2" applyFont="1" applyFill="1" applyBorder="1"/>
    <xf numFmtId="0" fontId="49" fillId="0" borderId="0" xfId="2" quotePrefix="1" applyFont="1" applyFill="1" applyBorder="1" applyAlignment="1">
      <alignment horizontal="center" vertical="center" wrapText="1"/>
    </xf>
    <xf numFmtId="0" fontId="42" fillId="0" borderId="45" xfId="2" applyFont="1" applyFill="1" applyBorder="1" applyAlignment="1">
      <alignment horizontal="center" vertical="center" wrapText="1"/>
    </xf>
    <xf numFmtId="0" fontId="33" fillId="0" borderId="45" xfId="2" applyFont="1" applyFill="1" applyBorder="1" applyAlignment="1">
      <alignment horizontal="center" vertical="center" wrapText="1"/>
    </xf>
    <xf numFmtId="0" fontId="33" fillId="0" borderId="46" xfId="2" applyFont="1" applyFill="1" applyBorder="1" applyAlignment="1">
      <alignment horizontal="center" vertical="center" wrapText="1"/>
    </xf>
    <xf numFmtId="0" fontId="39" fillId="16" borderId="16" xfId="2" applyNumberFormat="1" applyFont="1" applyFill="1" applyBorder="1" applyAlignment="1" applyProtection="1">
      <alignment horizontal="center" vertical="center" wrapText="1"/>
    </xf>
    <xf numFmtId="0" fontId="33" fillId="0" borderId="59" xfId="2" applyFont="1" applyFill="1" applyBorder="1" applyAlignment="1">
      <alignment vertical="center" wrapText="1"/>
    </xf>
    <xf numFmtId="44" fontId="42" fillId="16" borderId="58" xfId="2" applyNumberFormat="1" applyFont="1" applyFill="1" applyBorder="1" applyAlignment="1" applyProtection="1">
      <alignment horizontal="center" vertical="center"/>
    </xf>
    <xf numFmtId="168" fontId="39" fillId="16" borderId="41" xfId="2" applyNumberFormat="1" applyFont="1" applyFill="1" applyBorder="1" applyProtection="1"/>
    <xf numFmtId="0" fontId="33" fillId="2" borderId="59" xfId="2" applyFont="1" applyFill="1" applyBorder="1" applyAlignment="1">
      <alignment vertical="center" wrapText="1"/>
    </xf>
    <xf numFmtId="44" fontId="33" fillId="16" borderId="16" xfId="2" applyNumberFormat="1" applyFont="1" applyFill="1" applyBorder="1" applyAlignment="1" applyProtection="1">
      <alignment horizontal="center" vertical="center"/>
    </xf>
    <xf numFmtId="0" fontId="33" fillId="0" borderId="81" xfId="2" applyFont="1" applyFill="1" applyBorder="1" applyAlignment="1">
      <alignment vertical="center" wrapText="1"/>
    </xf>
    <xf numFmtId="0" fontId="42" fillId="2" borderId="61" xfId="2" applyFont="1" applyFill="1" applyBorder="1" applyAlignment="1">
      <alignment vertical="center" wrapText="1"/>
    </xf>
    <xf numFmtId="169" fontId="42" fillId="16" borderId="47" xfId="2" applyNumberFormat="1" applyFont="1" applyFill="1" applyBorder="1" applyAlignment="1" applyProtection="1">
      <alignment horizontal="center" vertical="center" wrapText="1"/>
    </xf>
    <xf numFmtId="9" fontId="39" fillId="16" borderId="44" xfId="8" applyFont="1" applyFill="1" applyBorder="1" applyProtection="1"/>
    <xf numFmtId="0" fontId="33" fillId="2" borderId="0" xfId="2" applyFont="1" applyFill="1" applyBorder="1" applyAlignment="1">
      <alignment vertical="center"/>
    </xf>
    <xf numFmtId="0" fontId="33" fillId="2" borderId="0" xfId="2" applyFont="1" applyFill="1" applyBorder="1" applyAlignment="1">
      <alignment horizontal="center" vertical="center"/>
    </xf>
    <xf numFmtId="0" fontId="33" fillId="2" borderId="0" xfId="2" applyFont="1" applyFill="1" applyBorder="1" applyAlignment="1">
      <alignment horizontal="center" vertical="center" wrapText="1"/>
    </xf>
    <xf numFmtId="0" fontId="42" fillId="2" borderId="0" xfId="2" applyFont="1" applyFill="1" applyBorder="1" applyAlignment="1">
      <alignment horizontal="center" vertical="center"/>
    </xf>
    <xf numFmtId="0" fontId="33" fillId="0" borderId="82" xfId="2" applyFont="1" applyFill="1" applyBorder="1" applyAlignment="1">
      <alignment horizontal="center" vertical="center" wrapText="1"/>
    </xf>
    <xf numFmtId="0" fontId="39" fillId="16" borderId="17" xfId="2" applyNumberFormat="1" applyFont="1" applyFill="1" applyBorder="1" applyAlignment="1" applyProtection="1">
      <alignment horizontal="center" vertical="center" wrapText="1"/>
    </xf>
    <xf numFmtId="0" fontId="33" fillId="0" borderId="59" xfId="2" applyFont="1" applyBorder="1" applyAlignment="1">
      <alignment vertical="center" wrapText="1"/>
    </xf>
    <xf numFmtId="44" fontId="42" fillId="16" borderId="16" xfId="2" applyNumberFormat="1" applyFont="1" applyFill="1" applyBorder="1" applyAlignment="1">
      <alignment horizontal="center" vertical="center"/>
    </xf>
    <xf numFmtId="44" fontId="42" fillId="16" borderId="59" xfId="2" applyNumberFormat="1" applyFont="1" applyFill="1" applyBorder="1" applyAlignment="1" applyProtection="1">
      <alignment horizontal="center" vertical="center"/>
    </xf>
    <xf numFmtId="0" fontId="39" fillId="0" borderId="59" xfId="2" applyFont="1" applyBorder="1" applyAlignment="1">
      <alignment horizontal="right" vertical="center" wrapText="1"/>
    </xf>
    <xf numFmtId="44" fontId="39" fillId="2" borderId="16" xfId="2" applyNumberFormat="1" applyFont="1" applyFill="1" applyBorder="1" applyAlignment="1">
      <alignment horizontal="center" vertical="center"/>
    </xf>
    <xf numFmtId="44" fontId="39" fillId="2" borderId="16" xfId="2" applyNumberFormat="1" applyFont="1" applyFill="1" applyBorder="1"/>
    <xf numFmtId="44" fontId="39" fillId="2" borderId="17" xfId="2" applyNumberFormat="1" applyFont="1" applyFill="1" applyBorder="1"/>
    <xf numFmtId="0" fontId="33" fillId="0" borderId="59" xfId="2" applyFont="1" applyBorder="1" applyAlignment="1">
      <alignment vertical="center"/>
    </xf>
    <xf numFmtId="0" fontId="42" fillId="0" borderId="61" xfId="2" applyFont="1" applyBorder="1" applyAlignment="1">
      <alignment vertical="center"/>
    </xf>
    <xf numFmtId="44" fontId="42" fillId="16" borderId="61" xfId="2" applyNumberFormat="1" applyFont="1" applyFill="1" applyBorder="1" applyAlignment="1" applyProtection="1">
      <alignment horizontal="center" vertical="center"/>
    </xf>
    <xf numFmtId="0" fontId="42" fillId="2" borderId="0" xfId="2" applyFont="1" applyFill="1" applyBorder="1" applyAlignment="1">
      <alignment vertical="center"/>
    </xf>
    <xf numFmtId="0" fontId="33" fillId="2" borderId="0" xfId="2" applyFont="1" applyFill="1" applyBorder="1" applyAlignment="1">
      <alignment vertical="top"/>
    </xf>
    <xf numFmtId="0" fontId="39" fillId="16" borderId="16" xfId="0" applyNumberFormat="1" applyFont="1" applyFill="1" applyBorder="1" applyAlignment="1" applyProtection="1">
      <alignment horizontal="center" vertical="center" wrapText="1"/>
    </xf>
    <xf numFmtId="0" fontId="64" fillId="11" borderId="0" xfId="2" applyFont="1" applyFill="1"/>
    <xf numFmtId="0" fontId="65" fillId="11" borderId="0" xfId="2" applyFont="1" applyFill="1"/>
    <xf numFmtId="0" fontId="64" fillId="0" borderId="0" xfId="2" applyFont="1"/>
    <xf numFmtId="0" fontId="54" fillId="2" borderId="0" xfId="0" applyFont="1" applyFill="1" applyBorder="1" applyAlignment="1" applyProtection="1">
      <alignment horizontal="left" vertical="center" wrapText="1"/>
    </xf>
    <xf numFmtId="0" fontId="64" fillId="11" borderId="0" xfId="2" applyFont="1" applyFill="1" applyAlignment="1">
      <alignment vertical="center"/>
    </xf>
    <xf numFmtId="0" fontId="64" fillId="0" borderId="0" xfId="2" applyFont="1" applyAlignment="1">
      <alignment vertical="center"/>
    </xf>
    <xf numFmtId="0" fontId="64" fillId="11" borderId="0" xfId="2" applyFont="1" applyFill="1" applyBorder="1" applyAlignment="1">
      <alignment vertical="center"/>
    </xf>
    <xf numFmtId="0" fontId="67" fillId="11" borderId="0" xfId="2" applyFont="1" applyFill="1" applyBorder="1" applyAlignment="1">
      <alignment horizontal="left" vertical="center"/>
    </xf>
    <xf numFmtId="0" fontId="70" fillId="11" borderId="0" xfId="2" applyFont="1" applyFill="1" applyBorder="1" applyAlignment="1">
      <alignment horizontal="center" vertical="center"/>
    </xf>
    <xf numFmtId="0" fontId="50" fillId="0" borderId="73" xfId="0" applyFont="1" applyBorder="1" applyAlignment="1">
      <alignment horizontal="center" vertical="center" wrapText="1"/>
    </xf>
    <xf numFmtId="0" fontId="71" fillId="11" borderId="0" xfId="2" applyFont="1" applyFill="1" applyBorder="1" applyAlignment="1">
      <alignment horizontal="center" vertical="center" wrapText="1"/>
    </xf>
    <xf numFmtId="0" fontId="50" fillId="0" borderId="39" xfId="0" applyFont="1" applyBorder="1" applyAlignment="1">
      <alignment horizontal="center" vertical="center" wrapText="1"/>
    </xf>
    <xf numFmtId="0" fontId="72" fillId="11" borderId="0" xfId="2" applyFont="1" applyFill="1" applyBorder="1" applyAlignment="1">
      <alignment vertical="center" wrapText="1"/>
    </xf>
    <xf numFmtId="165" fontId="72" fillId="11" borderId="83" xfId="1" applyNumberFormat="1" applyFont="1" applyFill="1" applyBorder="1" applyAlignment="1">
      <alignment vertical="center" wrapText="1"/>
    </xf>
    <xf numFmtId="0" fontId="72" fillId="11" borderId="83" xfId="2" applyFont="1" applyFill="1" applyBorder="1" applyAlignment="1">
      <alignment vertical="center" wrapText="1"/>
    </xf>
    <xf numFmtId="165" fontId="72" fillId="11" borderId="65" xfId="1" applyNumberFormat="1" applyFont="1" applyFill="1" applyBorder="1" applyAlignment="1">
      <alignment vertical="center" wrapText="1"/>
    </xf>
    <xf numFmtId="0" fontId="72" fillId="11" borderId="65" xfId="2" applyFont="1" applyFill="1" applyBorder="1" applyAlignment="1">
      <alignment vertical="center" wrapText="1"/>
    </xf>
    <xf numFmtId="167" fontId="45" fillId="11" borderId="65" xfId="10" applyNumberFormat="1" applyFont="1" applyFill="1" applyBorder="1" applyAlignment="1">
      <alignment vertical="center" wrapText="1"/>
    </xf>
    <xf numFmtId="167" fontId="44" fillId="11" borderId="84" xfId="10" applyNumberFormat="1" applyFont="1" applyFill="1" applyBorder="1" applyAlignment="1">
      <alignment vertical="center" wrapText="1"/>
    </xf>
    <xf numFmtId="167" fontId="44" fillId="11" borderId="0" xfId="10" applyNumberFormat="1" applyFont="1" applyFill="1" applyBorder="1" applyAlignment="1">
      <alignment vertical="center" wrapText="1"/>
    </xf>
    <xf numFmtId="167" fontId="44" fillId="11" borderId="83" xfId="10" applyNumberFormat="1" applyFont="1" applyFill="1" applyBorder="1" applyAlignment="1">
      <alignment vertical="center" wrapText="1"/>
    </xf>
    <xf numFmtId="167" fontId="44" fillId="11" borderId="65" xfId="10" applyNumberFormat="1" applyFont="1" applyFill="1" applyBorder="1" applyAlignment="1">
      <alignment vertical="center" wrapText="1"/>
    </xf>
    <xf numFmtId="170" fontId="44" fillId="11" borderId="65" xfId="10" applyNumberFormat="1" applyFont="1" applyFill="1" applyBorder="1" applyAlignment="1">
      <alignment horizontal="left" vertical="center" wrapText="1" indent="3"/>
    </xf>
    <xf numFmtId="170" fontId="44" fillId="11" borderId="84" xfId="10" applyNumberFormat="1" applyFont="1" applyFill="1" applyBorder="1" applyAlignment="1">
      <alignment horizontal="left" vertical="center" wrapText="1" indent="3"/>
    </xf>
    <xf numFmtId="0" fontId="73" fillId="11" borderId="0" xfId="2" applyFont="1" applyFill="1" applyBorder="1" applyAlignment="1">
      <alignment vertical="top"/>
    </xf>
    <xf numFmtId="0" fontId="74" fillId="11" borderId="0" xfId="2" applyFont="1" applyFill="1" applyBorder="1" applyAlignment="1">
      <alignment vertical="top" wrapText="1"/>
    </xf>
    <xf numFmtId="0" fontId="75" fillId="11" borderId="0" xfId="2" applyFont="1" applyFill="1" applyBorder="1" applyAlignment="1">
      <alignment horizontal="left" vertical="center"/>
    </xf>
    <xf numFmtId="0" fontId="76" fillId="11" borderId="0" xfId="2" applyFont="1" applyFill="1" applyBorder="1" applyAlignment="1">
      <alignment horizontal="left" vertical="center"/>
    </xf>
    <xf numFmtId="0" fontId="73" fillId="11" borderId="0" xfId="2" applyFont="1" applyFill="1" applyBorder="1" applyAlignment="1">
      <alignment horizontal="left" vertical="top"/>
    </xf>
    <xf numFmtId="0" fontId="74" fillId="11" borderId="0" xfId="2" applyFont="1" applyFill="1" applyBorder="1" applyAlignment="1">
      <alignment vertical="center" wrapText="1"/>
    </xf>
    <xf numFmtId="0" fontId="77" fillId="11" borderId="0" xfId="2" applyFont="1" applyFill="1" applyBorder="1" applyAlignment="1">
      <alignment vertical="top" wrapText="1"/>
    </xf>
    <xf numFmtId="0" fontId="45" fillId="11" borderId="0" xfId="2" applyFont="1" applyFill="1" applyAlignment="1">
      <alignment horizontal="left" vertical="center"/>
    </xf>
    <xf numFmtId="0" fontId="51" fillId="0" borderId="0" xfId="2" quotePrefix="1" applyFont="1" applyBorder="1" applyAlignment="1">
      <alignment horizontal="left" vertical="top" wrapText="1"/>
    </xf>
    <xf numFmtId="0" fontId="69" fillId="19" borderId="0" xfId="9" applyFont="1" applyFill="1" applyAlignment="1">
      <alignment vertical="center"/>
    </xf>
    <xf numFmtId="0" fontId="79" fillId="0" borderId="39" xfId="0" applyFont="1" applyBorder="1" applyAlignment="1">
      <alignment horizontal="center" vertical="center" wrapText="1"/>
    </xf>
    <xf numFmtId="0" fontId="80" fillId="11" borderId="0" xfId="2" applyFont="1" applyFill="1"/>
    <xf numFmtId="0" fontId="66" fillId="11" borderId="0" xfId="2" applyFont="1" applyFill="1" applyAlignment="1">
      <alignment horizontal="right" vertical="center"/>
    </xf>
    <xf numFmtId="0" fontId="71" fillId="11" borderId="0" xfId="2" applyFont="1" applyFill="1" applyBorder="1" applyAlignment="1">
      <alignment vertical="center" wrapText="1"/>
    </xf>
    <xf numFmtId="0" fontId="47" fillId="2" borderId="0" xfId="0" applyFont="1" applyFill="1" applyBorder="1" applyAlignment="1">
      <alignment horizontal="left" vertical="center" wrapText="1"/>
    </xf>
    <xf numFmtId="0" fontId="20" fillId="2" borderId="0" xfId="0" applyFont="1" applyFill="1" applyBorder="1" applyAlignment="1">
      <alignment horizontal="center" wrapText="1"/>
    </xf>
    <xf numFmtId="0" fontId="11" fillId="2" borderId="0" xfId="0" applyFont="1" applyFill="1" applyBorder="1" applyAlignment="1">
      <alignment horizontal="center" vertical="center"/>
    </xf>
    <xf numFmtId="44" fontId="16" fillId="0" borderId="16" xfId="2" applyNumberFormat="1" applyFill="1" applyBorder="1" applyAlignment="1" applyProtection="1">
      <alignment horizontal="right"/>
      <protection locked="0"/>
    </xf>
    <xf numFmtId="0" fontId="3" fillId="2" borderId="88" xfId="0" applyFont="1" applyFill="1" applyBorder="1"/>
    <xf numFmtId="0" fontId="3" fillId="2" borderId="89" xfId="0" applyFont="1" applyFill="1" applyBorder="1"/>
    <xf numFmtId="0" fontId="39" fillId="16" borderId="41" xfId="2" applyFont="1" applyFill="1" applyBorder="1" applyProtection="1"/>
    <xf numFmtId="0" fontId="11" fillId="14" borderId="16" xfId="0" applyFont="1" applyFill="1" applyBorder="1" applyAlignment="1">
      <alignment horizontal="center" vertical="center" wrapText="1"/>
    </xf>
    <xf numFmtId="0" fontId="11" fillId="2" borderId="0" xfId="0" applyFont="1" applyFill="1" applyBorder="1" applyAlignment="1"/>
    <xf numFmtId="0" fontId="12" fillId="2" borderId="0" xfId="0" applyFont="1" applyFill="1" applyBorder="1" applyAlignment="1">
      <alignment horizontal="center"/>
    </xf>
    <xf numFmtId="0" fontId="85" fillId="2" borderId="0" xfId="0" applyFont="1" applyFill="1" applyBorder="1" applyAlignment="1">
      <alignment vertical="center" wrapText="1"/>
    </xf>
    <xf numFmtId="0" fontId="86" fillId="2" borderId="0" xfId="0" applyFont="1" applyFill="1" applyBorder="1" applyAlignment="1">
      <alignment vertical="center"/>
    </xf>
    <xf numFmtId="0" fontId="84" fillId="2" borderId="0" xfId="0" applyFont="1" applyFill="1" applyBorder="1" applyAlignment="1">
      <alignment horizontal="left" vertical="center" wrapText="1"/>
    </xf>
    <xf numFmtId="0" fontId="9" fillId="3" borderId="0" xfId="2" applyFont="1" applyFill="1" applyAlignment="1"/>
    <xf numFmtId="0" fontId="17" fillId="2" borderId="86" xfId="0" applyFont="1" applyFill="1" applyBorder="1"/>
    <xf numFmtId="0" fontId="20" fillId="2" borderId="85" xfId="0" applyFont="1" applyFill="1" applyBorder="1" applyAlignment="1"/>
    <xf numFmtId="0" fontId="91" fillId="19" borderId="16" xfId="0" applyFont="1" applyFill="1" applyBorder="1" applyAlignment="1">
      <alignment horizontal="center" vertical="center" wrapText="1"/>
    </xf>
    <xf numFmtId="165" fontId="91" fillId="19" borderId="16" xfId="1" applyNumberFormat="1" applyFont="1" applyFill="1" applyBorder="1" applyAlignment="1">
      <alignment horizontal="center" vertical="center"/>
    </xf>
    <xf numFmtId="165" fontId="91" fillId="19" borderId="17" xfId="1" applyNumberFormat="1" applyFont="1" applyFill="1" applyBorder="1" applyAlignment="1">
      <alignment horizontal="center" vertical="center"/>
    </xf>
    <xf numFmtId="0" fontId="52" fillId="2" borderId="16" xfId="0" applyFont="1" applyFill="1" applyBorder="1" applyAlignment="1">
      <alignment horizontal="left" vertical="top" wrapText="1"/>
    </xf>
    <xf numFmtId="0" fontId="24" fillId="14" borderId="16" xfId="0" applyFont="1" applyFill="1" applyBorder="1" applyAlignment="1">
      <alignment horizontal="center" vertical="center" wrapText="1"/>
    </xf>
    <xf numFmtId="164" fontId="24" fillId="14" borderId="16" xfId="1" applyFont="1" applyFill="1" applyBorder="1" applyAlignment="1">
      <alignment horizontal="center" vertical="center" wrapText="1"/>
    </xf>
    <xf numFmtId="165" fontId="22" fillId="14" borderId="16" xfId="0" applyNumberFormat="1" applyFont="1" applyFill="1" applyBorder="1" applyAlignment="1"/>
    <xf numFmtId="0" fontId="24" fillId="14" borderId="17" xfId="0" applyFont="1" applyFill="1" applyBorder="1" applyAlignment="1">
      <alignment horizontal="center" vertical="center" wrapText="1"/>
    </xf>
    <xf numFmtId="0" fontId="22" fillId="14" borderId="16" xfId="0" applyFont="1" applyFill="1" applyBorder="1" applyAlignment="1">
      <alignment horizontal="center"/>
    </xf>
    <xf numFmtId="165" fontId="22" fillId="14" borderId="16" xfId="1" applyNumberFormat="1" applyFont="1" applyFill="1" applyBorder="1" applyAlignment="1">
      <alignment wrapText="1"/>
    </xf>
    <xf numFmtId="0" fontId="91" fillId="19" borderId="27" xfId="0" applyFont="1" applyFill="1" applyBorder="1"/>
    <xf numFmtId="165" fontId="91" fillId="19" borderId="16" xfId="1" applyNumberFormat="1" applyFont="1" applyFill="1" applyBorder="1" applyAlignment="1">
      <alignment horizontal="center"/>
    </xf>
    <xf numFmtId="0" fontId="11" fillId="14" borderId="16" xfId="0" applyFont="1" applyFill="1" applyBorder="1"/>
    <xf numFmtId="165" fontId="11" fillId="14" borderId="16" xfId="0" applyNumberFormat="1" applyFont="1" applyFill="1" applyBorder="1"/>
    <xf numFmtId="0" fontId="92" fillId="2" borderId="0" xfId="0" applyFont="1" applyFill="1" applyBorder="1" applyAlignment="1">
      <alignment horizontal="left" vertical="center" wrapText="1"/>
    </xf>
    <xf numFmtId="0" fontId="52" fillId="2" borderId="0" xfId="0" applyFont="1" applyFill="1" applyBorder="1" applyAlignment="1">
      <alignment horizontal="left" vertical="top" wrapText="1"/>
    </xf>
    <xf numFmtId="0" fontId="9" fillId="0" borderId="0" xfId="0" applyFont="1" applyFill="1" applyBorder="1" applyAlignment="1">
      <alignment horizontal="center" vertical="center"/>
    </xf>
    <xf numFmtId="0" fontId="50" fillId="2" borderId="0" xfId="0" applyFont="1" applyFill="1" applyBorder="1" applyAlignment="1">
      <alignment horizontal="left" vertical="top" wrapText="1"/>
    </xf>
    <xf numFmtId="0" fontId="0" fillId="0" borderId="0" xfId="0" applyFill="1" applyBorder="1" applyAlignment="1">
      <alignment horizontal="left"/>
    </xf>
    <xf numFmtId="0" fontId="10" fillId="0" borderId="0" xfId="0" applyFont="1" applyFill="1" applyBorder="1" applyAlignment="1">
      <alignment horizontal="center"/>
    </xf>
    <xf numFmtId="0" fontId="0" fillId="2" borderId="19" xfId="0" applyFill="1" applyBorder="1"/>
    <xf numFmtId="0" fontId="94" fillId="0" borderId="94" xfId="0" applyFont="1" applyFill="1" applyBorder="1"/>
    <xf numFmtId="0" fontId="0" fillId="0" borderId="94" xfId="0" applyFill="1" applyBorder="1" applyAlignment="1">
      <alignment horizontal="center"/>
    </xf>
    <xf numFmtId="0" fontId="81" fillId="19" borderId="16" xfId="0" applyFont="1" applyFill="1" applyBorder="1" applyAlignment="1">
      <alignment horizontal="center" vertical="center"/>
    </xf>
    <xf numFmtId="0" fontId="12" fillId="0" borderId="0" xfId="0" applyFont="1" applyAlignment="1">
      <alignment horizontal="left" wrapText="1"/>
    </xf>
    <xf numFmtId="0" fontId="16" fillId="0" borderId="0" xfId="0" applyFont="1" applyFill="1" applyAlignment="1">
      <alignment horizontal="left" vertical="center" wrapText="1"/>
    </xf>
    <xf numFmtId="169" fontId="42" fillId="16" borderId="47" xfId="2" applyNumberFormat="1" applyFont="1" applyFill="1" applyBorder="1" applyAlignment="1" applyProtection="1">
      <alignment horizontal="center" vertical="center"/>
    </xf>
    <xf numFmtId="0" fontId="83" fillId="2" borderId="0" xfId="2" applyFont="1" applyFill="1" applyBorder="1" applyAlignment="1">
      <alignment horizontal="center" vertical="center"/>
    </xf>
    <xf numFmtId="0" fontId="12" fillId="0" borderId="95" xfId="2" applyFont="1" applyBorder="1" applyAlignment="1" applyProtection="1">
      <alignment vertical="center"/>
      <protection locked="0"/>
    </xf>
    <xf numFmtId="0" fontId="56" fillId="15" borderId="96" xfId="2" applyFont="1" applyFill="1" applyBorder="1" applyAlignment="1">
      <alignment horizontal="center" vertical="center" wrapText="1"/>
    </xf>
    <xf numFmtId="0" fontId="56" fillId="15" borderId="97" xfId="2" applyFont="1" applyFill="1" applyBorder="1" applyAlignment="1">
      <alignment horizontal="center" vertical="center" wrapText="1"/>
    </xf>
    <xf numFmtId="0" fontId="52" fillId="2" borderId="0" xfId="2" applyFont="1" applyFill="1" applyAlignment="1">
      <alignment vertical="justify" wrapText="1"/>
    </xf>
    <xf numFmtId="0" fontId="97" fillId="2" borderId="0" xfId="2" applyFont="1" applyFill="1" applyBorder="1" applyAlignment="1">
      <alignment vertical="center" wrapText="1"/>
    </xf>
    <xf numFmtId="0" fontId="59" fillId="19" borderId="68" xfId="2" applyFont="1" applyFill="1" applyBorder="1" applyAlignment="1" applyProtection="1">
      <alignment horizontal="center" vertical="center" wrapText="1"/>
    </xf>
    <xf numFmtId="0" fontId="59" fillId="19" borderId="71" xfId="2" applyFont="1" applyFill="1" applyBorder="1" applyAlignment="1" applyProtection="1">
      <alignment horizontal="center" vertical="center" wrapText="1"/>
    </xf>
    <xf numFmtId="0" fontId="59" fillId="19" borderId="77" xfId="2" applyFont="1" applyFill="1" applyBorder="1" applyAlignment="1" applyProtection="1">
      <alignment horizontal="center" vertical="center" wrapText="1"/>
    </xf>
    <xf numFmtId="169" fontId="42" fillId="16" borderId="42" xfId="2" applyNumberFormat="1" applyFont="1" applyFill="1" applyBorder="1" applyAlignment="1" applyProtection="1">
      <alignment horizontal="center" vertical="center"/>
    </xf>
    <xf numFmtId="0" fontId="48" fillId="2" borderId="0" xfId="0" applyFont="1" applyFill="1" applyBorder="1" applyAlignment="1">
      <alignment horizontal="left" vertical="top"/>
    </xf>
    <xf numFmtId="0" fontId="103" fillId="0" borderId="0" xfId="0" applyFont="1"/>
    <xf numFmtId="0" fontId="12" fillId="0" borderId="98" xfId="2" applyFont="1" applyFill="1" applyBorder="1" applyAlignment="1" applyProtection="1">
      <alignment horizontal="center"/>
      <protection locked="0"/>
    </xf>
    <xf numFmtId="0" fontId="12" fillId="12" borderId="95" xfId="2" applyFont="1" applyFill="1" applyBorder="1" applyAlignment="1" applyProtection="1">
      <alignment vertical="center"/>
      <protection locked="0"/>
    </xf>
    <xf numFmtId="44" fontId="16" fillId="0" borderId="95" xfId="2" applyNumberFormat="1" applyFill="1" applyBorder="1" applyAlignment="1" applyProtection="1">
      <alignment horizontal="right"/>
      <protection locked="0"/>
    </xf>
    <xf numFmtId="0" fontId="33" fillId="2" borderId="0" xfId="2" applyFont="1" applyFill="1" applyAlignment="1"/>
    <xf numFmtId="44" fontId="33" fillId="16" borderId="16" xfId="2" applyNumberFormat="1" applyFont="1" applyFill="1" applyBorder="1" applyAlignment="1">
      <alignment horizontal="center" vertical="center"/>
    </xf>
    <xf numFmtId="44" fontId="82" fillId="20" borderId="95" xfId="0" applyNumberFormat="1" applyFont="1" applyFill="1" applyBorder="1" applyAlignment="1"/>
    <xf numFmtId="0" fontId="6" fillId="0" borderId="100" xfId="0" applyFont="1" applyFill="1" applyBorder="1" applyAlignment="1">
      <alignment vertical="center" wrapText="1"/>
    </xf>
    <xf numFmtId="0" fontId="16" fillId="2" borderId="85" xfId="2" applyFill="1" applyBorder="1"/>
    <xf numFmtId="0" fontId="16" fillId="2" borderId="8" xfId="2" applyFill="1" applyBorder="1"/>
    <xf numFmtId="0" fontId="60" fillId="18" borderId="0" xfId="2" applyFont="1" applyFill="1" applyBorder="1" applyAlignment="1">
      <alignment horizontal="center"/>
    </xf>
    <xf numFmtId="0" fontId="4" fillId="13" borderId="0" xfId="2" applyFont="1" applyFill="1" applyBorder="1" applyAlignment="1">
      <alignment horizontal="center" vertical="center"/>
    </xf>
    <xf numFmtId="0" fontId="15" fillId="0" borderId="100" xfId="2" applyFont="1" applyFill="1" applyBorder="1" applyAlignment="1" applyProtection="1">
      <alignment horizontal="left"/>
      <protection locked="0"/>
    </xf>
    <xf numFmtId="0" fontId="15" fillId="0" borderId="0" xfId="2" applyFont="1" applyFill="1" applyBorder="1" applyAlignment="1" applyProtection="1">
      <alignment horizontal="left"/>
      <protection locked="0"/>
    </xf>
    <xf numFmtId="44" fontId="16" fillId="14" borderId="95" xfId="2" applyNumberFormat="1" applyFill="1" applyBorder="1" applyAlignment="1" applyProtection="1">
      <alignment horizontal="right"/>
    </xf>
    <xf numFmtId="0" fontId="47" fillId="2" borderId="103" xfId="0" applyFont="1" applyFill="1" applyBorder="1" applyAlignment="1">
      <alignment vertical="top" wrapText="1"/>
    </xf>
    <xf numFmtId="0" fontId="51" fillId="0" borderId="103" xfId="2" quotePrefix="1" applyFont="1" applyBorder="1" applyAlignment="1">
      <alignment horizontal="left" vertical="top" wrapText="1"/>
    </xf>
    <xf numFmtId="0" fontId="59" fillId="21" borderId="105" xfId="2" applyFont="1" applyFill="1" applyBorder="1" applyAlignment="1" applyProtection="1">
      <alignment horizontal="center" vertical="center" wrapText="1"/>
    </xf>
    <xf numFmtId="0" fontId="59" fillId="21" borderId="104" xfId="2" applyFont="1" applyFill="1" applyBorder="1" applyAlignment="1" applyProtection="1">
      <alignment horizontal="center" vertical="center" wrapText="1"/>
    </xf>
    <xf numFmtId="44" fontId="16" fillId="2" borderId="95" xfId="2" applyNumberFormat="1" applyFill="1" applyBorder="1" applyAlignment="1" applyProtection="1">
      <alignment horizontal="right"/>
      <protection locked="0"/>
    </xf>
    <xf numFmtId="0" fontId="16" fillId="2" borderId="107" xfId="2" applyFill="1" applyBorder="1" applyAlignment="1" applyProtection="1">
      <alignment horizontal="center"/>
    </xf>
    <xf numFmtId="44" fontId="16" fillId="2" borderId="98" xfId="2" applyNumberFormat="1" applyFill="1" applyBorder="1" applyAlignment="1" applyProtection="1">
      <alignment horizontal="right"/>
      <protection locked="0"/>
    </xf>
    <xf numFmtId="44" fontId="16" fillId="0" borderId="99" xfId="2" applyNumberFormat="1" applyFill="1" applyBorder="1" applyAlignment="1" applyProtection="1">
      <alignment horizontal="right"/>
      <protection locked="0"/>
    </xf>
    <xf numFmtId="0" fontId="0" fillId="2" borderId="95" xfId="0" applyFill="1" applyBorder="1"/>
    <xf numFmtId="0" fontId="4" fillId="13" borderId="0" xfId="2" applyFont="1" applyFill="1" applyBorder="1" applyAlignment="1">
      <alignment horizontal="center" vertical="center"/>
    </xf>
    <xf numFmtId="0" fontId="60" fillId="18" borderId="66" xfId="2" applyFont="1" applyFill="1" applyBorder="1" applyAlignment="1">
      <alignment horizontal="center"/>
    </xf>
    <xf numFmtId="0" fontId="12" fillId="0" borderId="98" xfId="2" applyFont="1" applyFill="1" applyBorder="1" applyAlignment="1" applyProtection="1">
      <alignment horizontal="center" vertical="center"/>
      <protection locked="0"/>
    </xf>
    <xf numFmtId="0" fontId="12" fillId="0" borderId="100" xfId="2" applyFont="1" applyFill="1" applyBorder="1" applyAlignment="1" applyProtection="1">
      <alignment horizontal="center" vertical="center"/>
      <protection locked="0"/>
    </xf>
    <xf numFmtId="0" fontId="12" fillId="0" borderId="99" xfId="2" applyFont="1" applyFill="1" applyBorder="1" applyAlignment="1" applyProtection="1">
      <alignment horizontal="center" vertical="center"/>
      <protection locked="0"/>
    </xf>
    <xf numFmtId="0" fontId="59" fillId="19" borderId="68" xfId="2" applyFont="1" applyFill="1" applyBorder="1" applyAlignment="1" applyProtection="1">
      <alignment horizontal="center" vertical="center" wrapText="1"/>
    </xf>
    <xf numFmtId="0" fontId="4" fillId="13" borderId="0" xfId="2" applyFont="1" applyFill="1" applyBorder="1" applyAlignment="1">
      <alignment horizontal="center" vertical="center"/>
    </xf>
    <xf numFmtId="0" fontId="110" fillId="23" borderId="95" xfId="0" applyFont="1" applyFill="1" applyBorder="1" applyAlignment="1">
      <alignment horizontal="center" vertical="center" wrapText="1"/>
    </xf>
    <xf numFmtId="0" fontId="45" fillId="23" borderId="95" xfId="2" applyFont="1" applyFill="1" applyBorder="1" applyAlignment="1" applyProtection="1">
      <alignment horizontal="center" vertical="center" wrapText="1"/>
    </xf>
    <xf numFmtId="44" fontId="0" fillId="2" borderId="95" xfId="0" applyNumberFormat="1" applyFill="1" applyBorder="1"/>
    <xf numFmtId="44" fontId="0" fillId="14" borderId="95" xfId="0" applyNumberFormat="1" applyFill="1" applyBorder="1"/>
    <xf numFmtId="0" fontId="0" fillId="12" borderId="95" xfId="0" applyFill="1" applyBorder="1"/>
    <xf numFmtId="0" fontId="0" fillId="2" borderId="99" xfId="0" applyFill="1" applyBorder="1"/>
    <xf numFmtId="44" fontId="16" fillId="14" borderId="95" xfId="2" applyNumberFormat="1" applyFill="1" applyBorder="1" applyAlignment="1" applyProtection="1">
      <alignment horizontal="right"/>
      <protection locked="0"/>
    </xf>
    <xf numFmtId="44" fontId="16" fillId="14" borderId="16" xfId="2" applyNumberFormat="1" applyFill="1" applyBorder="1" applyAlignment="1" applyProtection="1">
      <alignment horizontal="right"/>
      <protection locked="0"/>
    </xf>
    <xf numFmtId="9" fontId="16" fillId="14" borderId="99" xfId="12" applyFont="1" applyFill="1" applyBorder="1" applyAlignment="1" applyProtection="1">
      <alignment horizontal="right"/>
      <protection locked="0"/>
    </xf>
    <xf numFmtId="9" fontId="16" fillId="0" borderId="99" xfId="12" applyFont="1" applyFill="1" applyBorder="1" applyAlignment="1" applyProtection="1">
      <alignment horizontal="right"/>
      <protection locked="0"/>
    </xf>
    <xf numFmtId="0" fontId="0" fillId="12" borderId="108" xfId="0" applyFill="1" applyBorder="1"/>
    <xf numFmtId="0" fontId="0" fillId="2" borderId="108" xfId="0" applyFill="1" applyBorder="1"/>
    <xf numFmtId="9" fontId="16" fillId="14" borderId="86" xfId="12" applyFont="1" applyFill="1" applyBorder="1" applyAlignment="1" applyProtection="1">
      <alignment horizontal="right"/>
      <protection locked="0"/>
    </xf>
    <xf numFmtId="9" fontId="16" fillId="0" borderId="95" xfId="2" applyNumberFormat="1" applyFill="1" applyBorder="1" applyAlignment="1" applyProtection="1">
      <alignment horizontal="right"/>
      <protection locked="0"/>
    </xf>
    <xf numFmtId="44" fontId="16" fillId="12" borderId="95" xfId="2" applyNumberFormat="1" applyFill="1" applyBorder="1" applyAlignment="1" applyProtection="1">
      <alignment horizontal="right"/>
      <protection locked="0"/>
    </xf>
    <xf numFmtId="0" fontId="12" fillId="0" borderId="16" xfId="2" applyFont="1" applyFill="1" applyBorder="1" applyAlignment="1" applyProtection="1">
      <alignment vertical="center"/>
      <protection locked="0"/>
    </xf>
    <xf numFmtId="44" fontId="82" fillId="0" borderId="0" xfId="0" applyNumberFormat="1" applyFont="1" applyFill="1" applyBorder="1" applyAlignment="1"/>
    <xf numFmtId="0" fontId="59" fillId="19" borderId="109" xfId="2" applyFont="1" applyFill="1" applyBorder="1" applyAlignment="1" applyProtection="1">
      <alignment horizontal="center" vertical="center" wrapText="1"/>
    </xf>
    <xf numFmtId="0" fontId="59" fillId="0" borderId="110" xfId="2" applyFont="1" applyFill="1" applyBorder="1" applyAlignment="1" applyProtection="1">
      <alignment horizontal="center" vertical="center" wrapText="1"/>
    </xf>
    <xf numFmtId="44" fontId="16" fillId="0" borderId="108" xfId="2" applyNumberFormat="1" applyFill="1" applyBorder="1" applyAlignment="1" applyProtection="1">
      <alignment horizontal="right"/>
      <protection locked="0"/>
    </xf>
    <xf numFmtId="0" fontId="60" fillId="18" borderId="111" xfId="2" applyFont="1" applyFill="1" applyBorder="1" applyAlignment="1">
      <alignment horizontal="center"/>
    </xf>
    <xf numFmtId="0" fontId="0" fillId="0" borderId="112" xfId="0" applyBorder="1"/>
    <xf numFmtId="0" fontId="0" fillId="0" borderId="95" xfId="0" applyBorder="1"/>
    <xf numFmtId="44" fontId="16" fillId="14" borderId="98" xfId="2" applyNumberFormat="1" applyFill="1" applyBorder="1" applyAlignment="1" applyProtection="1">
      <alignment horizontal="left"/>
    </xf>
    <xf numFmtId="0" fontId="16" fillId="2" borderId="0" xfId="0" applyFont="1" applyFill="1" applyBorder="1" applyAlignment="1">
      <alignment vertical="center" wrapText="1"/>
    </xf>
    <xf numFmtId="0" fontId="15" fillId="2" borderId="98" xfId="0" applyFont="1" applyFill="1" applyBorder="1" applyAlignment="1"/>
    <xf numFmtId="0" fontId="15" fillId="2" borderId="100" xfId="0" applyFont="1" applyFill="1" applyBorder="1" applyAlignment="1"/>
    <xf numFmtId="0" fontId="0" fillId="4" borderId="98" xfId="0" applyFill="1" applyBorder="1" applyAlignment="1"/>
    <xf numFmtId="0" fontId="0" fillId="4" borderId="100" xfId="0" applyFill="1" applyBorder="1" applyAlignment="1"/>
    <xf numFmtId="0" fontId="0" fillId="4" borderId="99" xfId="0" applyFill="1" applyBorder="1" applyAlignment="1"/>
    <xf numFmtId="44" fontId="0" fillId="0" borderId="95" xfId="0" applyNumberFormat="1" applyFill="1" applyBorder="1"/>
    <xf numFmtId="14" fontId="16" fillId="2" borderId="95" xfId="0" applyNumberFormat="1" applyFont="1" applyFill="1" applyBorder="1" applyAlignment="1">
      <alignment horizontal="center" vertical="center" wrapText="1"/>
    </xf>
    <xf numFmtId="14" fontId="16" fillId="0" borderId="16" xfId="2" applyNumberFormat="1" applyBorder="1" applyAlignment="1" applyProtection="1">
      <alignment vertical="center"/>
      <protection locked="0"/>
    </xf>
    <xf numFmtId="0" fontId="16" fillId="0" borderId="108" xfId="2" applyBorder="1" applyAlignment="1" applyProtection="1">
      <alignment horizontal="center"/>
      <protection locked="0"/>
    </xf>
    <xf numFmtId="171" fontId="16" fillId="14" borderId="95" xfId="2" applyNumberFormat="1" applyFill="1" applyBorder="1" applyAlignment="1" applyProtection="1">
      <alignment horizontal="right"/>
      <protection locked="0"/>
    </xf>
    <xf numFmtId="9" fontId="16" fillId="0" borderId="95" xfId="12" applyFont="1" applyFill="1" applyBorder="1" applyAlignment="1" applyProtection="1">
      <alignment horizontal="right"/>
      <protection locked="0"/>
    </xf>
    <xf numFmtId="9" fontId="15" fillId="0" borderId="0" xfId="12" applyFont="1" applyFill="1" applyBorder="1" applyAlignment="1" applyProtection="1">
      <alignment horizontal="left"/>
      <protection locked="0"/>
    </xf>
    <xf numFmtId="9" fontId="16" fillId="0" borderId="108" xfId="12" applyFont="1" applyFill="1" applyBorder="1" applyAlignment="1" applyProtection="1">
      <alignment horizontal="right"/>
      <protection locked="0"/>
    </xf>
    <xf numFmtId="0" fontId="110" fillId="23" borderId="95" xfId="0" applyFont="1" applyFill="1" applyBorder="1" applyAlignment="1">
      <alignment horizontal="center" vertical="top" wrapText="1"/>
    </xf>
    <xf numFmtId="0" fontId="110" fillId="2" borderId="0" xfId="0" applyFont="1" applyFill="1" applyAlignment="1"/>
    <xf numFmtId="0" fontId="0" fillId="0" borderId="113" xfId="0" applyBorder="1"/>
    <xf numFmtId="0" fontId="0" fillId="0" borderId="95" xfId="0" applyFill="1" applyBorder="1"/>
    <xf numFmtId="44" fontId="82" fillId="20" borderId="99" xfId="0" applyNumberFormat="1" applyFont="1" applyFill="1" applyBorder="1" applyAlignment="1"/>
    <xf numFmtId="169" fontId="42" fillId="0" borderId="0" xfId="2" applyNumberFormat="1" applyFont="1" applyFill="1" applyBorder="1" applyAlignment="1" applyProtection="1">
      <alignment horizontal="center" vertical="center" wrapText="1"/>
    </xf>
    <xf numFmtId="169" fontId="42" fillId="0" borderId="0" xfId="2" applyNumberFormat="1" applyFont="1" applyFill="1" applyBorder="1" applyAlignment="1" applyProtection="1">
      <alignment horizontal="center" vertical="center"/>
    </xf>
    <xf numFmtId="9" fontId="39" fillId="0" borderId="0" xfId="8" applyFont="1" applyFill="1" applyBorder="1" applyProtection="1"/>
    <xf numFmtId="0" fontId="33" fillId="0" borderId="0" xfId="2" applyFont="1" applyFill="1"/>
    <xf numFmtId="0" fontId="15" fillId="2" borderId="99" xfId="0" applyFont="1" applyFill="1" applyBorder="1" applyAlignment="1">
      <alignment horizontal="right"/>
    </xf>
    <xf numFmtId="0" fontId="4" fillId="13" borderId="0" xfId="2" applyFont="1" applyFill="1" applyBorder="1" applyAlignment="1">
      <alignment horizontal="center" vertical="center"/>
    </xf>
    <xf numFmtId="0" fontId="15" fillId="0" borderId="98" xfId="2" applyFont="1" applyFill="1" applyBorder="1" applyAlignment="1" applyProtection="1">
      <protection locked="0"/>
    </xf>
    <xf numFmtId="0" fontId="15" fillId="0" borderId="100" xfId="2" applyFont="1" applyFill="1" applyBorder="1" applyAlignment="1" applyProtection="1">
      <protection locked="0"/>
    </xf>
    <xf numFmtId="171" fontId="16" fillId="14" borderId="86" xfId="2" applyNumberFormat="1" applyFill="1" applyBorder="1" applyAlignment="1" applyProtection="1">
      <alignment horizontal="right"/>
    </xf>
    <xf numFmtId="44" fontId="48" fillId="0" borderId="99" xfId="2" applyNumberFormat="1" applyFont="1" applyFill="1" applyBorder="1" applyAlignment="1" applyProtection="1">
      <alignment horizontal="right"/>
    </xf>
    <xf numFmtId="0" fontId="59" fillId="20" borderId="99" xfId="2" applyFont="1" applyFill="1" applyBorder="1" applyAlignment="1" applyProtection="1">
      <alignment horizontal="right" vertical="center"/>
    </xf>
    <xf numFmtId="171" fontId="16" fillId="0" borderId="99" xfId="12" applyNumberFormat="1" applyFont="1" applyFill="1" applyBorder="1" applyAlignment="1" applyProtection="1">
      <alignment horizontal="right"/>
      <protection locked="0"/>
    </xf>
    <xf numFmtId="0" fontId="111" fillId="21" borderId="95" xfId="2" applyFont="1" applyFill="1" applyBorder="1" applyAlignment="1" applyProtection="1">
      <alignment horizontal="center" vertical="center" wrapText="1"/>
    </xf>
    <xf numFmtId="9" fontId="16" fillId="0" borderId="86" xfId="12" applyFont="1" applyFill="1" applyBorder="1" applyAlignment="1" applyProtection="1">
      <alignment horizontal="right"/>
      <protection locked="0"/>
    </xf>
    <xf numFmtId="44" fontId="3" fillId="14" borderId="98" xfId="0" applyNumberFormat="1" applyFont="1" applyFill="1" applyBorder="1"/>
    <xf numFmtId="44" fontId="16" fillId="12" borderId="108" xfId="2" applyNumberFormat="1" applyFill="1" applyBorder="1" applyAlignment="1" applyProtection="1">
      <alignment horizontal="right"/>
      <protection locked="0"/>
    </xf>
    <xf numFmtId="44" fontId="15" fillId="14" borderId="99" xfId="0" applyNumberFormat="1" applyFont="1" applyFill="1" applyBorder="1" applyAlignment="1">
      <alignment horizontal="right"/>
    </xf>
    <xf numFmtId="44" fontId="16" fillId="0" borderId="99" xfId="2" applyNumberFormat="1" applyFill="1" applyBorder="1" applyAlignment="1" applyProtection="1">
      <alignment horizontal="right"/>
    </xf>
    <xf numFmtId="44" fontId="3" fillId="14" borderId="95" xfId="0" applyNumberFormat="1" applyFont="1" applyFill="1" applyBorder="1"/>
    <xf numFmtId="44" fontId="48" fillId="14" borderId="16" xfId="2" applyNumberFormat="1" applyFont="1" applyFill="1" applyBorder="1" applyAlignment="1" applyProtection="1">
      <alignment horizontal="right"/>
    </xf>
    <xf numFmtId="44" fontId="16" fillId="14" borderId="99" xfId="12" applyNumberFormat="1" applyFont="1" applyFill="1" applyBorder="1" applyAlignment="1" applyProtection="1">
      <alignment horizontal="right"/>
      <protection locked="0"/>
    </xf>
    <xf numFmtId="44" fontId="48" fillId="14" borderId="99" xfId="2" applyNumberFormat="1" applyFont="1" applyFill="1" applyBorder="1" applyAlignment="1" applyProtection="1">
      <alignment horizontal="right"/>
    </xf>
    <xf numFmtId="44" fontId="59" fillId="20" borderId="95" xfId="2" applyNumberFormat="1" applyFont="1" applyFill="1" applyBorder="1" applyAlignment="1" applyProtection="1">
      <alignment vertical="center"/>
    </xf>
    <xf numFmtId="44" fontId="59" fillId="20" borderId="99" xfId="2" applyNumberFormat="1" applyFont="1" applyFill="1" applyBorder="1" applyAlignment="1" applyProtection="1">
      <alignment horizontal="right" vertical="center"/>
    </xf>
    <xf numFmtId="169" fontId="42" fillId="0" borderId="45" xfId="2" applyNumberFormat="1" applyFont="1" applyFill="1" applyBorder="1" applyAlignment="1" applyProtection="1">
      <alignment horizontal="center" vertical="center" wrapText="1"/>
    </xf>
    <xf numFmtId="169" fontId="33" fillId="0" borderId="45" xfId="2" applyNumberFormat="1" applyFont="1" applyFill="1" applyBorder="1" applyAlignment="1" applyProtection="1">
      <alignment horizontal="center" vertical="center" wrapText="1"/>
    </xf>
    <xf numFmtId="169" fontId="42" fillId="0" borderId="46" xfId="2" applyNumberFormat="1" applyFont="1" applyFill="1" applyBorder="1" applyAlignment="1" applyProtection="1">
      <alignment horizontal="center" vertical="center"/>
    </xf>
    <xf numFmtId="9" fontId="33" fillId="16" borderId="47" xfId="12" applyFont="1" applyFill="1" applyBorder="1" applyAlignment="1">
      <alignment horizontal="center" vertical="center"/>
    </xf>
    <xf numFmtId="9" fontId="42" fillId="16" borderId="44" xfId="12" applyFont="1" applyFill="1" applyBorder="1" applyAlignment="1" applyProtection="1">
      <alignment horizontal="center" vertical="center"/>
    </xf>
    <xf numFmtId="0" fontId="48" fillId="12" borderId="16" xfId="2" applyFont="1" applyFill="1" applyBorder="1" applyAlignment="1" applyProtection="1">
      <alignment horizontal="center" vertical="center"/>
      <protection locked="0"/>
    </xf>
    <xf numFmtId="0" fontId="15" fillId="0" borderId="16" xfId="2" applyFont="1" applyFill="1" applyBorder="1" applyAlignment="1" applyProtection="1">
      <alignment horizontal="center" vertical="center"/>
      <protection locked="0"/>
    </xf>
    <xf numFmtId="0" fontId="15" fillId="14" borderId="16" xfId="0" applyFont="1" applyFill="1" applyBorder="1" applyAlignment="1">
      <alignment horizontal="center" vertical="top" wrapText="1"/>
    </xf>
    <xf numFmtId="0" fontId="81" fillId="19" borderId="12" xfId="0" applyFont="1" applyFill="1" applyBorder="1" applyAlignment="1">
      <alignment horizontal="center" vertical="center"/>
    </xf>
    <xf numFmtId="0" fontId="81" fillId="19" borderId="0" xfId="0" applyFont="1" applyFill="1" applyBorder="1" applyAlignment="1">
      <alignment horizontal="center" vertical="center"/>
    </xf>
    <xf numFmtId="0" fontId="81" fillId="19" borderId="35" xfId="0" applyFont="1" applyFill="1" applyBorder="1" applyAlignment="1">
      <alignment horizontal="center" vertical="center"/>
    </xf>
    <xf numFmtId="0" fontId="0" fillId="2" borderId="63" xfId="0" applyFill="1" applyBorder="1" applyAlignment="1">
      <alignment horizontal="left"/>
    </xf>
    <xf numFmtId="0" fontId="0" fillId="2" borderId="87" xfId="0" applyFill="1" applyBorder="1" applyAlignment="1">
      <alignment horizontal="left"/>
    </xf>
    <xf numFmtId="0" fontId="8" fillId="2" borderId="0" xfId="0" applyFont="1" applyFill="1" applyAlignment="1">
      <alignment horizontal="center" vertical="center" wrapText="1"/>
    </xf>
    <xf numFmtId="0" fontId="8" fillId="2" borderId="0" xfId="0" applyFont="1" applyFill="1" applyAlignment="1">
      <alignment horizontal="center" wrapText="1"/>
    </xf>
    <xf numFmtId="0" fontId="9" fillId="2" borderId="0" xfId="0" applyFont="1" applyFill="1" applyAlignment="1">
      <alignment horizontal="center" wrapText="1"/>
    </xf>
    <xf numFmtId="0" fontId="81" fillId="19" borderId="17" xfId="0" applyFont="1" applyFill="1" applyBorder="1" applyAlignment="1">
      <alignment horizontal="center" vertical="center"/>
    </xf>
    <xf numFmtId="0" fontId="81" fillId="19" borderId="21" xfId="0" applyFont="1" applyFill="1" applyBorder="1" applyAlignment="1">
      <alignment horizontal="center" vertical="center"/>
    </xf>
    <xf numFmtId="0" fontId="6" fillId="0" borderId="100" xfId="0" applyFont="1" applyFill="1" applyBorder="1" applyAlignment="1">
      <alignment horizontal="center" vertical="center" wrapText="1"/>
    </xf>
    <xf numFmtId="0" fontId="4" fillId="13" borderId="100" xfId="2" applyFont="1" applyFill="1" applyBorder="1" applyAlignment="1">
      <alignment horizontal="center" vertical="center"/>
    </xf>
    <xf numFmtId="0" fontId="47" fillId="2" borderId="101" xfId="2" applyFont="1" applyFill="1" applyBorder="1" applyAlignment="1">
      <alignment horizontal="left" vertical="top" wrapText="1"/>
    </xf>
    <xf numFmtId="0" fontId="47" fillId="2" borderId="0" xfId="2" applyFont="1" applyFill="1" applyBorder="1" applyAlignment="1">
      <alignment horizontal="left" vertical="top" wrapText="1"/>
    </xf>
    <xf numFmtId="0" fontId="47" fillId="2" borderId="102" xfId="2" applyFont="1" applyFill="1" applyBorder="1" applyAlignment="1">
      <alignment horizontal="left" vertical="top" wrapText="1"/>
    </xf>
    <xf numFmtId="0" fontId="78" fillId="15" borderId="53" xfId="2" applyFont="1" applyFill="1" applyBorder="1" applyAlignment="1">
      <alignment horizontal="center" vertical="center" wrapText="1"/>
    </xf>
    <xf numFmtId="0" fontId="78" fillId="15" borderId="5" xfId="2" applyFont="1" applyFill="1" applyBorder="1" applyAlignment="1">
      <alignment horizontal="center" vertical="center" wrapText="1"/>
    </xf>
    <xf numFmtId="0" fontId="9" fillId="3" borderId="66" xfId="2" applyFont="1" applyFill="1" applyBorder="1" applyAlignment="1">
      <alignment horizontal="center"/>
    </xf>
    <xf numFmtId="0" fontId="59" fillId="19" borderId="68" xfId="2" applyFont="1" applyFill="1" applyBorder="1" applyAlignment="1" applyProtection="1">
      <alignment horizontal="center" vertical="center" wrapText="1"/>
    </xf>
    <xf numFmtId="0" fontId="59" fillId="19" borderId="69" xfId="2" applyFont="1" applyFill="1" applyBorder="1" applyAlignment="1" applyProtection="1">
      <alignment horizontal="center" vertical="center" wrapText="1"/>
    </xf>
    <xf numFmtId="0" fontId="59" fillId="19" borderId="70" xfId="2" applyFont="1" applyFill="1" applyBorder="1" applyAlignment="1" applyProtection="1">
      <alignment horizontal="center" vertical="center" wrapText="1"/>
    </xf>
    <xf numFmtId="0" fontId="58" fillId="17" borderId="72" xfId="2" applyFont="1" applyFill="1" applyBorder="1" applyAlignment="1" applyProtection="1">
      <alignment horizontal="left" vertical="center" wrapText="1"/>
    </xf>
    <xf numFmtId="0" fontId="58" fillId="17" borderId="0" xfId="2" applyFont="1" applyFill="1" applyBorder="1" applyAlignment="1" applyProtection="1">
      <alignment horizontal="left" vertical="center" wrapText="1"/>
    </xf>
    <xf numFmtId="0" fontId="16" fillId="12" borderId="17" xfId="2" applyFill="1" applyBorder="1" applyAlignment="1" applyProtection="1">
      <alignment horizontal="center" vertical="center"/>
      <protection locked="0"/>
    </xf>
    <xf numFmtId="0" fontId="16" fillId="12" borderId="18" xfId="2" applyFill="1" applyBorder="1" applyAlignment="1" applyProtection="1">
      <alignment horizontal="center" vertical="center"/>
      <protection locked="0"/>
    </xf>
    <xf numFmtId="0" fontId="16" fillId="12" borderId="21" xfId="2" applyFill="1" applyBorder="1" applyAlignment="1" applyProtection="1">
      <alignment horizontal="center" vertical="center"/>
      <protection locked="0"/>
    </xf>
    <xf numFmtId="0" fontId="60" fillId="18" borderId="111" xfId="2" applyFont="1" applyFill="1" applyBorder="1" applyAlignment="1">
      <alignment horizontal="center"/>
    </xf>
    <xf numFmtId="0" fontId="16" fillId="12" borderId="98" xfId="2" applyFill="1" applyBorder="1" applyAlignment="1" applyProtection="1">
      <alignment horizontal="center" vertical="center"/>
      <protection locked="0"/>
    </xf>
    <xf numFmtId="0" fontId="16" fillId="12" borderId="100" xfId="2" applyFill="1" applyBorder="1" applyAlignment="1" applyProtection="1">
      <alignment horizontal="center" vertical="center"/>
      <protection locked="0"/>
    </xf>
    <xf numFmtId="0" fontId="16" fillId="12" borderId="99" xfId="2" applyFill="1" applyBorder="1" applyAlignment="1" applyProtection="1">
      <alignment horizontal="center" vertical="center"/>
      <protection locked="0"/>
    </xf>
    <xf numFmtId="0" fontId="4" fillId="13" borderId="78" xfId="2" applyFont="1" applyFill="1" applyBorder="1" applyAlignment="1">
      <alignment horizontal="center" vertical="center"/>
    </xf>
    <xf numFmtId="0" fontId="47" fillId="2" borderId="18" xfId="0" applyFont="1" applyFill="1" applyBorder="1" applyAlignment="1">
      <alignment horizontal="left" vertical="top" wrapText="1"/>
    </xf>
    <xf numFmtId="0" fontId="48" fillId="12" borderId="18" xfId="2" applyFont="1" applyFill="1" applyBorder="1" applyAlignment="1" applyProtection="1">
      <alignment horizontal="center" vertical="center"/>
      <protection locked="0"/>
    </xf>
    <xf numFmtId="0" fontId="48" fillId="12" borderId="21" xfId="2" applyFont="1" applyFill="1" applyBorder="1" applyAlignment="1" applyProtection="1">
      <alignment horizontal="center" vertical="center"/>
      <protection locked="0"/>
    </xf>
    <xf numFmtId="0" fontId="60" fillId="18" borderId="66" xfId="2" applyFont="1" applyFill="1" applyBorder="1" applyAlignment="1">
      <alignment horizontal="center"/>
    </xf>
    <xf numFmtId="0" fontId="12" fillId="0" borderId="98" xfId="2" applyFont="1" applyFill="1" applyBorder="1" applyAlignment="1" applyProtection="1">
      <alignment horizontal="center" vertical="center"/>
      <protection locked="0"/>
    </xf>
    <xf numFmtId="0" fontId="12" fillId="0" borderId="100" xfId="2" applyFont="1" applyFill="1" applyBorder="1" applyAlignment="1" applyProtection="1">
      <alignment horizontal="center" vertical="center"/>
      <protection locked="0"/>
    </xf>
    <xf numFmtId="0" fontId="12" fillId="0" borderId="99" xfId="2" applyFont="1" applyFill="1" applyBorder="1" applyAlignment="1" applyProtection="1">
      <alignment horizontal="center" vertical="center"/>
      <protection locked="0"/>
    </xf>
    <xf numFmtId="0" fontId="15" fillId="0" borderId="18" xfId="2" applyFont="1" applyFill="1" applyBorder="1" applyAlignment="1" applyProtection="1">
      <alignment horizontal="center" vertical="center"/>
      <protection locked="0"/>
    </xf>
    <xf numFmtId="0" fontId="15" fillId="0" borderId="21" xfId="2" applyFont="1" applyFill="1" applyBorder="1" applyAlignment="1" applyProtection="1">
      <alignment horizontal="center" vertical="center"/>
      <protection locked="0"/>
    </xf>
    <xf numFmtId="0" fontId="59" fillId="19" borderId="74" xfId="2" applyFont="1" applyFill="1" applyBorder="1" applyAlignment="1" applyProtection="1">
      <alignment horizontal="center" vertical="center" wrapText="1"/>
    </xf>
    <xf numFmtId="0" fontId="59" fillId="19" borderId="75" xfId="2" applyFont="1" applyFill="1" applyBorder="1" applyAlignment="1" applyProtection="1">
      <alignment horizontal="center" vertical="center" wrapText="1"/>
    </xf>
    <xf numFmtId="0" fontId="59" fillId="19" borderId="76" xfId="2" applyFont="1" applyFill="1" applyBorder="1" applyAlignment="1" applyProtection="1">
      <alignment horizontal="center" vertical="center" wrapText="1"/>
    </xf>
    <xf numFmtId="0" fontId="112" fillId="17" borderId="72" xfId="2" applyFont="1" applyFill="1" applyBorder="1" applyAlignment="1" applyProtection="1">
      <alignment horizontal="left" vertical="top" wrapText="1"/>
    </xf>
    <xf numFmtId="0" fontId="112" fillId="17" borderId="0" xfId="2" applyFont="1" applyFill="1" applyBorder="1" applyAlignment="1" applyProtection="1">
      <alignment horizontal="left" vertical="top" wrapText="1"/>
    </xf>
    <xf numFmtId="0" fontId="51" fillId="0" borderId="58" xfId="2" quotePrefix="1" applyFont="1" applyBorder="1" applyAlignment="1">
      <alignment horizontal="left" vertical="top" wrapText="1"/>
    </xf>
    <xf numFmtId="0" fontId="51" fillId="0" borderId="18" xfId="2" quotePrefix="1" applyFont="1" applyBorder="1" applyAlignment="1">
      <alignment horizontal="left" vertical="top" wrapText="1"/>
    </xf>
    <xf numFmtId="0" fontId="109" fillId="22" borderId="0" xfId="2" applyFont="1" applyFill="1" applyBorder="1" applyAlignment="1">
      <alignment horizontal="center" wrapText="1"/>
    </xf>
    <xf numFmtId="0" fontId="58" fillId="17" borderId="72" xfId="2" applyFont="1" applyFill="1" applyBorder="1" applyAlignment="1" applyProtection="1">
      <alignment horizontal="left" vertical="top" wrapText="1"/>
    </xf>
    <xf numFmtId="0" fontId="58" fillId="17" borderId="0" xfId="2" applyFont="1" applyFill="1" applyBorder="1" applyAlignment="1" applyProtection="1">
      <alignment horizontal="left" vertical="top" wrapText="1"/>
    </xf>
    <xf numFmtId="0" fontId="58" fillId="17" borderId="19" xfId="2" applyFont="1" applyFill="1" applyBorder="1" applyAlignment="1" applyProtection="1">
      <alignment horizontal="left" vertical="top" wrapText="1"/>
    </xf>
    <xf numFmtId="0" fontId="47" fillId="2" borderId="79" xfId="0" applyFont="1" applyFill="1" applyBorder="1" applyAlignment="1">
      <alignment horizontal="left" vertical="center" wrapText="1"/>
    </xf>
    <xf numFmtId="0" fontId="47" fillId="2" borderId="0" xfId="0" applyFont="1" applyFill="1" applyBorder="1" applyAlignment="1">
      <alignment horizontal="left" vertical="center" wrapText="1"/>
    </xf>
    <xf numFmtId="0" fontId="48" fillId="2" borderId="95" xfId="0" applyFont="1" applyFill="1" applyBorder="1" applyAlignment="1">
      <alignment horizontal="left" vertical="center" wrapText="1"/>
    </xf>
    <xf numFmtId="44" fontId="48" fillId="0" borderId="108" xfId="2" applyNumberFormat="1" applyFont="1" applyFill="1" applyBorder="1" applyAlignment="1" applyProtection="1">
      <alignment horizontal="left"/>
    </xf>
    <xf numFmtId="0" fontId="59" fillId="21" borderId="106" xfId="0" applyFont="1" applyFill="1" applyBorder="1" applyAlignment="1">
      <alignment horizontal="center"/>
    </xf>
    <xf numFmtId="0" fontId="4" fillId="13" borderId="0" xfId="2" applyFont="1" applyFill="1" applyBorder="1" applyAlignment="1">
      <alignment horizontal="center" vertical="center"/>
    </xf>
    <xf numFmtId="44" fontId="48" fillId="0" borderId="95" xfId="2" applyNumberFormat="1" applyFont="1" applyFill="1" applyBorder="1" applyAlignment="1" applyProtection="1">
      <alignment horizontal="right"/>
    </xf>
    <xf numFmtId="0" fontId="15" fillId="0" borderId="98" xfId="0" applyFont="1" applyFill="1" applyBorder="1" applyAlignment="1">
      <alignment horizontal="right"/>
    </xf>
    <xf numFmtId="0" fontId="15" fillId="0" borderId="100" xfId="0" applyFont="1" applyFill="1" applyBorder="1" applyAlignment="1">
      <alignment horizontal="right"/>
    </xf>
    <xf numFmtId="0" fontId="15" fillId="0" borderId="99" xfId="0" applyFont="1" applyFill="1" applyBorder="1" applyAlignment="1">
      <alignment horizontal="right"/>
    </xf>
    <xf numFmtId="0" fontId="59" fillId="20" borderId="95" xfId="2" applyFont="1" applyFill="1" applyBorder="1" applyAlignment="1" applyProtection="1">
      <alignment horizontal="right" vertical="center"/>
    </xf>
    <xf numFmtId="0" fontId="15" fillId="2" borderId="98" xfId="0" applyFont="1" applyFill="1" applyBorder="1" applyAlignment="1">
      <alignment horizontal="right"/>
    </xf>
    <xf numFmtId="0" fontId="15" fillId="2" borderId="100" xfId="0" applyFont="1" applyFill="1" applyBorder="1" applyAlignment="1">
      <alignment horizontal="right"/>
    </xf>
    <xf numFmtId="0" fontId="15" fillId="2" borderId="99" xfId="0" applyFont="1" applyFill="1" applyBorder="1" applyAlignment="1">
      <alignment horizontal="right"/>
    </xf>
    <xf numFmtId="0" fontId="15" fillId="2" borderId="95" xfId="0" applyFont="1" applyFill="1" applyBorder="1" applyAlignment="1">
      <alignment horizontal="right"/>
    </xf>
    <xf numFmtId="0" fontId="51" fillId="0" borderId="98" xfId="2" quotePrefix="1" applyFont="1" applyBorder="1" applyAlignment="1">
      <alignment horizontal="left" vertical="top" wrapText="1"/>
    </xf>
    <xf numFmtId="0" fontId="51" fillId="0" borderId="100" xfId="2" quotePrefix="1" applyFont="1" applyBorder="1" applyAlignment="1">
      <alignment horizontal="left" vertical="top" wrapText="1"/>
    </xf>
    <xf numFmtId="44" fontId="16" fillId="0" borderId="98" xfId="2" applyNumberFormat="1" applyFill="1" applyBorder="1" applyAlignment="1" applyProtection="1">
      <alignment horizontal="center"/>
      <protection locked="0"/>
    </xf>
    <xf numFmtId="44" fontId="16" fillId="0" borderId="99" xfId="2" applyNumberFormat="1" applyFill="1" applyBorder="1" applyAlignment="1" applyProtection="1">
      <alignment horizontal="center"/>
      <protection locked="0"/>
    </xf>
    <xf numFmtId="0" fontId="48" fillId="0" borderId="98" xfId="2" applyFont="1" applyBorder="1" applyAlignment="1" applyProtection="1">
      <alignment horizontal="right" vertical="top"/>
      <protection locked="0"/>
    </xf>
    <xf numFmtId="0" fontId="48" fillId="0" borderId="100" xfId="2" applyFont="1" applyBorder="1" applyAlignment="1" applyProtection="1">
      <alignment horizontal="right" vertical="top"/>
      <protection locked="0"/>
    </xf>
    <xf numFmtId="0" fontId="48" fillId="0" borderId="99" xfId="2" applyFont="1" applyBorder="1" applyAlignment="1" applyProtection="1">
      <alignment horizontal="right" vertical="top"/>
      <protection locked="0"/>
    </xf>
    <xf numFmtId="44" fontId="48" fillId="0" borderId="98" xfId="2" applyNumberFormat="1" applyFont="1" applyFill="1" applyBorder="1" applyAlignment="1" applyProtection="1">
      <alignment horizontal="right"/>
    </xf>
    <xf numFmtId="44" fontId="48" fillId="0" borderId="100" xfId="2" applyNumberFormat="1" applyFont="1" applyFill="1" applyBorder="1" applyAlignment="1" applyProtection="1">
      <alignment horizontal="right"/>
    </xf>
    <xf numFmtId="44" fontId="48" fillId="0" borderId="99" xfId="2" applyNumberFormat="1" applyFont="1" applyFill="1" applyBorder="1" applyAlignment="1" applyProtection="1">
      <alignment horizontal="right"/>
    </xf>
    <xf numFmtId="0" fontId="15" fillId="0" borderId="100" xfId="2" applyFont="1" applyFill="1" applyBorder="1" applyAlignment="1" applyProtection="1">
      <alignment horizontal="center"/>
      <protection locked="0"/>
    </xf>
    <xf numFmtId="44" fontId="16" fillId="14" borderId="100" xfId="2" applyNumberFormat="1" applyFill="1" applyBorder="1" applyAlignment="1" applyProtection="1">
      <alignment horizontal="center"/>
    </xf>
    <xf numFmtId="44" fontId="16" fillId="14" borderId="99" xfId="2" applyNumberFormat="1" applyFill="1" applyBorder="1" applyAlignment="1" applyProtection="1">
      <alignment horizontal="center"/>
    </xf>
    <xf numFmtId="0" fontId="59" fillId="19" borderId="114" xfId="2" applyFont="1" applyFill="1" applyBorder="1" applyAlignment="1" applyProtection="1">
      <alignment horizontal="center" vertical="center" wrapText="1"/>
    </xf>
    <xf numFmtId="0" fontId="2" fillId="2" borderId="0" xfId="2" applyFont="1" applyFill="1" applyAlignment="1">
      <alignment horizontal="left" wrapText="1"/>
    </xf>
    <xf numFmtId="0" fontId="83" fillId="2" borderId="18" xfId="2" applyFont="1" applyFill="1" applyBorder="1" applyAlignment="1">
      <alignment horizontal="center" vertical="center"/>
    </xf>
    <xf numFmtId="0" fontId="63" fillId="15" borderId="60" xfId="2" applyFont="1" applyFill="1" applyBorder="1" applyAlignment="1">
      <alignment horizontal="center" vertical="center"/>
    </xf>
    <xf numFmtId="0" fontId="58" fillId="15" borderId="62" xfId="2" applyFont="1" applyFill="1" applyBorder="1" applyAlignment="1">
      <alignment horizontal="center" vertical="center"/>
    </xf>
    <xf numFmtId="0" fontId="42" fillId="0" borderId="1" xfId="2" applyFont="1" applyFill="1" applyBorder="1" applyAlignment="1">
      <alignment horizontal="center" vertical="center" wrapText="1"/>
    </xf>
    <xf numFmtId="0" fontId="16" fillId="0" borderId="80" xfId="2" applyFill="1" applyBorder="1" applyAlignment="1">
      <alignment horizontal="center" vertical="center" wrapText="1"/>
    </xf>
    <xf numFmtId="0" fontId="42" fillId="0" borderId="57" xfId="2" applyFont="1" applyFill="1" applyBorder="1" applyAlignment="1">
      <alignment horizontal="center" vertical="center"/>
    </xf>
    <xf numFmtId="0" fontId="16" fillId="0" borderId="40" xfId="2" applyFill="1" applyBorder="1" applyAlignment="1">
      <alignment horizontal="center" vertical="center"/>
    </xf>
    <xf numFmtId="0" fontId="42" fillId="0" borderId="60" xfId="2" applyFont="1" applyFill="1" applyBorder="1" applyAlignment="1">
      <alignment horizontal="center" vertical="center" wrapText="1"/>
    </xf>
    <xf numFmtId="0" fontId="16" fillId="0" borderId="62" xfId="2" applyFill="1" applyBorder="1" applyAlignment="1">
      <alignment horizontal="center" vertical="center" wrapText="1"/>
    </xf>
    <xf numFmtId="0" fontId="97" fillId="2" borderId="1" xfId="2" applyFont="1" applyFill="1" applyBorder="1" applyAlignment="1">
      <alignment horizontal="left" vertical="center" wrapText="1"/>
    </xf>
    <xf numFmtId="0" fontId="97" fillId="2" borderId="2" xfId="2" applyFont="1" applyFill="1" applyBorder="1" applyAlignment="1">
      <alignment horizontal="left" vertical="center"/>
    </xf>
    <xf numFmtId="0" fontId="97" fillId="2" borderId="3" xfId="2" applyFont="1" applyFill="1" applyBorder="1" applyAlignment="1">
      <alignment horizontal="left" vertical="center"/>
    </xf>
    <xf numFmtId="0" fontId="97" fillId="2" borderId="7" xfId="2" applyFont="1" applyFill="1" applyBorder="1" applyAlignment="1">
      <alignment horizontal="left" vertical="center"/>
    </xf>
    <xf numFmtId="0" fontId="97" fillId="2" borderId="8" xfId="2" applyFont="1" applyFill="1" applyBorder="1" applyAlignment="1">
      <alignment horizontal="left" vertical="center"/>
    </xf>
    <xf numFmtId="0" fontId="97" fillId="2" borderId="9" xfId="2" applyFont="1" applyFill="1" applyBorder="1" applyAlignment="1">
      <alignment horizontal="left" vertical="center"/>
    </xf>
    <xf numFmtId="0" fontId="81" fillId="15" borderId="60" xfId="2" applyFont="1" applyFill="1" applyBorder="1" applyAlignment="1">
      <alignment horizontal="center" vertical="center" wrapText="1"/>
    </xf>
    <xf numFmtId="0" fontId="81" fillId="15" borderId="115" xfId="2" applyFont="1" applyFill="1" applyBorder="1" applyAlignment="1">
      <alignment horizontal="center" vertical="center" wrapText="1"/>
    </xf>
    <xf numFmtId="0" fontId="20" fillId="0" borderId="0" xfId="0" applyFont="1" applyBorder="1" applyAlignment="1">
      <alignment horizontal="left" wrapText="1"/>
    </xf>
    <xf numFmtId="0" fontId="9" fillId="0" borderId="18" xfId="0" applyFont="1" applyFill="1" applyBorder="1" applyAlignment="1">
      <alignment horizontal="center" vertical="center"/>
    </xf>
    <xf numFmtId="0" fontId="104" fillId="2" borderId="90" xfId="0" applyFont="1" applyFill="1" applyBorder="1" applyAlignment="1">
      <alignment horizontal="left" vertical="top" wrapText="1"/>
    </xf>
    <xf numFmtId="0" fontId="104" fillId="2" borderId="91" xfId="0" applyFont="1" applyFill="1" applyBorder="1" applyAlignment="1">
      <alignment horizontal="left" vertical="top" wrapText="1"/>
    </xf>
    <xf numFmtId="0" fontId="104" fillId="2" borderId="92" xfId="0" applyFont="1" applyFill="1" applyBorder="1" applyAlignment="1">
      <alignment horizontal="left" vertical="top" wrapText="1"/>
    </xf>
    <xf numFmtId="0" fontId="104" fillId="2" borderId="12" xfId="0" applyFont="1" applyFill="1" applyBorder="1" applyAlignment="1">
      <alignment horizontal="left" vertical="top" wrapText="1"/>
    </xf>
    <xf numFmtId="0" fontId="104" fillId="2" borderId="0" xfId="0" applyFont="1" applyFill="1" applyBorder="1" applyAlignment="1">
      <alignment horizontal="left" vertical="top" wrapText="1"/>
    </xf>
    <xf numFmtId="0" fontId="104" fillId="2" borderId="11" xfId="0" applyFont="1" applyFill="1" applyBorder="1" applyAlignment="1">
      <alignment horizontal="left" vertical="top" wrapText="1"/>
    </xf>
    <xf numFmtId="0" fontId="104" fillId="2" borderId="13" xfId="0" applyFont="1" applyFill="1" applyBorder="1" applyAlignment="1">
      <alignment horizontal="left" vertical="top" wrapText="1"/>
    </xf>
    <xf numFmtId="0" fontId="104" fillId="2" borderId="14" xfId="0" applyFont="1" applyFill="1" applyBorder="1" applyAlignment="1">
      <alignment horizontal="left" vertical="top" wrapText="1"/>
    </xf>
    <xf numFmtId="0" fontId="104" fillId="2" borderId="15" xfId="0" applyFont="1" applyFill="1" applyBorder="1" applyAlignment="1">
      <alignment horizontal="left" vertical="top" wrapText="1"/>
    </xf>
    <xf numFmtId="0" fontId="87" fillId="2" borderId="0" xfId="0" applyNumberFormat="1" applyFont="1" applyFill="1" applyBorder="1" applyAlignment="1">
      <alignment horizontal="left" vertical="top" wrapText="1"/>
    </xf>
    <xf numFmtId="0" fontId="17" fillId="2" borderId="0" xfId="0" applyFont="1" applyFill="1" applyBorder="1" applyAlignment="1">
      <alignment horizontal="left" vertical="top" wrapText="1"/>
    </xf>
    <xf numFmtId="0" fontId="11" fillId="14" borderId="17" xfId="0" applyFont="1" applyFill="1" applyBorder="1" applyAlignment="1">
      <alignment horizontal="center" vertical="center"/>
    </xf>
    <xf numFmtId="0" fontId="11" fillId="14" borderId="18"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0" xfId="0" applyFont="1" applyFill="1" applyBorder="1" applyAlignment="1">
      <alignment horizontal="center" vertical="center"/>
    </xf>
    <xf numFmtId="0" fontId="20" fillId="2" borderId="0" xfId="0" applyFont="1" applyFill="1" applyBorder="1" applyAlignment="1">
      <alignment horizontal="left" vertical="top" wrapText="1"/>
    </xf>
    <xf numFmtId="0" fontId="20" fillId="2" borderId="0" xfId="0" applyFont="1" applyFill="1" applyBorder="1" applyAlignment="1">
      <alignment horizontal="center" vertical="center" wrapText="1"/>
    </xf>
    <xf numFmtId="0" fontId="21" fillId="16" borderId="0" xfId="0" applyFont="1" applyFill="1" applyBorder="1" applyAlignment="1">
      <alignment horizontal="center" vertical="center" wrapText="1"/>
    </xf>
    <xf numFmtId="0" fontId="11" fillId="14" borderId="21" xfId="0" applyFont="1" applyFill="1" applyBorder="1" applyAlignment="1">
      <alignment horizontal="center" vertical="center"/>
    </xf>
    <xf numFmtId="0" fontId="24" fillId="14" borderId="17" xfId="0" applyFont="1" applyFill="1" applyBorder="1" applyAlignment="1">
      <alignment horizontal="center" vertical="center"/>
    </xf>
    <xf numFmtId="0" fontId="24" fillId="14" borderId="18" xfId="0" applyFont="1" applyFill="1" applyBorder="1" applyAlignment="1">
      <alignment horizontal="center" vertical="center"/>
    </xf>
    <xf numFmtId="0" fontId="24" fillId="14" borderId="21" xfId="0" applyFont="1" applyFill="1" applyBorder="1" applyAlignment="1">
      <alignment horizontal="center" vertical="center"/>
    </xf>
    <xf numFmtId="0" fontId="20" fillId="2" borderId="85" xfId="0" applyFont="1" applyFill="1" applyBorder="1" applyAlignment="1">
      <alignment horizontal="center"/>
    </xf>
    <xf numFmtId="164" fontId="17" fillId="2" borderId="0" xfId="1" applyFont="1" applyFill="1" applyBorder="1" applyAlignment="1">
      <alignment horizontal="left" wrapText="1"/>
    </xf>
    <xf numFmtId="0" fontId="88" fillId="5" borderId="22" xfId="0" applyFont="1" applyFill="1" applyBorder="1" applyAlignment="1">
      <alignment horizontal="left" wrapText="1"/>
    </xf>
    <xf numFmtId="0" fontId="88" fillId="5" borderId="23" xfId="0" applyFont="1" applyFill="1" applyBorder="1" applyAlignment="1">
      <alignment horizontal="left" wrapText="1"/>
    </xf>
    <xf numFmtId="0" fontId="88" fillId="5" borderId="24" xfId="0" applyFont="1" applyFill="1" applyBorder="1" applyAlignment="1">
      <alignment horizontal="left" wrapText="1"/>
    </xf>
    <xf numFmtId="0" fontId="27" fillId="5" borderId="0" xfId="0" applyFont="1" applyFill="1" applyBorder="1" applyAlignment="1">
      <alignment horizontal="center"/>
    </xf>
    <xf numFmtId="0" fontId="27" fillId="5" borderId="26" xfId="0" applyFont="1" applyFill="1" applyBorder="1" applyAlignment="1">
      <alignment horizontal="center"/>
    </xf>
    <xf numFmtId="0" fontId="24" fillId="5" borderId="16" xfId="0" applyFont="1" applyFill="1" applyBorder="1" applyAlignment="1">
      <alignment horizontal="center" vertical="center"/>
    </xf>
    <xf numFmtId="0" fontId="24" fillId="5" borderId="28" xfId="0" applyFont="1" applyFill="1" applyBorder="1" applyAlignment="1">
      <alignment horizontal="center" vertical="center"/>
    </xf>
    <xf numFmtId="0" fontId="28" fillId="5" borderId="85" xfId="0" applyFont="1" applyFill="1" applyBorder="1" applyAlignment="1">
      <alignment horizontal="center"/>
    </xf>
    <xf numFmtId="0" fontId="28" fillId="5" borderId="93" xfId="0" applyFont="1" applyFill="1" applyBorder="1" applyAlignment="1">
      <alignment horizontal="center"/>
    </xf>
    <xf numFmtId="0" fontId="20" fillId="5" borderId="0" xfId="0" applyFont="1" applyFill="1" applyBorder="1" applyAlignment="1">
      <alignment horizontal="left" vertical="top" wrapText="1"/>
    </xf>
    <xf numFmtId="0" fontId="20" fillId="5" borderId="26" xfId="0" applyFont="1" applyFill="1" applyBorder="1" applyAlignment="1">
      <alignment horizontal="left" vertical="top" wrapText="1"/>
    </xf>
    <xf numFmtId="164" fontId="20" fillId="5" borderId="31" xfId="1" applyFont="1" applyFill="1" applyBorder="1" applyAlignment="1">
      <alignment horizontal="left" vertical="top" wrapText="1"/>
    </xf>
    <xf numFmtId="164" fontId="20" fillId="5" borderId="32" xfId="1" applyFont="1" applyFill="1" applyBorder="1" applyAlignment="1">
      <alignment horizontal="left" vertical="top" wrapText="1"/>
    </xf>
    <xf numFmtId="164" fontId="20" fillId="5" borderId="33" xfId="1" applyFont="1" applyFill="1" applyBorder="1" applyAlignment="1">
      <alignment horizontal="left" vertical="top" wrapText="1"/>
    </xf>
    <xf numFmtId="0" fontId="21" fillId="16" borderId="0" xfId="0" applyFont="1" applyFill="1" applyBorder="1" applyAlignment="1">
      <alignment horizontal="center"/>
    </xf>
    <xf numFmtId="0" fontId="20" fillId="2" borderId="0" xfId="0" applyFont="1" applyFill="1" applyBorder="1" applyAlignment="1">
      <alignment horizontal="center" wrapText="1"/>
    </xf>
    <xf numFmtId="0" fontId="37" fillId="7" borderId="36" xfId="0" applyFont="1" applyFill="1" applyBorder="1" applyAlignment="1">
      <alignment horizontal="center"/>
    </xf>
    <xf numFmtId="0" fontId="33" fillId="7" borderId="37" xfId="0" applyFont="1" applyFill="1" applyBorder="1" applyAlignment="1">
      <alignment horizontal="center"/>
    </xf>
    <xf numFmtId="0" fontId="33" fillId="7" borderId="38" xfId="0" applyFont="1" applyFill="1" applyBorder="1" applyAlignment="1">
      <alignment horizontal="center"/>
    </xf>
    <xf numFmtId="0" fontId="37" fillId="7" borderId="53" xfId="0" applyFont="1" applyFill="1" applyBorder="1" applyAlignment="1">
      <alignment horizontal="center"/>
    </xf>
    <xf numFmtId="0" fontId="43" fillId="7" borderId="54" xfId="0" applyFont="1" applyFill="1" applyBorder="1" applyAlignment="1">
      <alignment horizontal="center"/>
    </xf>
    <xf numFmtId="0" fontId="43" fillId="7" borderId="5" xfId="0" applyFont="1" applyFill="1" applyBorder="1" applyAlignment="1">
      <alignment horizontal="center"/>
    </xf>
    <xf numFmtId="0" fontId="37" fillId="7" borderId="0" xfId="0" applyFont="1" applyFill="1" applyBorder="1" applyAlignment="1" applyProtection="1">
      <alignment horizontal="center"/>
      <protection hidden="1"/>
    </xf>
    <xf numFmtId="0" fontId="50" fillId="2" borderId="17" xfId="0" applyFont="1" applyFill="1" applyBorder="1" applyAlignment="1">
      <alignment horizontal="left" vertical="center" wrapText="1"/>
    </xf>
    <xf numFmtId="0" fontId="50" fillId="2" borderId="18" xfId="0" applyFont="1" applyFill="1" applyBorder="1" applyAlignment="1">
      <alignment horizontal="left" vertical="center" wrapText="1"/>
    </xf>
    <xf numFmtId="0" fontId="50" fillId="2" borderId="21" xfId="0" applyFont="1" applyFill="1" applyBorder="1" applyAlignment="1">
      <alignment horizontal="left" vertical="center" wrapText="1"/>
    </xf>
    <xf numFmtId="0" fontId="50" fillId="2" borderId="85" xfId="0" applyFont="1" applyFill="1" applyBorder="1" applyAlignment="1">
      <alignment horizontal="left" vertical="top" wrapText="1"/>
    </xf>
    <xf numFmtId="0" fontId="12" fillId="0" borderId="65" xfId="0" applyFont="1" applyBorder="1" applyAlignment="1">
      <alignment horizontal="left" vertical="center" wrapText="1"/>
    </xf>
    <xf numFmtId="0" fontId="69" fillId="19" borderId="0" xfId="9" applyFont="1" applyFill="1" applyAlignment="1">
      <alignment vertical="center"/>
    </xf>
    <xf numFmtId="0" fontId="78" fillId="19" borderId="0" xfId="2" applyFont="1" applyFill="1" applyBorder="1" applyAlignment="1">
      <alignment horizontal="left" vertical="center"/>
    </xf>
    <xf numFmtId="0" fontId="12" fillId="0" borderId="83" xfId="0" applyFont="1" applyBorder="1" applyAlignment="1">
      <alignment horizontal="left" vertical="center" wrapText="1"/>
    </xf>
    <xf numFmtId="0" fontId="9" fillId="0" borderId="18" xfId="2" applyFont="1" applyFill="1" applyBorder="1" applyAlignment="1">
      <alignment horizontal="center" vertical="center"/>
    </xf>
    <xf numFmtId="0" fontId="32" fillId="2" borderId="85" xfId="0" applyFont="1" applyFill="1" applyBorder="1" applyAlignment="1">
      <alignment horizontal="center" vertical="center" wrapText="1"/>
    </xf>
    <xf numFmtId="0" fontId="95" fillId="2" borderId="95" xfId="0" applyFont="1" applyFill="1" applyBorder="1" applyAlignment="1">
      <alignment horizontal="center" vertical="center" wrapText="1"/>
    </xf>
    <xf numFmtId="0" fontId="95" fillId="2" borderId="95" xfId="0" applyFont="1" applyFill="1" applyBorder="1" applyAlignment="1">
      <alignment horizontal="center" vertical="center"/>
    </xf>
    <xf numFmtId="0" fontId="12" fillId="0" borderId="84" xfId="0" applyFont="1" applyBorder="1" applyAlignment="1">
      <alignment horizontal="left" vertical="center" wrapText="1"/>
    </xf>
  </cellXfs>
  <cellStyles count="13">
    <cellStyle name="Milliers" xfId="1" builtinId="3"/>
    <cellStyle name="Milliers 2 2" xfId="11"/>
    <cellStyle name="Milliers 3" xfId="10"/>
    <cellStyle name="Monétaire 2" xfId="7"/>
    <cellStyle name="Normal" xfId="0" builtinId="0"/>
    <cellStyle name="Normal 2" xfId="2"/>
    <cellStyle name="Normal 2 2" xfId="3"/>
    <cellStyle name="Normal 3" xfId="6"/>
    <cellStyle name="Normal 3 2" xfId="5"/>
    <cellStyle name="Normal 4" xfId="9"/>
    <cellStyle name="p wg 10c" xfId="4"/>
    <cellStyle name="Pourcentage" xfId="12" builtinId="5"/>
    <cellStyle name="Pourcentage 2" xfId="8"/>
  </cellStyles>
  <dxfs count="5">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9"/>
  <colors>
    <mruColors>
      <color rgb="FFEEF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152400</xdr:rowOff>
    </xdr:from>
    <xdr:to>
      <xdr:col>2</xdr:col>
      <xdr:colOff>897032</xdr:colOff>
      <xdr:row>1</xdr:row>
      <xdr:rowOff>819150</xdr:rowOff>
    </xdr:to>
    <xdr:pic>
      <xdr:nvPicPr>
        <xdr:cNvPr id="2" name="Image 1"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342900"/>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142875</xdr:colOff>
      <xdr:row>2</xdr:row>
      <xdr:rowOff>66675</xdr:rowOff>
    </xdr:from>
    <xdr:to>
      <xdr:col>3</xdr:col>
      <xdr:colOff>1028700</xdr:colOff>
      <xdr:row>2</xdr:row>
      <xdr:rowOff>744763</xdr:rowOff>
    </xdr:to>
    <xdr:pic>
      <xdr:nvPicPr>
        <xdr:cNvPr id="4" name="Image 3"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04800"/>
          <a:ext cx="2181225" cy="6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1400175</xdr:colOff>
      <xdr:row>2</xdr:row>
      <xdr:rowOff>47625</xdr:rowOff>
    </xdr:from>
    <xdr:to>
      <xdr:col>6</xdr:col>
      <xdr:colOff>2457450</xdr:colOff>
      <xdr:row>3</xdr:row>
      <xdr:rowOff>0</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96375" y="285750"/>
          <a:ext cx="1057275" cy="752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2</xdr:col>
      <xdr:colOff>593724</xdr:colOff>
      <xdr:row>2</xdr:row>
      <xdr:rowOff>709838</xdr:rowOff>
    </xdr:to>
    <xdr:pic>
      <xdr:nvPicPr>
        <xdr:cNvPr id="2" name="Image 1"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49" y="254000"/>
          <a:ext cx="2181225" cy="6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1566333</xdr:colOff>
      <xdr:row>2</xdr:row>
      <xdr:rowOff>21167</xdr:rowOff>
    </xdr:from>
    <xdr:to>
      <xdr:col>9</xdr:col>
      <xdr:colOff>41275</xdr:colOff>
      <xdr:row>2</xdr:row>
      <xdr:rowOff>773642</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382250" y="433917"/>
          <a:ext cx="1057275" cy="752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452438</xdr:colOff>
      <xdr:row>1</xdr:row>
      <xdr:rowOff>59531</xdr:rowOff>
    </xdr:from>
    <xdr:to>
      <xdr:col>2</xdr:col>
      <xdr:colOff>657225</xdr:colOff>
      <xdr:row>1</xdr:row>
      <xdr:rowOff>737619</xdr:rowOff>
    </xdr:to>
    <xdr:pic>
      <xdr:nvPicPr>
        <xdr:cNvPr id="5" name="Image 4"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3" y="250031"/>
          <a:ext cx="2181225" cy="6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984249</xdr:colOff>
      <xdr:row>1</xdr:row>
      <xdr:rowOff>42333</xdr:rowOff>
    </xdr:from>
    <xdr:to>
      <xdr:col>15</xdr:col>
      <xdr:colOff>41274</xdr:colOff>
      <xdr:row>1</xdr:row>
      <xdr:rowOff>794808</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13666" y="232833"/>
          <a:ext cx="1057275"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13</xdr:row>
          <xdr:rowOff>180975</xdr:rowOff>
        </xdr:from>
        <xdr:to>
          <xdr:col>1</xdr:col>
          <xdr:colOff>47625</xdr:colOff>
          <xdr:row>15</xdr:row>
          <xdr:rowOff>66675</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0</xdr:rowOff>
        </xdr:from>
        <xdr:to>
          <xdr:col>1</xdr:col>
          <xdr:colOff>47625</xdr:colOff>
          <xdr:row>14</xdr:row>
          <xdr:rowOff>57150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123264</xdr:colOff>
      <xdr:row>1</xdr:row>
      <xdr:rowOff>56029</xdr:rowOff>
    </xdr:from>
    <xdr:to>
      <xdr:col>2</xdr:col>
      <xdr:colOff>1071842</xdr:colOff>
      <xdr:row>1</xdr:row>
      <xdr:rowOff>753110</xdr:rowOff>
    </xdr:to>
    <xdr:pic>
      <xdr:nvPicPr>
        <xdr:cNvPr id="4" name="Image 3"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64" y="930088"/>
          <a:ext cx="2181225"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457200</xdr:colOff>
      <xdr:row>1</xdr:row>
      <xdr:rowOff>19050</xdr:rowOff>
    </xdr:from>
    <xdr:to>
      <xdr:col>12</xdr:col>
      <xdr:colOff>752475</xdr:colOff>
      <xdr:row>1</xdr:row>
      <xdr:rowOff>771525</xdr:rowOff>
    </xdr:to>
    <xdr:pic>
      <xdr:nvPicPr>
        <xdr:cNvPr id="5" name="Image 4"/>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11175" y="123825"/>
          <a:ext cx="1057275" cy="752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304800</xdr:colOff>
      <xdr:row>1</xdr:row>
      <xdr:rowOff>85725</xdr:rowOff>
    </xdr:from>
    <xdr:to>
      <xdr:col>1</xdr:col>
      <xdr:colOff>2482103</xdr:colOff>
      <xdr:row>1</xdr:row>
      <xdr:rowOff>782806</xdr:rowOff>
    </xdr:to>
    <xdr:pic>
      <xdr:nvPicPr>
        <xdr:cNvPr id="5" name="Image 4"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276225"/>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152400</xdr:colOff>
      <xdr:row>1</xdr:row>
      <xdr:rowOff>19050</xdr:rowOff>
    </xdr:from>
    <xdr:to>
      <xdr:col>9</xdr:col>
      <xdr:colOff>95250</xdr:colOff>
      <xdr:row>1</xdr:row>
      <xdr:rowOff>771525</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239375" y="209550"/>
          <a:ext cx="1057275" cy="752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1</xdr:row>
      <xdr:rowOff>104775</xdr:rowOff>
    </xdr:from>
    <xdr:to>
      <xdr:col>2</xdr:col>
      <xdr:colOff>695325</xdr:colOff>
      <xdr:row>1</xdr:row>
      <xdr:rowOff>782863</xdr:rowOff>
    </xdr:to>
    <xdr:pic>
      <xdr:nvPicPr>
        <xdr:cNvPr id="2" name="Image 1"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838200"/>
          <a:ext cx="2181225" cy="6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333375</xdr:colOff>
      <xdr:row>1</xdr:row>
      <xdr:rowOff>85725</xdr:rowOff>
    </xdr:from>
    <xdr:to>
      <xdr:col>7</xdr:col>
      <xdr:colOff>114300</xdr:colOff>
      <xdr:row>1</xdr:row>
      <xdr:rowOff>838200</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77200" y="142875"/>
          <a:ext cx="1057275" cy="752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2224\Desktop\Naturellement%20popcorn%20-%20Christian\1.%20Instruction\3.%20Expertise%20interne\financier\Simu%20OAD%20sb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aire.legrain\AppData\Local\Microsoft\Windows\Temporary%20Internet%20Files\Content.IE5\QR4TWKGE\02_FICHES_PROJET_2I2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3fc9\fu_3l\DFI\Domaines\P&#244;le%20Gestion\4%20Outil%20supports\Excel\Simu%20anafi%20VIERG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f3\fam\FRANCEAGRIMER\ENTITE\INTV\SIIF\U_EF\Planification%20&#233;cologique\AAP%20Projets%20territoriaux\Dossier%20de%20d&#233;p&#244;t\Nouveau%20Feuille%20de%20calcul%20Microsoft%20Exc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RANCEAGRIMER/ENTITE/SERVICES/ENTREPRISES%20et%20MARCHES/ENTREPRISES/_COMMUN/PLAN%20DE%20RELANCE%202020/AAP%20Abattoirs/Dossier%20&#224;%20d&#233;poser/Annexe%202%20approfondie%20-%20Fiches%20proje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espace-echanges/Users/MA3483/AppData/Local/Temp/notes23EB3B/Dossier%20de%20candidature%20PSIM%202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f3\fam\FRANCEAGRIMER\ENTITE\SERVICES\ENTREPRISES%20et%20MARCHES\ENTREPRISES\_COMMUN\PLAN%20DE%20RELANCE%202020\AAP%20Prot&#233;ines\Dossier%20&#224;%20d&#233;poser\Annexe%20investissements%20mat&#233;riels%20a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SBM dev"/>
      <sheetName val="Comptes de résultats"/>
      <sheetName val="Plan de financement"/>
    </sheetNames>
    <sheetDataSet>
      <sheetData sheetId="0">
        <row r="5">
          <cell r="B5">
            <v>16218</v>
          </cell>
        </row>
      </sheetData>
      <sheetData sheetId="1" refreshError="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onnees Cles"/>
      <sheetName val="FICHE 2 - Taille du porteur"/>
      <sheetName val="FICHE 3 - Objectifs"/>
      <sheetName val="FICHE 4 - R&amp;D Contexte"/>
      <sheetName val="FICHE 5 - Plan Financement"/>
      <sheetName val="FICHE 6 - Impacts"/>
      <sheetName val="FICHE 6bis Impacts exemples"/>
      <sheetName val="FICHE 7 - Activité Porteur"/>
      <sheetName val="FICHE 8 - Financier Porteur"/>
      <sheetName val="Listes"/>
    </sheetNames>
    <sheetDataSet>
      <sheetData sheetId="0"/>
      <sheetData sheetId="1">
        <row r="2">
          <cell r="I2">
            <v>0</v>
          </cell>
        </row>
        <row r="62">
          <cell r="A62" t="e">
            <v>#VALUE!</v>
          </cell>
          <cell r="C62" t="e">
            <v>#VALUE!</v>
          </cell>
          <cell r="D62" t="e">
            <v>#VALUE!</v>
          </cell>
          <cell r="E62" t="e">
            <v>#VALUE!</v>
          </cell>
          <cell r="G62" t="e">
            <v>#VALUE!</v>
          </cell>
          <cell r="H62" t="e">
            <v>#VALUE!</v>
          </cell>
          <cell r="I62" t="e">
            <v>#VALUE!</v>
          </cell>
          <cell r="J62">
            <v>2022</v>
          </cell>
        </row>
      </sheetData>
      <sheetData sheetId="2"/>
      <sheetData sheetId="3"/>
      <sheetData sheetId="4"/>
      <sheetData sheetId="5"/>
      <sheetData sheetId="6"/>
      <sheetData sheetId="7"/>
      <sheetData sheetId="8"/>
      <sheetData sheetId="9"/>
      <sheetData sheetId="10">
        <row r="2">
          <cell r="A2" t="str">
            <v>Innovation</v>
          </cell>
          <cell r="B2" t="str">
            <v>Privé-banques (emprunt…)</v>
          </cell>
          <cell r="D2" t="str">
            <v>Cash</v>
          </cell>
          <cell r="E2" t="str">
            <v xml:space="preserve"> une meilleure adaptation des produits à la demande des consommateurs ainsi que des différents maillons de la filière, </v>
          </cell>
          <cell r="G2" t="str">
            <v>Entreprise - Exploitation Agricole</v>
          </cell>
        </row>
        <row r="3">
          <cell r="A3" t="str">
            <v>Commercial et Financier</v>
          </cell>
          <cell r="B3" t="str">
            <v>Privé-bénéficiaires (apport partenaires privés)</v>
          </cell>
          <cell r="D3" t="str">
            <v>RH</v>
          </cell>
          <cell r="E3" t="str">
            <v>une nouvelle offre technologique,</v>
          </cell>
          <cell r="G3" t="str">
            <v>Entreprise - Autre</v>
          </cell>
        </row>
        <row r="4">
          <cell r="A4" t="str">
            <v>Social et Economique</v>
          </cell>
          <cell r="B4" t="str">
            <v>Privé-autres</v>
          </cell>
          <cell r="D4" t="str">
            <v>Équipements/matériels scientifiques</v>
          </cell>
          <cell r="E4" t="str">
            <v>  une maitrise sanitaire, une traçabilité, une qualité et une valeur nutritionnelle des aliments améliorées,</v>
          </cell>
          <cell r="G4" t="str">
            <v>Organisme de recherche et assimilés</v>
          </cell>
        </row>
        <row r="5">
          <cell r="A5" t="str">
            <v>Intégration du projet au sein de la filière</v>
          </cell>
          <cell r="B5" t="str">
            <v>Opérateur</v>
          </cell>
          <cell r="D5" t="str">
            <v>Biens immatériels (licences, logiciels, brevets, …)</v>
          </cell>
          <cell r="E5" t="str">
            <v xml:space="preserve"> la réduction de la pénibilité des tâches et l’amélioration de la santé et la sécurité au travail,</v>
          </cell>
          <cell r="G5" t="str">
            <v>Autres</v>
          </cell>
        </row>
        <row r="6">
          <cell r="A6" t="str">
            <v>Environnemental - Energie renouvellable</v>
          </cell>
          <cell r="B6" t="str">
            <v>Public-bénéficiaires</v>
          </cell>
          <cell r="D6" t="str">
            <v>Immobiliers/foncier/mobiliers, équipements de travail, …</v>
          </cell>
          <cell r="E6" t="str">
            <v xml:space="preserve"> l’optimisation des coûts et l’amélioration de la compétitivité,</v>
          </cell>
        </row>
        <row r="7">
          <cell r="A7" t="str">
            <v>Environnemental - Efficacité énergétique</v>
          </cell>
          <cell r="B7" t="str">
            <v>Public - Aides État-Autre (hors enveloppe PIA)</v>
          </cell>
          <cell r="D7" t="str">
            <v>Autres</v>
          </cell>
          <cell r="E7" t="str">
            <v xml:space="preserve"> la réduction des pertes matières et une meilleure performance au plan environnemental et énergétique,</v>
          </cell>
        </row>
        <row r="8">
          <cell r="A8" t="str">
            <v>Environnemental - Climat- Reduction GES</v>
          </cell>
          <cell r="B8" t="str">
            <v>Public - Aides Collectivités territoriales</v>
          </cell>
          <cell r="E8" t="str">
            <v>la création variétale et la génétique animale, en cohérence avec les orientations du projet agro-écologique,</v>
          </cell>
        </row>
        <row r="9">
          <cell r="A9" t="str">
            <v>Environnemental - Pollution Air</v>
          </cell>
          <cell r="B9" t="str">
            <v>Public-Autres</v>
          </cell>
          <cell r="E9" t="str">
            <v>la maitrise de la santé animale et l’amélioration du bien-être animal.</v>
          </cell>
        </row>
        <row r="10">
          <cell r="A10" t="str">
            <v>Environnemental - Qualité eau</v>
          </cell>
        </row>
        <row r="11">
          <cell r="A11" t="str">
            <v>Environnemental - Reduction déchet</v>
          </cell>
        </row>
        <row r="12">
          <cell r="A12" t="str">
            <v>Environnemental -Biodiversité</v>
          </cell>
        </row>
        <row r="13">
          <cell r="A13" t="str">
            <v>Environnemental - Sociétal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nom"/>
      <sheetName val="Comptes de résultats"/>
      <sheetName val="Plan de financement"/>
      <sheetName val="FICHE 1 - Donnees Cles"/>
      <sheetName val="Listes"/>
    </sheetNames>
    <sheetDataSet>
      <sheetData sheetId="0">
        <row r="1">
          <cell r="D1" t="str">
            <v>Nom société</v>
          </cell>
        </row>
        <row r="3">
          <cell r="D3" t="str">
            <v>N</v>
          </cell>
        </row>
        <row r="6">
          <cell r="D6">
            <v>0</v>
          </cell>
        </row>
        <row r="7">
          <cell r="B7">
            <v>0</v>
          </cell>
          <cell r="C7">
            <v>0</v>
          </cell>
          <cell r="D7">
            <v>0</v>
          </cell>
          <cell r="E7">
            <v>0</v>
          </cell>
          <cell r="F7">
            <v>0</v>
          </cell>
          <cell r="G7">
            <v>0</v>
          </cell>
          <cell r="H7">
            <v>0</v>
          </cell>
        </row>
        <row r="8">
          <cell r="B8">
            <v>0</v>
          </cell>
          <cell r="C8">
            <v>0</v>
          </cell>
          <cell r="D8">
            <v>0</v>
          </cell>
          <cell r="E8">
            <v>0</v>
          </cell>
          <cell r="F8">
            <v>0</v>
          </cell>
          <cell r="G8">
            <v>0</v>
          </cell>
          <cell r="H8">
            <v>0</v>
          </cell>
        </row>
        <row r="9">
          <cell r="B9" t="e">
            <v>#DIV/0!</v>
          </cell>
          <cell r="C9" t="e">
            <v>#DIV/0!</v>
          </cell>
          <cell r="D9" t="e">
            <v>#DIV/0!</v>
          </cell>
        </row>
        <row r="11">
          <cell r="E11">
            <v>0</v>
          </cell>
          <cell r="F11">
            <v>0</v>
          </cell>
          <cell r="G11">
            <v>0</v>
          </cell>
          <cell r="H11">
            <v>0</v>
          </cell>
        </row>
        <row r="12">
          <cell r="D12">
            <v>0</v>
          </cell>
        </row>
        <row r="13">
          <cell r="D13">
            <v>0</v>
          </cell>
        </row>
        <row r="16">
          <cell r="E16" t="e">
            <v>#DIV/0!</v>
          </cell>
          <cell r="F16" t="e">
            <v>#DIV/0!</v>
          </cell>
          <cell r="G16" t="e">
            <v>#DIV/0!</v>
          </cell>
          <cell r="H16" t="e">
            <v>#DIV/0!</v>
          </cell>
          <cell r="K16">
            <v>10</v>
          </cell>
        </row>
        <row r="17">
          <cell r="E17">
            <v>0</v>
          </cell>
          <cell r="F17">
            <v>0</v>
          </cell>
          <cell r="G17">
            <v>0</v>
          </cell>
          <cell r="H17">
            <v>0</v>
          </cell>
        </row>
        <row r="19">
          <cell r="E19" t="e">
            <v>#DIV/0!</v>
          </cell>
          <cell r="F19" t="e">
            <v>#DIV/0!</v>
          </cell>
          <cell r="G19" t="e">
            <v>#DIV/0!</v>
          </cell>
          <cell r="H19" t="e">
            <v>#DIV/0!</v>
          </cell>
        </row>
        <row r="20">
          <cell r="B20">
            <v>0</v>
          </cell>
          <cell r="C20">
            <v>0</v>
          </cell>
          <cell r="D20">
            <v>0</v>
          </cell>
          <cell r="E20" t="e">
            <v>#DIV/0!</v>
          </cell>
          <cell r="F20" t="e">
            <v>#DIV/0!</v>
          </cell>
          <cell r="G20" t="e">
            <v>#DIV/0!</v>
          </cell>
          <cell r="H20" t="e">
            <v>#DIV/0!</v>
          </cell>
        </row>
        <row r="21">
          <cell r="D21">
            <v>0</v>
          </cell>
        </row>
        <row r="22">
          <cell r="B22">
            <v>0</v>
          </cell>
          <cell r="C22">
            <v>0</v>
          </cell>
          <cell r="D22">
            <v>0</v>
          </cell>
          <cell r="E22">
            <v>0</v>
          </cell>
          <cell r="F22">
            <v>0</v>
          </cell>
          <cell r="G22">
            <v>0</v>
          </cell>
          <cell r="H22">
            <v>0</v>
          </cell>
        </row>
        <row r="24">
          <cell r="E24" t="e">
            <v>#DIV/0!</v>
          </cell>
          <cell r="F24" t="e">
            <v>#DIV/0!</v>
          </cell>
          <cell r="G24" t="e">
            <v>#DIV/0!</v>
          </cell>
          <cell r="H24" t="e">
            <v>#DIV/0!</v>
          </cell>
        </row>
        <row r="25">
          <cell r="E25">
            <v>0</v>
          </cell>
          <cell r="F25">
            <v>0</v>
          </cell>
          <cell r="G25">
            <v>0</v>
          </cell>
          <cell r="H25">
            <v>0</v>
          </cell>
        </row>
        <row r="26">
          <cell r="B26">
            <v>0</v>
          </cell>
          <cell r="C26">
            <v>0</v>
          </cell>
          <cell r="D26">
            <v>0</v>
          </cell>
          <cell r="E26" t="e">
            <v>#DIV/0!</v>
          </cell>
          <cell r="F26" t="e">
            <v>#DIV/0!</v>
          </cell>
          <cell r="G26" t="e">
            <v>#DIV/0!</v>
          </cell>
          <cell r="H26" t="e">
            <v>#DIV/0!</v>
          </cell>
        </row>
        <row r="27">
          <cell r="D27">
            <v>0</v>
          </cell>
        </row>
        <row r="29">
          <cell r="D29" t="str">
            <v>N</v>
          </cell>
        </row>
        <row r="33">
          <cell r="C33">
            <v>0</v>
          </cell>
          <cell r="D33">
            <v>0</v>
          </cell>
        </row>
        <row r="38">
          <cell r="E38">
            <v>0</v>
          </cell>
          <cell r="F38">
            <v>0</v>
          </cell>
          <cell r="G38">
            <v>0</v>
          </cell>
          <cell r="H38">
            <v>0</v>
          </cell>
        </row>
        <row r="41">
          <cell r="D41">
            <v>0</v>
          </cell>
        </row>
        <row r="49">
          <cell r="E49">
            <v>0</v>
          </cell>
          <cell r="F49">
            <v>0</v>
          </cell>
          <cell r="G49">
            <v>0</v>
          </cell>
          <cell r="H49">
            <v>0</v>
          </cell>
        </row>
        <row r="50">
          <cell r="E50">
            <v>0</v>
          </cell>
          <cell r="F50">
            <v>0</v>
          </cell>
          <cell r="G50">
            <v>0</v>
          </cell>
          <cell r="H50">
            <v>0</v>
          </cell>
        </row>
        <row r="57">
          <cell r="E57" t="e">
            <v>#DIV/0!</v>
          </cell>
          <cell r="F57" t="e">
            <v>#DIV/0!</v>
          </cell>
          <cell r="G57" t="e">
            <v>#DIV/0!</v>
          </cell>
          <cell r="H57" t="e">
            <v>#DIV/0!</v>
          </cell>
        </row>
        <row r="59">
          <cell r="E59" t="e">
            <v>#DIV/0!</v>
          </cell>
          <cell r="F59" t="e">
            <v>#DIV/0!</v>
          </cell>
          <cell r="G59" t="e">
            <v>#DIV/0!</v>
          </cell>
          <cell r="H59" t="e">
            <v>#DIV/0!</v>
          </cell>
        </row>
        <row r="60">
          <cell r="E60" t="e">
            <v>#DIV/0!</v>
          </cell>
          <cell r="F60" t="e">
            <v>#DIV/0!</v>
          </cell>
          <cell r="G60" t="e">
            <v>#DIV/0!</v>
          </cell>
          <cell r="H60" t="e">
            <v>#DIV/0!</v>
          </cell>
        </row>
        <row r="63">
          <cell r="E63" t="e">
            <v>#DIV/0!</v>
          </cell>
          <cell r="F63" t="e">
            <v>#DIV/0!</v>
          </cell>
          <cell r="G63" t="e">
            <v>#DIV/0!</v>
          </cell>
          <cell r="H63" t="e">
            <v>#DIV/0!</v>
          </cell>
        </row>
        <row r="64">
          <cell r="D64">
            <v>0</v>
          </cell>
        </row>
        <row r="65">
          <cell r="B65">
            <v>0</v>
          </cell>
          <cell r="C65">
            <v>0</v>
          </cell>
          <cell r="D65">
            <v>0</v>
          </cell>
          <cell r="E65" t="e">
            <v>#DIV/0!</v>
          </cell>
          <cell r="F65" t="e">
            <v>#DIV/0!</v>
          </cell>
          <cell r="G65" t="e">
            <v>#DIV/0!</v>
          </cell>
          <cell r="H65" t="e">
            <v>#DIV/0!</v>
          </cell>
        </row>
        <row r="66">
          <cell r="E66" t="e">
            <v>#DIV/0!</v>
          </cell>
          <cell r="F66" t="e">
            <v>#DIV/0!</v>
          </cell>
          <cell r="G66" t="e">
            <v>#DIV/0!</v>
          </cell>
          <cell r="H66" t="e">
            <v>#DIV/0!</v>
          </cell>
        </row>
        <row r="68">
          <cell r="B68">
            <v>0</v>
          </cell>
          <cell r="C68">
            <v>0</v>
          </cell>
          <cell r="D68">
            <v>0</v>
          </cell>
          <cell r="E68" t="e">
            <v>#DIV/0!</v>
          </cell>
          <cell r="F68" t="e">
            <v>#DIV/0!</v>
          </cell>
          <cell r="G68" t="e">
            <v>#DIV/0!</v>
          </cell>
          <cell r="H68" t="e">
            <v>#DIV/0!</v>
          </cell>
        </row>
        <row r="69">
          <cell r="D69">
            <v>0</v>
          </cell>
        </row>
        <row r="70">
          <cell r="D70">
            <v>0</v>
          </cell>
        </row>
        <row r="71">
          <cell r="D71">
            <v>0</v>
          </cell>
        </row>
        <row r="73">
          <cell r="C73">
            <v>0</v>
          </cell>
          <cell r="D73">
            <v>0</v>
          </cell>
          <cell r="E73">
            <v>0</v>
          </cell>
          <cell r="F73">
            <v>0</v>
          </cell>
          <cell r="G73">
            <v>0</v>
          </cell>
          <cell r="H73">
            <v>0</v>
          </cell>
        </row>
        <row r="74">
          <cell r="D74">
            <v>0</v>
          </cell>
        </row>
        <row r="76">
          <cell r="D76" t="e">
            <v>#DIV/0!</v>
          </cell>
        </row>
        <row r="77">
          <cell r="D77" t="e">
            <v>#DIV/0!</v>
          </cell>
        </row>
        <row r="79">
          <cell r="D79" t="e">
            <v>#DIV/0!</v>
          </cell>
        </row>
        <row r="81">
          <cell r="D81" t="e">
            <v>#DIV/0!</v>
          </cell>
        </row>
        <row r="84">
          <cell r="D84" t="e">
            <v>#DIV/0!</v>
          </cell>
        </row>
        <row r="85">
          <cell r="D85" t="e">
            <v>#DIV/0!</v>
          </cell>
        </row>
        <row r="95">
          <cell r="D95">
            <v>0</v>
          </cell>
        </row>
        <row r="99">
          <cell r="D99" t="str">
            <v>CAHT</v>
          </cell>
        </row>
      </sheetData>
      <sheetData sheetId="1"/>
      <sheetData sheetId="2"/>
      <sheetData sheetId="3"/>
      <sheetData sheetId="4"/>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uveau Feuille de calcul Micro"/>
      <sheetName val="List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épenses du projet"/>
      <sheetName val="FICHE 2 - Indicateurs"/>
      <sheetName val="FICHE 3 - Activités Site Projet"/>
      <sheetName val="FICHE 4 - Sites de production"/>
      <sheetName val="FICHE 5 - Taille entreprise"/>
      <sheetName val="FICHE 6 - Situation financière"/>
      <sheetName val="FICHE 7 - Plan d'affaires"/>
      <sheetName val="FICHE 8 - Plan de financement"/>
      <sheetName val="Listes"/>
    </sheetNames>
    <sheetDataSet>
      <sheetData sheetId="0"/>
      <sheetData sheetId="1"/>
      <sheetData sheetId="2"/>
      <sheetData sheetId="3"/>
      <sheetData sheetId="4"/>
      <sheetData sheetId="5"/>
      <sheetData sheetId="6"/>
      <sheetData sheetId="7">
        <row r="14">
          <cell r="E14">
            <v>0</v>
          </cell>
        </row>
      </sheetData>
      <sheetData sheetId="8"/>
      <sheetData sheetId="9">
        <row r="2">
          <cell r="A2" t="str">
            <v>Interne</v>
          </cell>
          <cell r="B2" t="str">
            <v>Grandes cultures</v>
          </cell>
        </row>
        <row r="3">
          <cell r="A3" t="str">
            <v>Externe</v>
          </cell>
          <cell r="B3" t="str">
            <v>Sucre</v>
          </cell>
        </row>
        <row r="4">
          <cell r="B4" t="str">
            <v>Lait</v>
          </cell>
        </row>
        <row r="5">
          <cell r="B5" t="str">
            <v>Viandes de boucherie</v>
          </cell>
        </row>
        <row r="6">
          <cell r="B6" t="str">
            <v>Volailles et assimilés</v>
          </cell>
        </row>
        <row r="7">
          <cell r="B7" t="str">
            <v>Pêche et aquaculture</v>
          </cell>
        </row>
        <row r="8">
          <cell r="B8" t="str">
            <v>Fruits et légumes</v>
          </cell>
        </row>
        <row r="9">
          <cell r="B9" t="str">
            <v>Horticulture</v>
          </cell>
        </row>
        <row r="10">
          <cell r="B10" t="str">
            <v>PPAM (Plante médicinale et aromatique)</v>
          </cell>
        </row>
        <row r="11">
          <cell r="B11" t="str">
            <v>Vin et cidre</v>
          </cell>
        </row>
        <row r="12">
          <cell r="B12" t="str">
            <v>Autres filières</v>
          </cell>
        </row>
        <row r="13">
          <cell r="B13" t="str">
            <v>Multifilières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Fiche de demande"/>
      <sheetName val="déclaration aides"/>
      <sheetName val="Déclaration des minimis"/>
      <sheetName val="Devis"/>
      <sheetName val="Dossier technique"/>
      <sheetName val="Ambition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Nature des dépenses"/>
      <sheetName val="Détail des investissements"/>
      <sheetName val="Budget et plan de financement"/>
      <sheetName val="Impacts et indicateurs"/>
      <sheetName val="Liste"/>
    </sheetNames>
    <sheetDataSet>
      <sheetData sheetId="0" refreshError="1"/>
      <sheetData sheetId="1" refreshError="1"/>
      <sheetData sheetId="2" refreshError="1"/>
      <sheetData sheetId="3" refreshError="1"/>
      <sheetData sheetId="4" refreshError="1"/>
      <sheetData sheetId="5">
        <row r="2">
          <cell r="A2" t="str">
            <v>Collecte</v>
          </cell>
        </row>
        <row r="3">
          <cell r="A3" t="str">
            <v>Tri</v>
          </cell>
        </row>
        <row r="4">
          <cell r="A4" t="str">
            <v>Stockage</v>
          </cell>
        </row>
        <row r="5">
          <cell r="A5" t="str">
            <v>Préparation</v>
          </cell>
        </row>
        <row r="6">
          <cell r="A6" t="str">
            <v>Transformation</v>
          </cell>
        </row>
        <row r="7">
          <cell r="A7" t="str">
            <v>Distribution</v>
          </cell>
        </row>
        <row r="8">
          <cell r="A8" t="str">
            <v>Autres</v>
          </cell>
        </row>
        <row r="9">
          <cell r="A9" t="str">
            <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ctrlProp" Target="../ctrlProps/ctrlProp2.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7030A0"/>
  </sheetPr>
  <dimension ref="B1:G22"/>
  <sheetViews>
    <sheetView showGridLines="0" showWhiteSpace="0" topLeftCell="A4" zoomScaleNormal="100" zoomScaleSheetLayoutView="100" workbookViewId="0">
      <selection activeCell="C15" sqref="C15:E15"/>
    </sheetView>
  </sheetViews>
  <sheetFormatPr baseColWidth="10" defaultRowHeight="15"/>
  <cols>
    <col min="1" max="1" width="4" customWidth="1"/>
    <col min="2" max="2" width="19.7109375" customWidth="1"/>
    <col min="3" max="3" width="16.5703125" customWidth="1"/>
    <col min="4" max="4" width="23.28515625" customWidth="1"/>
    <col min="5" max="5" width="31" customWidth="1"/>
    <col min="6" max="6" width="13.42578125" customWidth="1"/>
    <col min="7" max="7" width="12.28515625" customWidth="1"/>
    <col min="8" max="8" width="7.7109375" customWidth="1"/>
  </cols>
  <sheetData>
    <row r="1" spans="2:7">
      <c r="B1" s="2"/>
      <c r="C1" s="1"/>
      <c r="D1" s="1"/>
      <c r="E1" s="1"/>
      <c r="F1" s="1"/>
      <c r="G1" s="1"/>
    </row>
    <row r="2" spans="2:7" ht="96.75" customHeight="1">
      <c r="B2" s="324"/>
      <c r="C2" s="324"/>
      <c r="D2" s="433" t="s">
        <v>250</v>
      </c>
      <c r="E2" s="433"/>
      <c r="F2" s="433"/>
      <c r="G2" s="433"/>
    </row>
    <row r="3" spans="2:7" ht="15" customHeight="1">
      <c r="B3" s="3"/>
      <c r="C3" s="1"/>
      <c r="D3" s="1"/>
      <c r="E3" s="1"/>
      <c r="F3" s="1"/>
      <c r="G3" s="1"/>
    </row>
    <row r="4" spans="2:7" ht="59.25" customHeight="1">
      <c r="B4" s="428" t="s">
        <v>246</v>
      </c>
      <c r="C4" s="428"/>
      <c r="D4" s="428"/>
      <c r="E4" s="428"/>
      <c r="F4" s="428"/>
      <c r="G4" s="428"/>
    </row>
    <row r="5" spans="2:7" ht="15.75">
      <c r="B5" s="429" t="s">
        <v>247</v>
      </c>
      <c r="C5" s="429"/>
      <c r="D5" s="429"/>
      <c r="E5" s="429"/>
      <c r="F5" s="429"/>
      <c r="G5" s="429"/>
    </row>
    <row r="7" spans="2:7" ht="15.75">
      <c r="B7" s="430"/>
      <c r="C7" s="430"/>
      <c r="D7" s="430"/>
      <c r="E7" s="430"/>
      <c r="F7" s="430"/>
      <c r="G7" s="430"/>
    </row>
    <row r="8" spans="2:7">
      <c r="B8" s="423" t="s">
        <v>186</v>
      </c>
      <c r="C8" s="424"/>
      <c r="D8" s="424"/>
      <c r="E8" s="425"/>
      <c r="F8" s="431" t="s">
        <v>121</v>
      </c>
      <c r="G8" s="432"/>
    </row>
    <row r="9" spans="2:7">
      <c r="B9" s="423"/>
      <c r="C9" s="424"/>
      <c r="D9" s="424"/>
      <c r="E9" s="425"/>
      <c r="F9" s="302" t="s">
        <v>106</v>
      </c>
      <c r="G9" s="302" t="s">
        <v>107</v>
      </c>
    </row>
    <row r="10" spans="2:7">
      <c r="B10" s="267" t="s">
        <v>0</v>
      </c>
      <c r="C10" s="426" t="s">
        <v>120</v>
      </c>
      <c r="D10" s="426"/>
      <c r="E10" s="427"/>
      <c r="F10" s="161" t="s">
        <v>122</v>
      </c>
      <c r="G10" s="161"/>
    </row>
    <row r="11" spans="2:7">
      <c r="B11" s="267" t="s">
        <v>1</v>
      </c>
      <c r="C11" s="426" t="s">
        <v>203</v>
      </c>
      <c r="D11" s="426"/>
      <c r="E11" s="427"/>
      <c r="F11" s="161" t="s">
        <v>122</v>
      </c>
      <c r="G11" s="161"/>
    </row>
    <row r="12" spans="2:7">
      <c r="B12" s="268" t="s">
        <v>202</v>
      </c>
      <c r="C12" s="426" t="s">
        <v>204</v>
      </c>
      <c r="D12" s="426"/>
      <c r="E12" s="427"/>
      <c r="F12" s="162" t="s">
        <v>122</v>
      </c>
      <c r="G12" s="162"/>
    </row>
    <row r="13" spans="2:7">
      <c r="B13" s="268" t="s">
        <v>2</v>
      </c>
      <c r="C13" s="426" t="s">
        <v>227</v>
      </c>
      <c r="D13" s="426"/>
      <c r="E13" s="427"/>
      <c r="F13" s="162" t="s">
        <v>122</v>
      </c>
      <c r="G13" s="162" t="s">
        <v>122</v>
      </c>
    </row>
    <row r="14" spans="2:7" ht="13.5" customHeight="1">
      <c r="B14" s="268" t="s">
        <v>3</v>
      </c>
      <c r="C14" s="426" t="s">
        <v>5</v>
      </c>
      <c r="D14" s="426"/>
      <c r="E14" s="427"/>
      <c r="F14" s="162" t="s">
        <v>122</v>
      </c>
      <c r="G14" s="162" t="s">
        <v>122</v>
      </c>
    </row>
    <row r="15" spans="2:7">
      <c r="B15" s="268" t="s">
        <v>4</v>
      </c>
      <c r="C15" s="426" t="s">
        <v>220</v>
      </c>
      <c r="D15" s="426"/>
      <c r="E15" s="427"/>
      <c r="F15" s="162" t="s">
        <v>122</v>
      </c>
      <c r="G15" s="162" t="s">
        <v>122</v>
      </c>
    </row>
    <row r="16" spans="2:7" s="5" customFormat="1">
      <c r="B16" s="300"/>
      <c r="C16" s="297"/>
      <c r="D16" s="297"/>
      <c r="E16" s="297"/>
      <c r="F16" s="298"/>
      <c r="G16" s="301"/>
    </row>
    <row r="17" spans="2:7">
      <c r="B17" s="299"/>
      <c r="C17" s="4"/>
      <c r="D17" s="4"/>
      <c r="E17" s="4"/>
      <c r="F17" s="4"/>
      <c r="G17" s="4"/>
    </row>
    <row r="18" spans="2:7">
      <c r="B18" s="420" t="s">
        <v>127</v>
      </c>
      <c r="C18" s="420"/>
    </row>
    <row r="19" spans="2:7">
      <c r="B19" s="421" t="s">
        <v>134</v>
      </c>
      <c r="C19" s="421"/>
    </row>
    <row r="20" spans="2:7">
      <c r="B20" s="422" t="s">
        <v>128</v>
      </c>
      <c r="C20" s="422"/>
    </row>
    <row r="21" spans="2:7">
      <c r="B21" s="5"/>
      <c r="C21" s="5"/>
      <c r="D21" s="5"/>
      <c r="E21" s="5"/>
      <c r="F21" s="5"/>
      <c r="G21" s="5"/>
    </row>
    <row r="22" spans="2:7">
      <c r="B22" s="5"/>
      <c r="C22" s="5"/>
      <c r="D22" s="5"/>
      <c r="E22" s="5"/>
      <c r="F22" s="5"/>
      <c r="G22" s="5"/>
    </row>
  </sheetData>
  <customSheetViews>
    <customSheetView guid="{B78A3F20-E508-4FB9-918C-6961317EE9D4}" showGridLines="0">
      <selection activeCell="I4" sqref="I4"/>
      <pageMargins left="0.25" right="0.25" top="0.75" bottom="0.75" header="0.3" footer="0.3"/>
      <pageSetup paperSize="9" orientation="portrait" copies="3" r:id="rId1"/>
      <headerFooter>
        <oddFooter>&amp;C&amp;A&amp;R&amp;P/&amp;N</oddFooter>
      </headerFooter>
    </customSheetView>
    <customSheetView guid="{661E62E2-9D5A-4E56-868C-DA4EB638BA8C}" showGridLines="0">
      <selection activeCell="I4" sqref="I4"/>
      <pageMargins left="0.25" right="0.25" top="0.75" bottom="0.75" header="0.3" footer="0.3"/>
      <pageSetup paperSize="9" orientation="portrait" copies="3" r:id="rId2"/>
      <headerFooter>
        <oddFooter>&amp;C&amp;A&amp;R&amp;P/&amp;N</oddFooter>
      </headerFooter>
    </customSheetView>
  </customSheetViews>
  <mergeCells count="15">
    <mergeCell ref="B4:G4"/>
    <mergeCell ref="B5:G5"/>
    <mergeCell ref="B7:G7"/>
    <mergeCell ref="F8:G8"/>
    <mergeCell ref="D2:G2"/>
    <mergeCell ref="B18:C18"/>
    <mergeCell ref="B19:C19"/>
    <mergeCell ref="B20:C20"/>
    <mergeCell ref="B8:E9"/>
    <mergeCell ref="C10:E10"/>
    <mergeCell ref="C11:E11"/>
    <mergeCell ref="C12:E12"/>
    <mergeCell ref="C13:E13"/>
    <mergeCell ref="C14:E14"/>
    <mergeCell ref="C15:E15"/>
  </mergeCells>
  <pageMargins left="0.25" right="0.25" top="0.75" bottom="0.75" header="0.3" footer="0.3"/>
  <pageSetup paperSize="9" orientation="portrait" copies="3" r:id="rId3"/>
  <headerFooter>
    <oddFooter>&amp;C&amp;A&amp;R&amp;P/&amp;N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34"/>
  <sheetViews>
    <sheetView showGridLines="0" topLeftCell="A2" zoomScaleNormal="100" workbookViewId="0">
      <selection activeCell="D12" sqref="D12"/>
    </sheetView>
  </sheetViews>
  <sheetFormatPr baseColWidth="10" defaultRowHeight="12.75"/>
  <cols>
    <col min="1" max="1" width="3.28515625" style="151" customWidth="1"/>
    <col min="2" max="2" width="4.5703125" style="153" hidden="1" customWidth="1"/>
    <col min="3" max="3" width="19.42578125" style="153" customWidth="1"/>
    <col min="4" max="4" width="36.5703125" style="153" customWidth="1"/>
    <col min="5" max="5" width="28.28515625" style="153" customWidth="1"/>
    <col min="6" max="6" width="27.85546875" style="153" customWidth="1"/>
    <col min="7" max="7" width="37" style="153" customWidth="1"/>
    <col min="8" max="16384" width="11.42578125" style="153"/>
  </cols>
  <sheetData>
    <row r="1" spans="2:11" ht="42.75" hidden="1" customHeight="1">
      <c r="B1" s="151"/>
      <c r="C1" s="151"/>
      <c r="D1" s="149"/>
      <c r="E1" s="152"/>
      <c r="F1" s="152"/>
      <c r="G1" s="151"/>
      <c r="H1" s="151"/>
    </row>
    <row r="2" spans="2:11" ht="18.75">
      <c r="B2" s="151"/>
      <c r="C2" s="151"/>
      <c r="D2" s="149"/>
      <c r="E2" s="152"/>
      <c r="F2" s="152"/>
      <c r="G2" s="151"/>
      <c r="H2" s="151"/>
    </row>
    <row r="3" spans="2:11" ht="63" customHeight="1">
      <c r="B3" s="151"/>
      <c r="C3" s="434" t="s">
        <v>223</v>
      </c>
      <c r="D3" s="434"/>
      <c r="E3" s="434"/>
      <c r="F3" s="434"/>
      <c r="G3" s="434"/>
      <c r="H3" s="151"/>
    </row>
    <row r="4" spans="2:11" ht="22.5" customHeight="1">
      <c r="B4" s="151"/>
      <c r="C4" s="151"/>
      <c r="D4" s="152"/>
      <c r="E4" s="151"/>
      <c r="F4" s="151"/>
      <c r="G4" s="325"/>
      <c r="H4" s="151"/>
      <c r="I4" s="151"/>
      <c r="J4" s="151"/>
      <c r="K4" s="151"/>
    </row>
    <row r="5" spans="2:11" ht="22.5" customHeight="1">
      <c r="B5" s="151"/>
      <c r="C5" s="435" t="s">
        <v>228</v>
      </c>
      <c r="D5" s="435"/>
      <c r="E5" s="435"/>
      <c r="F5" s="435"/>
      <c r="G5" s="435"/>
      <c r="H5" s="151"/>
      <c r="I5" s="151"/>
      <c r="J5" s="151"/>
      <c r="K5" s="151"/>
    </row>
    <row r="6" spans="2:11" ht="22.5" customHeight="1">
      <c r="B6" s="155"/>
      <c r="C6" s="436"/>
      <c r="D6" s="436"/>
      <c r="E6" s="436"/>
      <c r="F6" s="436"/>
      <c r="G6" s="436"/>
      <c r="H6" s="151"/>
      <c r="I6" s="151"/>
      <c r="J6" s="151"/>
      <c r="K6" s="151"/>
    </row>
    <row r="7" spans="2:11" ht="22.5" customHeight="1">
      <c r="B7" s="155"/>
      <c r="C7" s="436"/>
      <c r="D7" s="436"/>
      <c r="E7" s="436"/>
      <c r="F7" s="436"/>
      <c r="G7" s="436"/>
      <c r="H7" s="151"/>
      <c r="I7" s="151"/>
      <c r="J7" s="151"/>
      <c r="K7" s="151"/>
    </row>
    <row r="8" spans="2:11" ht="22.5" customHeight="1">
      <c r="B8" s="157"/>
      <c r="C8" s="437"/>
      <c r="D8" s="437"/>
      <c r="E8" s="437"/>
      <c r="F8" s="437"/>
      <c r="G8" s="437"/>
      <c r="H8" s="151"/>
      <c r="I8" s="151"/>
      <c r="J8" s="151"/>
      <c r="K8" s="151"/>
    </row>
    <row r="9" spans="2:11" ht="13.5" thickBot="1">
      <c r="B9" s="156"/>
      <c r="C9" s="156"/>
      <c r="D9" s="156"/>
      <c r="E9" s="156"/>
      <c r="F9" s="156"/>
      <c r="G9" s="326"/>
      <c r="H9" s="151"/>
      <c r="I9" s="151"/>
      <c r="J9" s="151"/>
      <c r="K9" s="151"/>
    </row>
    <row r="10" spans="2:11" ht="39" customHeight="1" thickBot="1">
      <c r="B10" s="156"/>
      <c r="C10" s="438" t="s">
        <v>224</v>
      </c>
      <c r="D10" s="439"/>
      <c r="E10" s="311"/>
      <c r="F10" s="438" t="s">
        <v>225</v>
      </c>
      <c r="G10" s="439"/>
      <c r="H10" s="311"/>
      <c r="I10" s="151"/>
      <c r="J10" s="151"/>
      <c r="K10" s="151"/>
    </row>
    <row r="11" spans="2:11" ht="18.75" customHeight="1">
      <c r="B11" s="151"/>
      <c r="C11" s="308" t="s">
        <v>108</v>
      </c>
      <c r="D11" s="309" t="s">
        <v>109</v>
      </c>
      <c r="E11" s="151"/>
      <c r="F11" s="308" t="s">
        <v>108</v>
      </c>
      <c r="G11" s="309" t="s">
        <v>109</v>
      </c>
      <c r="H11" s="151"/>
      <c r="I11" s="151"/>
      <c r="J11" s="151"/>
      <c r="K11" s="151"/>
    </row>
    <row r="12" spans="2:11">
      <c r="B12" s="151"/>
      <c r="C12" s="158" t="s">
        <v>106</v>
      </c>
      <c r="D12" s="159"/>
      <c r="E12" s="151"/>
      <c r="F12" s="158" t="s">
        <v>106</v>
      </c>
      <c r="G12" s="159"/>
      <c r="H12" s="310"/>
      <c r="I12" s="310"/>
      <c r="J12" s="310"/>
      <c r="K12" s="151"/>
    </row>
    <row r="13" spans="2:11">
      <c r="B13" s="151"/>
      <c r="C13" s="160" t="s">
        <v>110</v>
      </c>
      <c r="D13" s="159"/>
      <c r="E13" s="151"/>
      <c r="F13" s="160" t="s">
        <v>110</v>
      </c>
      <c r="G13" s="159"/>
      <c r="H13" s="310"/>
      <c r="I13" s="310"/>
      <c r="J13" s="310"/>
      <c r="K13" s="151"/>
    </row>
    <row r="14" spans="2:11">
      <c r="B14" s="151"/>
      <c r="C14" s="160" t="s">
        <v>111</v>
      </c>
      <c r="D14" s="159"/>
      <c r="E14" s="151"/>
      <c r="F14" s="160" t="s">
        <v>111</v>
      </c>
      <c r="G14" s="159"/>
      <c r="H14" s="151"/>
      <c r="I14" s="151"/>
      <c r="J14" s="151"/>
      <c r="K14" s="151"/>
    </row>
    <row r="15" spans="2:11">
      <c r="B15" s="151"/>
      <c r="C15" s="160" t="s">
        <v>112</v>
      </c>
      <c r="D15" s="159"/>
      <c r="E15" s="151"/>
      <c r="F15" s="160" t="s">
        <v>112</v>
      </c>
      <c r="G15" s="159"/>
      <c r="H15" s="151"/>
      <c r="I15" s="151"/>
      <c r="J15" s="151"/>
      <c r="K15" s="151"/>
    </row>
    <row r="16" spans="2:11">
      <c r="B16" s="151"/>
      <c r="C16" s="160" t="s">
        <v>113</v>
      </c>
      <c r="D16" s="159"/>
      <c r="E16" s="151"/>
      <c r="F16" s="160" t="s">
        <v>113</v>
      </c>
      <c r="G16" s="159"/>
      <c r="H16" s="151"/>
      <c r="I16" s="151"/>
      <c r="J16" s="151"/>
      <c r="K16" s="151"/>
    </row>
    <row r="17" spans="2:11">
      <c r="B17" s="151"/>
      <c r="C17" s="160" t="s">
        <v>114</v>
      </c>
      <c r="D17" s="159"/>
      <c r="E17" s="151"/>
      <c r="F17" s="160" t="s">
        <v>114</v>
      </c>
      <c r="G17" s="159"/>
      <c r="H17" s="151"/>
      <c r="I17" s="151"/>
      <c r="J17" s="151"/>
      <c r="K17" s="151"/>
    </row>
    <row r="18" spans="2:11">
      <c r="B18" s="151"/>
      <c r="C18" s="160" t="s">
        <v>115</v>
      </c>
      <c r="D18" s="159"/>
      <c r="E18" s="151"/>
      <c r="F18" s="160" t="s">
        <v>115</v>
      </c>
      <c r="G18" s="159"/>
      <c r="H18" s="151"/>
      <c r="I18" s="151"/>
      <c r="J18" s="151"/>
      <c r="K18" s="151"/>
    </row>
    <row r="19" spans="2:11">
      <c r="B19" s="151"/>
      <c r="C19" s="160" t="s">
        <v>116</v>
      </c>
      <c r="D19" s="159"/>
      <c r="E19" s="151"/>
      <c r="F19" s="160" t="s">
        <v>116</v>
      </c>
      <c r="G19" s="159"/>
      <c r="H19" s="151"/>
      <c r="I19" s="151"/>
      <c r="J19" s="151"/>
      <c r="K19" s="151"/>
    </row>
    <row r="20" spans="2:11">
      <c r="B20" s="151"/>
      <c r="C20" s="160" t="s">
        <v>117</v>
      </c>
      <c r="D20" s="159"/>
      <c r="E20" s="151"/>
      <c r="F20" s="160" t="s">
        <v>117</v>
      </c>
      <c r="G20" s="159"/>
      <c r="H20" s="151"/>
      <c r="I20" s="151"/>
      <c r="J20" s="151"/>
      <c r="K20" s="151"/>
    </row>
    <row r="21" spans="2:11">
      <c r="B21" s="151"/>
      <c r="C21" s="160" t="s">
        <v>118</v>
      </c>
      <c r="D21" s="159"/>
      <c r="E21" s="151"/>
      <c r="F21" s="160" t="s">
        <v>118</v>
      </c>
      <c r="G21" s="159"/>
      <c r="H21" s="151"/>
      <c r="I21" s="151"/>
      <c r="J21" s="151"/>
      <c r="K21" s="151"/>
    </row>
    <row r="22" spans="2:11">
      <c r="B22" s="151"/>
      <c r="C22" s="160" t="s">
        <v>119</v>
      </c>
      <c r="D22" s="159"/>
      <c r="E22" s="151"/>
      <c r="F22" s="160" t="s">
        <v>119</v>
      </c>
      <c r="G22" s="159"/>
      <c r="H22" s="151"/>
      <c r="I22" s="151"/>
      <c r="J22" s="151"/>
      <c r="K22" s="151"/>
    </row>
    <row r="23" spans="2:11">
      <c r="B23" s="151"/>
      <c r="C23" s="160" t="s">
        <v>187</v>
      </c>
      <c r="D23" s="159"/>
      <c r="E23" s="151"/>
      <c r="F23" s="160" t="s">
        <v>187</v>
      </c>
      <c r="G23" s="159"/>
      <c r="H23" s="151"/>
      <c r="I23" s="151"/>
      <c r="J23" s="151"/>
      <c r="K23" s="151"/>
    </row>
    <row r="24" spans="2:11">
      <c r="B24" s="151"/>
      <c r="C24" s="160" t="s">
        <v>188</v>
      </c>
      <c r="D24" s="159"/>
      <c r="E24" s="151"/>
      <c r="F24" s="160" t="s">
        <v>188</v>
      </c>
      <c r="G24" s="159"/>
      <c r="H24" s="151"/>
      <c r="I24" s="151"/>
      <c r="J24" s="151"/>
      <c r="K24" s="151"/>
    </row>
    <row r="25" spans="2:11">
      <c r="B25" s="151"/>
      <c r="C25" s="160" t="s">
        <v>189</v>
      </c>
      <c r="D25" s="159"/>
      <c r="E25" s="151"/>
      <c r="F25" s="160" t="s">
        <v>189</v>
      </c>
      <c r="G25" s="159"/>
      <c r="H25" s="151"/>
      <c r="I25" s="151"/>
      <c r="J25" s="151"/>
      <c r="K25" s="151"/>
    </row>
    <row r="26" spans="2:11">
      <c r="B26" s="151"/>
      <c r="C26" s="160" t="s">
        <v>190</v>
      </c>
      <c r="D26" s="159"/>
      <c r="E26" s="151"/>
      <c r="F26" s="160" t="s">
        <v>190</v>
      </c>
      <c r="G26" s="159"/>
      <c r="H26" s="151"/>
      <c r="I26" s="151"/>
      <c r="J26" s="151"/>
      <c r="K26" s="151"/>
    </row>
    <row r="27" spans="2:11">
      <c r="B27" s="151"/>
      <c r="C27" s="160" t="s">
        <v>191</v>
      </c>
      <c r="D27" s="159"/>
      <c r="E27" s="151"/>
      <c r="F27" s="160" t="s">
        <v>191</v>
      </c>
      <c r="G27" s="159"/>
      <c r="H27" s="151"/>
      <c r="I27" s="151"/>
      <c r="J27" s="151"/>
      <c r="K27" s="151"/>
    </row>
    <row r="28" spans="2:11">
      <c r="B28" s="151"/>
      <c r="C28" s="160" t="s">
        <v>192</v>
      </c>
      <c r="D28" s="159"/>
      <c r="E28" s="151"/>
      <c r="F28" s="160" t="s">
        <v>192</v>
      </c>
      <c r="G28" s="159"/>
      <c r="H28" s="151"/>
      <c r="I28" s="151"/>
      <c r="J28" s="151"/>
      <c r="K28" s="151"/>
    </row>
    <row r="29" spans="2:11">
      <c r="B29" s="151"/>
      <c r="C29" s="160" t="s">
        <v>193</v>
      </c>
      <c r="D29" s="159"/>
      <c r="E29" s="151"/>
      <c r="F29" s="160" t="s">
        <v>193</v>
      </c>
      <c r="G29" s="159"/>
      <c r="H29" s="151"/>
      <c r="I29" s="151"/>
      <c r="J29" s="151"/>
      <c r="K29" s="151"/>
    </row>
    <row r="30" spans="2:11">
      <c r="B30" s="151"/>
      <c r="C30" s="160" t="s">
        <v>194</v>
      </c>
      <c r="D30" s="159"/>
      <c r="E30" s="151"/>
      <c r="F30" s="160" t="s">
        <v>194</v>
      </c>
      <c r="G30" s="159"/>
      <c r="H30" s="151"/>
      <c r="I30" s="151"/>
      <c r="J30" s="151"/>
      <c r="K30" s="151"/>
    </row>
    <row r="31" spans="2:11">
      <c r="B31" s="151"/>
      <c r="C31" s="160" t="s">
        <v>195</v>
      </c>
      <c r="D31" s="159"/>
      <c r="E31" s="151"/>
      <c r="F31" s="160" t="s">
        <v>195</v>
      </c>
      <c r="G31" s="159"/>
      <c r="H31" s="151"/>
      <c r="I31" s="151"/>
      <c r="J31" s="151"/>
      <c r="K31" s="151"/>
    </row>
    <row r="32" spans="2:11">
      <c r="B32" s="151"/>
      <c r="C32" s="160" t="s">
        <v>196</v>
      </c>
      <c r="D32" s="159"/>
      <c r="E32" s="151"/>
      <c r="F32" s="160" t="s">
        <v>196</v>
      </c>
      <c r="G32" s="159"/>
      <c r="H32" s="151"/>
      <c r="I32" s="151"/>
      <c r="J32" s="151"/>
      <c r="K32" s="151"/>
    </row>
    <row r="33" spans="2:11">
      <c r="B33" s="151"/>
      <c r="C33" s="151"/>
      <c r="D33" s="151"/>
      <c r="E33" s="151"/>
      <c r="F33" s="151"/>
      <c r="G33" s="151"/>
      <c r="H33" s="151"/>
      <c r="I33" s="151"/>
      <c r="J33" s="151"/>
      <c r="K33" s="151"/>
    </row>
    <row r="34" spans="2:11">
      <c r="B34" s="151"/>
      <c r="C34" s="151"/>
      <c r="D34" s="151"/>
      <c r="E34" s="151"/>
      <c r="F34" s="151"/>
      <c r="G34" s="151"/>
      <c r="H34" s="151"/>
      <c r="I34" s="151"/>
      <c r="J34" s="151"/>
      <c r="K34" s="151"/>
    </row>
  </sheetData>
  <customSheetViews>
    <customSheetView guid="{B78A3F20-E508-4FB9-918C-6961317EE9D4}" showGridLines="0" hiddenRows="1" hiddenColumns="1" topLeftCell="A2">
      <selection activeCell="J16" sqref="J16"/>
      <pageMargins left="0.7" right="0.7" top="0.75" bottom="0.75" header="0.3" footer="0.3"/>
      <pageSetup paperSize="9" orientation="portrait" r:id="rId1"/>
    </customSheetView>
    <customSheetView guid="{661E62E2-9D5A-4E56-868C-DA4EB638BA8C}" showGridLines="0" hiddenRows="1" hiddenColumns="1" topLeftCell="A2">
      <selection activeCell="J16" sqref="J16"/>
      <pageMargins left="0.7" right="0.7" top="0.75" bottom="0.75" header="0.3" footer="0.3"/>
      <pageSetup paperSize="9" orientation="portrait" r:id="rId2"/>
    </customSheetView>
  </customSheetViews>
  <mergeCells count="4">
    <mergeCell ref="C3:G3"/>
    <mergeCell ref="C5:G8"/>
    <mergeCell ref="C10:D10"/>
    <mergeCell ref="F10:G10"/>
  </mergeCell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B1:AK94"/>
  <sheetViews>
    <sheetView showGridLines="0" topLeftCell="C6" zoomScaleNormal="100" workbookViewId="0">
      <selection activeCell="D7" sqref="D7"/>
    </sheetView>
  </sheetViews>
  <sheetFormatPr baseColWidth="10" defaultRowHeight="15"/>
  <cols>
    <col min="1" max="1" width="3" style="148" customWidth="1"/>
    <col min="2" max="2" width="24.28515625" style="5" customWidth="1"/>
    <col min="3" max="3" width="17.42578125" style="5" customWidth="1"/>
    <col min="4" max="4" width="18.42578125" style="5" customWidth="1"/>
    <col min="5" max="5" width="21.85546875" style="5" customWidth="1"/>
    <col min="6" max="6" width="26.85546875" style="5" customWidth="1"/>
    <col min="7" max="7" width="20.28515625" style="5" customWidth="1"/>
    <col min="8" max="8" width="24.28515625" style="5" customWidth="1"/>
    <col min="9" max="9" width="14.42578125" style="5" customWidth="1"/>
    <col min="10" max="12" width="20.42578125" style="5" customWidth="1"/>
    <col min="13" max="13" width="29.140625" style="5" customWidth="1"/>
    <col min="14" max="14" width="18.140625" style="5" customWidth="1"/>
    <col min="15" max="15" width="20.42578125" style="5" customWidth="1"/>
    <col min="16" max="16" width="3.7109375" style="5" customWidth="1"/>
    <col min="17" max="17" width="48" style="5" hidden="1" customWidth="1"/>
    <col min="18" max="18" width="24.28515625" style="5" hidden="1" customWidth="1"/>
    <col min="19" max="19" width="19.140625" style="5" hidden="1" customWidth="1"/>
    <col min="20" max="20" width="17.7109375" style="5" hidden="1" customWidth="1"/>
    <col min="21" max="21" width="17.140625" style="5" hidden="1" customWidth="1"/>
    <col min="22" max="22" width="19.28515625" style="5" hidden="1" customWidth="1"/>
    <col min="23" max="23" width="137.7109375" style="5" hidden="1" customWidth="1"/>
    <col min="24" max="25" width="15.28515625" style="5" hidden="1" customWidth="1"/>
    <col min="26" max="27" width="13" style="5" hidden="1" customWidth="1"/>
    <col min="28" max="28" width="15.85546875" style="5" hidden="1" customWidth="1"/>
    <col min="29" max="29" width="0.140625" style="5" hidden="1" customWidth="1"/>
    <col min="30" max="30" width="15.28515625" style="5" hidden="1" customWidth="1"/>
    <col min="31" max="31" width="18.28515625" style="5" hidden="1" customWidth="1"/>
    <col min="32" max="32" width="5" style="5" customWidth="1"/>
    <col min="33" max="35" width="11.42578125" style="5"/>
    <col min="36" max="36" width="21.42578125" style="5" bestFit="1" customWidth="1"/>
    <col min="37" max="37" width="47.5703125" style="5" customWidth="1"/>
    <col min="38" max="16384" width="11.42578125" style="148"/>
  </cols>
  <sheetData>
    <row r="1" spans="2:37" s="147" customFormat="1" ht="15.75">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row>
    <row r="2" spans="2:37" s="147" customFormat="1" ht="16.5" thickBot="1">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row>
    <row r="3" spans="2:37" s="147" customFormat="1" ht="63" customHeight="1" thickBot="1">
      <c r="B3" s="453" t="s">
        <v>183</v>
      </c>
      <c r="C3" s="453" t="s">
        <v>126</v>
      </c>
      <c r="D3" s="453" t="s">
        <v>126</v>
      </c>
      <c r="E3" s="453" t="s">
        <v>126</v>
      </c>
      <c r="F3" s="453" t="s">
        <v>126</v>
      </c>
      <c r="G3" s="453" t="s">
        <v>126</v>
      </c>
      <c r="H3" s="453" t="s">
        <v>126</v>
      </c>
      <c r="I3" s="453" t="s">
        <v>126</v>
      </c>
      <c r="J3" s="328"/>
      <c r="K3" s="328"/>
      <c r="L3" s="396"/>
      <c r="M3" s="328"/>
      <c r="N3" s="328"/>
      <c r="O3" s="347"/>
      <c r="P3" s="165"/>
      <c r="Q3" s="165"/>
      <c r="R3" s="165"/>
      <c r="S3" s="165"/>
      <c r="T3" s="165"/>
      <c r="U3" s="165"/>
      <c r="V3" s="165"/>
      <c r="W3" s="165"/>
      <c r="X3" s="165"/>
      <c r="Y3" s="165"/>
      <c r="AE3" s="187"/>
      <c r="AF3" s="165"/>
      <c r="AG3" s="165"/>
      <c r="AH3" s="165"/>
      <c r="AI3" s="165"/>
      <c r="AJ3" s="165"/>
      <c r="AK3" s="165"/>
    </row>
    <row r="4" spans="2:37" s="147" customFormat="1" ht="21.95" customHeight="1">
      <c r="B4" s="187"/>
      <c r="C4" s="187"/>
      <c r="D4" s="187"/>
      <c r="E4" s="187"/>
      <c r="F4" s="187"/>
      <c r="G4" s="187"/>
      <c r="H4" s="187"/>
      <c r="I4" s="187"/>
      <c r="J4" s="328"/>
      <c r="K4" s="328"/>
      <c r="L4" s="396"/>
      <c r="M4" s="328"/>
      <c r="N4" s="328"/>
      <c r="O4" s="347"/>
      <c r="P4" s="165"/>
      <c r="Q4" s="165"/>
      <c r="R4" s="165"/>
      <c r="S4" s="165"/>
      <c r="T4" s="165"/>
      <c r="U4" s="165"/>
      <c r="V4" s="165"/>
      <c r="W4" s="165"/>
      <c r="X4" s="165"/>
      <c r="Y4" s="165"/>
      <c r="Z4" s="187"/>
      <c r="AA4" s="341"/>
      <c r="AB4" s="396"/>
      <c r="AC4" s="396"/>
      <c r="AD4" s="187"/>
      <c r="AE4" s="187"/>
      <c r="AF4" s="165"/>
      <c r="AG4" s="165"/>
      <c r="AH4" s="165"/>
      <c r="AI4" s="165"/>
      <c r="AJ4" s="165"/>
      <c r="AK4" s="165"/>
    </row>
    <row r="5" spans="2:37" s="147" customFormat="1" ht="108" customHeight="1">
      <c r="B5" s="454" t="s">
        <v>332</v>
      </c>
      <c r="C5" s="454"/>
      <c r="D5" s="454"/>
      <c r="E5" s="454"/>
      <c r="F5" s="454"/>
      <c r="G5" s="454"/>
      <c r="H5" s="454"/>
      <c r="I5" s="454"/>
      <c r="J5" s="143"/>
      <c r="K5" s="143"/>
      <c r="L5" s="143"/>
      <c r="M5" s="143"/>
      <c r="N5" s="143"/>
      <c r="O5" s="143"/>
      <c r="P5" s="166"/>
      <c r="Q5" s="166"/>
      <c r="R5" s="166"/>
      <c r="S5" s="166"/>
      <c r="T5" s="166"/>
      <c r="U5" s="166"/>
      <c r="V5" s="166"/>
      <c r="W5" s="166"/>
      <c r="X5" s="166"/>
      <c r="Y5" s="166"/>
      <c r="Z5" s="143"/>
      <c r="AA5" s="143"/>
      <c r="AB5" s="143"/>
      <c r="AC5" s="143"/>
      <c r="AD5" s="143"/>
      <c r="AE5" s="143"/>
      <c r="AF5" s="166"/>
      <c r="AG5" s="4"/>
      <c r="AH5" s="4"/>
      <c r="AI5" s="4"/>
      <c r="AJ5" s="4"/>
      <c r="AK5" s="4"/>
    </row>
    <row r="6" spans="2:37" s="147" customFormat="1">
      <c r="B6" s="143"/>
      <c r="C6" s="143"/>
      <c r="D6" s="143"/>
      <c r="E6" s="143"/>
      <c r="F6" s="143"/>
      <c r="G6" s="143"/>
      <c r="H6" s="143"/>
      <c r="I6" s="143"/>
      <c r="J6" s="143"/>
      <c r="K6" s="143"/>
      <c r="L6" s="143"/>
      <c r="M6" s="143"/>
      <c r="N6" s="143"/>
      <c r="O6" s="143"/>
      <c r="P6" s="166"/>
      <c r="Q6" s="166"/>
      <c r="R6" s="166"/>
      <c r="S6" s="166"/>
      <c r="T6" s="166"/>
      <c r="U6" s="166"/>
      <c r="V6" s="166"/>
      <c r="W6" s="166"/>
      <c r="X6" s="166"/>
      <c r="Y6" s="166"/>
      <c r="Z6" s="143"/>
      <c r="AA6" s="143"/>
      <c r="AB6" s="143"/>
      <c r="AC6" s="143"/>
      <c r="AD6" s="143"/>
      <c r="AE6" s="143"/>
      <c r="AF6" s="166"/>
      <c r="AG6" s="167"/>
      <c r="AH6" s="167"/>
      <c r="AI6" s="167"/>
      <c r="AJ6" s="167"/>
      <c r="AK6" s="167"/>
    </row>
    <row r="7" spans="2:37" s="147" customFormat="1">
      <c r="B7" s="143"/>
      <c r="C7" s="143"/>
      <c r="D7" s="143"/>
      <c r="E7" s="143"/>
      <c r="F7" s="143"/>
      <c r="G7" s="143"/>
      <c r="H7" s="143"/>
      <c r="I7" s="143"/>
      <c r="J7" s="143"/>
      <c r="K7" s="143"/>
      <c r="L7" s="143"/>
      <c r="M7" s="143"/>
      <c r="N7" s="143"/>
      <c r="O7" s="143"/>
      <c r="P7" s="166"/>
      <c r="Q7" s="166"/>
      <c r="R7" s="166"/>
      <c r="S7" s="166"/>
      <c r="T7" s="166"/>
      <c r="U7" s="166"/>
      <c r="V7" s="166"/>
      <c r="W7" s="166"/>
      <c r="X7" s="166"/>
      <c r="Y7" s="166"/>
      <c r="Z7" s="143"/>
      <c r="AA7" s="143"/>
      <c r="AB7" s="143"/>
      <c r="AC7" s="143"/>
      <c r="AD7" s="143"/>
      <c r="AE7" s="143"/>
      <c r="AF7" s="166"/>
      <c r="AG7" s="263"/>
      <c r="AH7" s="263"/>
      <c r="AI7" s="263"/>
      <c r="AJ7" s="263"/>
      <c r="AK7" s="263"/>
    </row>
    <row r="8" spans="2:37" s="147" customFormat="1" ht="12" customHeight="1">
      <c r="B8" s="455" t="s">
        <v>127</v>
      </c>
      <c r="C8" s="456"/>
      <c r="D8" s="143"/>
      <c r="E8" s="143"/>
      <c r="F8" s="143"/>
      <c r="G8" s="143"/>
      <c r="H8" s="143"/>
      <c r="I8" s="143"/>
      <c r="J8" s="143"/>
      <c r="K8" s="143"/>
      <c r="L8" s="143"/>
      <c r="M8" s="143"/>
      <c r="N8" s="143"/>
      <c r="O8" s="143"/>
      <c r="P8" s="166"/>
      <c r="Q8" s="166"/>
      <c r="R8" s="166"/>
      <c r="S8" s="166"/>
      <c r="T8" s="166"/>
      <c r="U8" s="166"/>
      <c r="V8" s="166"/>
      <c r="W8" s="166"/>
      <c r="X8" s="166"/>
      <c r="Y8" s="166"/>
      <c r="Z8" s="143"/>
      <c r="AA8" s="143"/>
      <c r="AB8" s="143"/>
      <c r="AC8" s="143"/>
      <c r="AD8" s="143"/>
      <c r="AE8" s="143"/>
      <c r="AF8" s="166"/>
      <c r="AG8" s="474" t="s">
        <v>232</v>
      </c>
      <c r="AH8" s="474"/>
      <c r="AI8" s="474"/>
      <c r="AJ8" s="474"/>
      <c r="AK8" s="474"/>
    </row>
    <row r="9" spans="2:37" s="147" customFormat="1" ht="31.5" customHeight="1">
      <c r="B9" s="461" t="s">
        <v>134</v>
      </c>
      <c r="C9" s="462"/>
      <c r="D9" s="143"/>
      <c r="E9" s="143"/>
      <c r="F9" s="143"/>
      <c r="G9" s="143"/>
      <c r="H9" s="143"/>
      <c r="I9" s="143"/>
      <c r="J9" s="143"/>
      <c r="K9" s="143"/>
      <c r="L9" s="143"/>
      <c r="M9" s="143"/>
      <c r="N9" s="143"/>
      <c r="O9" s="143"/>
      <c r="P9" s="166"/>
      <c r="Q9" s="476" t="s">
        <v>293</v>
      </c>
      <c r="R9" s="476"/>
      <c r="S9" s="476"/>
      <c r="T9" s="379" t="s">
        <v>294</v>
      </c>
      <c r="U9" s="372"/>
      <c r="V9" s="166"/>
      <c r="W9" s="166"/>
      <c r="X9" s="166"/>
      <c r="Y9" s="166"/>
      <c r="Z9" s="143"/>
      <c r="AA9" s="143"/>
      <c r="AB9" s="143"/>
      <c r="AC9" s="143"/>
      <c r="AD9" s="143"/>
      <c r="AE9" s="143"/>
      <c r="AF9" s="166"/>
      <c r="AG9" s="475"/>
      <c r="AH9" s="475"/>
      <c r="AI9" s="475"/>
      <c r="AJ9" s="475"/>
      <c r="AK9" s="475"/>
    </row>
    <row r="10" spans="2:37" s="147" customFormat="1">
      <c r="B10" s="422" t="s">
        <v>128</v>
      </c>
      <c r="C10" s="422"/>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475"/>
      <c r="AH10" s="475"/>
      <c r="AI10" s="475"/>
      <c r="AJ10" s="475"/>
      <c r="AK10" s="475"/>
    </row>
    <row r="11" spans="2:37" s="147" customFormat="1" ht="15.75" customHeight="1" thickBot="1">
      <c r="B11" s="168"/>
      <c r="C11" s="168"/>
      <c r="D11" s="166"/>
      <c r="E11" s="166"/>
      <c r="F11" s="166"/>
      <c r="G11" s="166"/>
      <c r="H11" s="166"/>
      <c r="I11" s="166"/>
      <c r="J11" s="332"/>
      <c r="K11" s="332"/>
      <c r="L11" s="332"/>
      <c r="M11" s="332"/>
      <c r="N11" s="332"/>
      <c r="O11" s="166"/>
      <c r="P11" s="166"/>
      <c r="Q11" s="479" t="s">
        <v>182</v>
      </c>
      <c r="R11" s="479"/>
      <c r="S11" s="479"/>
      <c r="T11" s="479"/>
      <c r="U11" s="479"/>
      <c r="V11" s="479"/>
      <c r="W11" s="479"/>
      <c r="X11" s="479"/>
      <c r="Y11" s="479"/>
      <c r="Z11" s="479"/>
      <c r="AA11" s="479"/>
      <c r="AB11" s="479"/>
      <c r="AC11" s="479"/>
      <c r="AD11" s="479"/>
      <c r="AE11" s="479"/>
      <c r="AF11" s="166"/>
      <c r="AG11" s="169"/>
      <c r="AH11" s="169"/>
      <c r="AI11" s="169"/>
      <c r="AJ11" s="169"/>
      <c r="AK11" s="169"/>
    </row>
    <row r="12" spans="2:37" s="147" customFormat="1" ht="15.75">
      <c r="B12" s="457" t="s">
        <v>244</v>
      </c>
      <c r="C12" s="457"/>
      <c r="D12" s="457"/>
      <c r="E12" s="457"/>
      <c r="F12" s="457"/>
      <c r="G12" s="457"/>
      <c r="H12" s="457"/>
      <c r="I12" s="457"/>
      <c r="J12" s="457"/>
      <c r="K12" s="457"/>
      <c r="L12" s="457"/>
      <c r="M12" s="457"/>
      <c r="N12" s="457"/>
      <c r="O12" s="457"/>
      <c r="P12" s="1"/>
      <c r="Q12" s="470" t="s">
        <v>285</v>
      </c>
      <c r="R12" s="470"/>
      <c r="S12" s="470"/>
      <c r="T12" s="470"/>
      <c r="U12" s="470"/>
      <c r="V12" s="470"/>
      <c r="W12" s="470"/>
      <c r="X12" s="470"/>
      <c r="Y12" s="470"/>
      <c r="Z12" s="470"/>
      <c r="AA12" s="470"/>
      <c r="AB12" s="470"/>
      <c r="AC12" s="470"/>
      <c r="AD12" s="470"/>
      <c r="AE12" s="470"/>
      <c r="AF12" s="1"/>
      <c r="AG12" s="440" t="s">
        <v>133</v>
      </c>
      <c r="AH12" s="440"/>
      <c r="AI12" s="440"/>
      <c r="AJ12" s="440"/>
      <c r="AK12" s="440"/>
    </row>
    <row r="13" spans="2:37" s="147" customFormat="1">
      <c r="B13" s="170"/>
      <c r="C13" s="170"/>
      <c r="D13" s="170"/>
      <c r="E13" s="170"/>
      <c r="F13" s="170"/>
      <c r="G13" s="170"/>
      <c r="H13" s="170"/>
      <c r="I13" s="170"/>
      <c r="J13" s="369"/>
      <c r="K13" s="478" t="s">
        <v>322</v>
      </c>
      <c r="L13" s="478"/>
      <c r="M13" s="478"/>
      <c r="N13" s="478"/>
      <c r="O13" s="478"/>
      <c r="P13" s="1"/>
      <c r="Q13" s="1"/>
      <c r="R13" s="1"/>
      <c r="S13" s="1"/>
      <c r="T13" s="1"/>
      <c r="U13" s="1"/>
      <c r="W13" s="387" t="s">
        <v>319</v>
      </c>
      <c r="Z13" s="170"/>
      <c r="AA13" s="170"/>
      <c r="AB13" s="170"/>
      <c r="AC13" s="170"/>
      <c r="AD13" s="388"/>
      <c r="AE13" s="170"/>
      <c r="AF13" s="1"/>
      <c r="AG13" s="170"/>
      <c r="AH13" s="170"/>
      <c r="AI13" s="170"/>
      <c r="AJ13" s="170"/>
    </row>
    <row r="14" spans="2:37" s="147" customFormat="1" ht="60" customHeight="1">
      <c r="B14" s="177" t="s">
        <v>198</v>
      </c>
      <c r="C14" s="463" t="s">
        <v>199</v>
      </c>
      <c r="D14" s="464"/>
      <c r="E14" s="465"/>
      <c r="F14" s="313" t="s">
        <v>125</v>
      </c>
      <c r="G14" s="313" t="s">
        <v>229</v>
      </c>
      <c r="H14" s="314" t="s">
        <v>132</v>
      </c>
      <c r="I14" s="463" t="s">
        <v>131</v>
      </c>
      <c r="J14" s="502"/>
      <c r="K14" s="334" t="s">
        <v>251</v>
      </c>
      <c r="L14" s="334" t="s">
        <v>315</v>
      </c>
      <c r="M14" s="334" t="s">
        <v>320</v>
      </c>
      <c r="N14" s="335" t="s">
        <v>252</v>
      </c>
      <c r="O14" s="334" t="s">
        <v>321</v>
      </c>
      <c r="P14" s="366"/>
      <c r="Q14" s="375"/>
      <c r="R14" s="377"/>
      <c r="S14" s="348" t="s">
        <v>259</v>
      </c>
      <c r="T14" s="348" t="s">
        <v>260</v>
      </c>
      <c r="U14" s="348" t="s">
        <v>261</v>
      </c>
      <c r="V14" s="386" t="s">
        <v>125</v>
      </c>
      <c r="W14" s="348" t="s">
        <v>267</v>
      </c>
      <c r="X14" s="348" t="s">
        <v>282</v>
      </c>
      <c r="Y14" s="348" t="s">
        <v>265</v>
      </c>
      <c r="Z14" s="348" t="s">
        <v>263</v>
      </c>
      <c r="AA14" s="349" t="s">
        <v>266</v>
      </c>
      <c r="AB14" s="349" t="s">
        <v>312</v>
      </c>
      <c r="AC14" s="403" t="s">
        <v>313</v>
      </c>
      <c r="AD14" s="403" t="s">
        <v>314</v>
      </c>
      <c r="AE14" s="349" t="s">
        <v>262</v>
      </c>
      <c r="AG14" s="471" t="s">
        <v>329</v>
      </c>
      <c r="AH14" s="471"/>
      <c r="AI14" s="471"/>
      <c r="AJ14" s="471"/>
      <c r="AK14" s="471"/>
    </row>
    <row r="15" spans="2:37" s="147" customFormat="1">
      <c r="B15" s="397" t="s">
        <v>258</v>
      </c>
      <c r="C15" s="398"/>
      <c r="D15" s="398"/>
      <c r="E15" s="398"/>
      <c r="F15" s="398"/>
      <c r="G15" s="398"/>
      <c r="H15" s="398"/>
      <c r="I15" s="499"/>
      <c r="J15" s="499"/>
      <c r="K15" s="330"/>
      <c r="L15" s="330"/>
      <c r="M15" s="329"/>
      <c r="N15" s="330"/>
      <c r="O15" s="330"/>
      <c r="P15" s="1"/>
      <c r="Q15" s="373" t="s">
        <v>258</v>
      </c>
      <c r="R15" s="374"/>
      <c r="S15" s="340"/>
      <c r="T15" s="340"/>
      <c r="U15" s="340"/>
      <c r="V15" s="340"/>
      <c r="W15" s="340"/>
      <c r="X15" s="353"/>
      <c r="Y15" s="339"/>
      <c r="Z15" s="339"/>
      <c r="AA15" s="266"/>
      <c r="AB15" s="320"/>
      <c r="AC15" s="320"/>
      <c r="AD15" s="320"/>
      <c r="AE15" s="340"/>
      <c r="AG15" s="472"/>
      <c r="AH15" s="472"/>
      <c r="AI15" s="472"/>
      <c r="AJ15" s="472"/>
      <c r="AK15" s="472"/>
    </row>
    <row r="16" spans="2:37" s="147" customFormat="1">
      <c r="B16" s="318"/>
      <c r="C16" s="458"/>
      <c r="D16" s="459"/>
      <c r="E16" s="460"/>
      <c r="F16" s="319"/>
      <c r="G16" s="307"/>
      <c r="H16" s="307"/>
      <c r="I16" s="491"/>
      <c r="J16" s="492"/>
      <c r="K16" s="362"/>
      <c r="L16" s="362"/>
      <c r="M16" s="361"/>
      <c r="N16" s="361"/>
      <c r="O16" s="382">
        <f>I16*N16</f>
        <v>0</v>
      </c>
      <c r="P16" s="1"/>
      <c r="Q16" s="375"/>
      <c r="R16" s="376"/>
      <c r="S16" s="370"/>
      <c r="T16" s="370"/>
      <c r="U16" s="351">
        <f>I16-S16</f>
        <v>0</v>
      </c>
      <c r="V16" s="352"/>
      <c r="W16" s="352"/>
      <c r="X16" s="352"/>
      <c r="Y16" s="357"/>
      <c r="Z16" s="357"/>
      <c r="AA16" s="356">
        <f>IF(Y16&lt;Z16,Y16,Z16)</f>
        <v>0</v>
      </c>
      <c r="AB16" s="411">
        <f>U16*AA16</f>
        <v>0</v>
      </c>
      <c r="AC16" s="357"/>
      <c r="AD16" s="354">
        <f>U16*AC16</f>
        <v>0</v>
      </c>
      <c r="AE16" s="340"/>
      <c r="AG16" s="472"/>
      <c r="AH16" s="472"/>
      <c r="AI16" s="472"/>
      <c r="AJ16" s="472"/>
      <c r="AK16" s="472"/>
    </row>
    <row r="17" spans="2:37" s="147" customFormat="1">
      <c r="B17" s="318"/>
      <c r="C17" s="343"/>
      <c r="D17" s="344"/>
      <c r="E17" s="345"/>
      <c r="F17" s="319"/>
      <c r="G17" s="307"/>
      <c r="H17" s="307"/>
      <c r="I17" s="491"/>
      <c r="J17" s="492"/>
      <c r="K17" s="362"/>
      <c r="L17" s="362"/>
      <c r="M17" s="320"/>
      <c r="N17" s="383"/>
      <c r="O17" s="382">
        <f t="shared" ref="O17:O20" si="0">I17*N17</f>
        <v>0</v>
      </c>
      <c r="P17" s="1"/>
      <c r="Q17" s="375"/>
      <c r="R17" s="376"/>
      <c r="S17" s="370"/>
      <c r="T17" s="370"/>
      <c r="U17" s="351">
        <f t="shared" ref="U17:U20" si="1">I17-S17</f>
        <v>0</v>
      </c>
      <c r="V17" s="352"/>
      <c r="W17" s="352"/>
      <c r="X17" s="352"/>
      <c r="Y17" s="357"/>
      <c r="Z17" s="357"/>
      <c r="AA17" s="356">
        <f t="shared" ref="AA17:AA26" si="2">IF(Y17&lt;Z17,Y17,Z17)</f>
        <v>0</v>
      </c>
      <c r="AB17" s="411">
        <f t="shared" ref="AB17:AB20" si="3">U17*AA17</f>
        <v>0</v>
      </c>
      <c r="AC17" s="357"/>
      <c r="AD17" s="354">
        <f t="shared" ref="AD17:AD20" si="4">U17*AC17</f>
        <v>0</v>
      </c>
      <c r="AE17" s="340"/>
      <c r="AG17" s="472"/>
      <c r="AH17" s="472"/>
      <c r="AI17" s="472"/>
      <c r="AJ17" s="472"/>
      <c r="AK17" s="472"/>
    </row>
    <row r="18" spans="2:37" s="147" customFormat="1">
      <c r="B18" s="318"/>
      <c r="C18" s="343"/>
      <c r="D18" s="344"/>
      <c r="E18" s="345"/>
      <c r="F18" s="319"/>
      <c r="G18" s="307"/>
      <c r="H18" s="307"/>
      <c r="I18" s="491"/>
      <c r="J18" s="492"/>
      <c r="K18" s="362"/>
      <c r="L18" s="362"/>
      <c r="M18" s="320"/>
      <c r="N18" s="383"/>
      <c r="O18" s="382">
        <f t="shared" si="0"/>
        <v>0</v>
      </c>
      <c r="P18" s="1"/>
      <c r="Q18" s="375"/>
      <c r="R18" s="376"/>
      <c r="S18" s="370"/>
      <c r="T18" s="370"/>
      <c r="U18" s="351">
        <f t="shared" si="1"/>
        <v>0</v>
      </c>
      <c r="V18" s="352"/>
      <c r="W18" s="352"/>
      <c r="X18" s="352"/>
      <c r="Y18" s="357"/>
      <c r="Z18" s="357"/>
      <c r="AA18" s="356">
        <f t="shared" si="2"/>
        <v>0</v>
      </c>
      <c r="AB18" s="411">
        <f t="shared" si="3"/>
        <v>0</v>
      </c>
      <c r="AC18" s="357"/>
      <c r="AD18" s="354">
        <f t="shared" si="4"/>
        <v>0</v>
      </c>
      <c r="AE18" s="340"/>
      <c r="AG18" s="472"/>
      <c r="AH18" s="472"/>
      <c r="AI18" s="472"/>
      <c r="AJ18" s="472"/>
      <c r="AK18" s="472"/>
    </row>
    <row r="19" spans="2:37" s="147" customFormat="1">
      <c r="B19" s="318"/>
      <c r="C19" s="458"/>
      <c r="D19" s="459"/>
      <c r="E19" s="460"/>
      <c r="F19" s="319"/>
      <c r="G19" s="307"/>
      <c r="H19" s="307"/>
      <c r="I19" s="491"/>
      <c r="J19" s="492"/>
      <c r="K19" s="362"/>
      <c r="L19" s="362"/>
      <c r="M19" s="320"/>
      <c r="N19" s="383"/>
      <c r="O19" s="382">
        <f t="shared" si="0"/>
        <v>0</v>
      </c>
      <c r="P19" s="1"/>
      <c r="Q19" s="375"/>
      <c r="R19" s="376"/>
      <c r="S19" s="370"/>
      <c r="T19" s="370"/>
      <c r="U19" s="351">
        <f t="shared" si="1"/>
        <v>0</v>
      </c>
      <c r="V19" s="352"/>
      <c r="W19" s="352"/>
      <c r="X19" s="352"/>
      <c r="Y19" s="357"/>
      <c r="Z19" s="357"/>
      <c r="AA19" s="356">
        <f t="shared" si="2"/>
        <v>0</v>
      </c>
      <c r="AB19" s="411">
        <f t="shared" si="3"/>
        <v>0</v>
      </c>
      <c r="AC19" s="357"/>
      <c r="AD19" s="354">
        <f t="shared" si="4"/>
        <v>0</v>
      </c>
      <c r="AE19" s="340"/>
      <c r="AG19" s="472"/>
      <c r="AH19" s="472"/>
      <c r="AI19" s="472"/>
      <c r="AJ19" s="472"/>
      <c r="AK19" s="472"/>
    </row>
    <row r="20" spans="2:37" s="147" customFormat="1">
      <c r="B20" s="178"/>
      <c r="C20" s="458"/>
      <c r="D20" s="459"/>
      <c r="E20" s="460"/>
      <c r="F20" s="319"/>
      <c r="G20" s="179"/>
      <c r="H20" s="179"/>
      <c r="I20" s="491"/>
      <c r="J20" s="492"/>
      <c r="K20" s="362"/>
      <c r="L20" s="362"/>
      <c r="M20" s="320"/>
      <c r="N20" s="383"/>
      <c r="O20" s="382">
        <f t="shared" si="0"/>
        <v>0</v>
      </c>
      <c r="P20" s="1"/>
      <c r="Q20" s="375"/>
      <c r="R20" s="376"/>
      <c r="S20" s="370"/>
      <c r="T20" s="370"/>
      <c r="U20" s="351">
        <f t="shared" si="1"/>
        <v>0</v>
      </c>
      <c r="V20" s="352"/>
      <c r="W20" s="352"/>
      <c r="X20" s="352"/>
      <c r="Y20" s="357"/>
      <c r="Z20" s="357"/>
      <c r="AA20" s="356">
        <f t="shared" si="2"/>
        <v>0</v>
      </c>
      <c r="AB20" s="411">
        <f t="shared" si="3"/>
        <v>0</v>
      </c>
      <c r="AC20" s="357"/>
      <c r="AD20" s="354">
        <f t="shared" si="4"/>
        <v>0</v>
      </c>
      <c r="AE20" s="340"/>
      <c r="AG20" s="472"/>
      <c r="AH20" s="472"/>
      <c r="AI20" s="472"/>
      <c r="AJ20" s="472"/>
      <c r="AK20" s="472"/>
    </row>
    <row r="21" spans="2:37" s="147" customFormat="1">
      <c r="B21" s="397" t="s">
        <v>245</v>
      </c>
      <c r="C21" s="398"/>
      <c r="D21" s="398"/>
      <c r="E21" s="398"/>
      <c r="F21" s="398"/>
      <c r="G21" s="398"/>
      <c r="H21" s="398"/>
      <c r="I21" s="499"/>
      <c r="J21" s="499"/>
      <c r="K21" s="330"/>
      <c r="L21" s="330"/>
      <c r="M21" s="330"/>
      <c r="N21" s="384"/>
      <c r="O21" s="330"/>
      <c r="P21" s="1"/>
      <c r="Q21" s="373" t="s">
        <v>245</v>
      </c>
      <c r="R21" s="374"/>
      <c r="S21" s="350"/>
      <c r="T21" s="340"/>
      <c r="U21" s="378"/>
      <c r="V21" s="340"/>
      <c r="W21" s="340"/>
      <c r="X21" s="353"/>
      <c r="Y21" s="357"/>
      <c r="Z21" s="357"/>
      <c r="AA21" s="357"/>
      <c r="AB21" s="402"/>
      <c r="AC21" s="357"/>
      <c r="AD21" s="320"/>
      <c r="AE21" s="340"/>
      <c r="AG21" s="472"/>
      <c r="AH21" s="472"/>
      <c r="AI21" s="472"/>
      <c r="AJ21" s="472"/>
      <c r="AK21" s="472"/>
    </row>
    <row r="22" spans="2:37" s="147" customFormat="1">
      <c r="B22" s="178"/>
      <c r="C22" s="458"/>
      <c r="D22" s="459"/>
      <c r="E22" s="460"/>
      <c r="F22" s="319"/>
      <c r="G22" s="179"/>
      <c r="H22" s="179"/>
      <c r="I22" s="491"/>
      <c r="J22" s="492"/>
      <c r="K22" s="362"/>
      <c r="L22" s="362"/>
      <c r="M22" s="320"/>
      <c r="N22" s="383"/>
      <c r="O22" s="382">
        <f>I22*N22</f>
        <v>0</v>
      </c>
      <c r="P22" s="1"/>
      <c r="Q22" s="375"/>
      <c r="R22" s="376"/>
      <c r="S22" s="370"/>
      <c r="T22" s="370"/>
      <c r="U22" s="351">
        <f>I22-S22</f>
        <v>0</v>
      </c>
      <c r="V22" s="352"/>
      <c r="W22" s="352"/>
      <c r="X22" s="352"/>
      <c r="Y22" s="357"/>
      <c r="Z22" s="357"/>
      <c r="AA22" s="356">
        <f t="shared" si="2"/>
        <v>0</v>
      </c>
      <c r="AB22" s="411">
        <f>U22*AA22</f>
        <v>0</v>
      </c>
      <c r="AC22" s="357"/>
      <c r="AD22" s="354">
        <f>U22*AC22</f>
        <v>0</v>
      </c>
      <c r="AE22" s="340"/>
      <c r="AG22" s="472"/>
      <c r="AH22" s="472"/>
      <c r="AI22" s="472"/>
      <c r="AJ22" s="472"/>
      <c r="AK22" s="472"/>
    </row>
    <row r="23" spans="2:37" s="147" customFormat="1">
      <c r="B23" s="318"/>
      <c r="C23" s="343"/>
      <c r="D23" s="344"/>
      <c r="E23" s="345"/>
      <c r="F23" s="319"/>
      <c r="G23" s="307"/>
      <c r="H23" s="307"/>
      <c r="I23" s="491"/>
      <c r="J23" s="492"/>
      <c r="K23" s="362"/>
      <c r="L23" s="362"/>
      <c r="M23" s="320"/>
      <c r="N23" s="383"/>
      <c r="O23" s="382">
        <f t="shared" ref="O23:O26" si="5">I23*N23</f>
        <v>0</v>
      </c>
      <c r="P23" s="1"/>
      <c r="Q23" s="375"/>
      <c r="R23" s="376"/>
      <c r="S23" s="370"/>
      <c r="T23" s="370"/>
      <c r="U23" s="351">
        <f t="shared" ref="U23:U26" si="6">I23-S23</f>
        <v>0</v>
      </c>
      <c r="V23" s="352"/>
      <c r="W23" s="352"/>
      <c r="X23" s="352"/>
      <c r="Y23" s="357"/>
      <c r="Z23" s="357"/>
      <c r="AA23" s="356">
        <f t="shared" si="2"/>
        <v>0</v>
      </c>
      <c r="AB23" s="411">
        <f t="shared" ref="AB23:AB26" si="7">U23*AA23</f>
        <v>0</v>
      </c>
      <c r="AC23" s="357"/>
      <c r="AD23" s="354">
        <f t="shared" ref="AD23:AD26" si="8">U23*AC23</f>
        <v>0</v>
      </c>
      <c r="AE23" s="340"/>
      <c r="AG23" s="472"/>
      <c r="AH23" s="472"/>
      <c r="AI23" s="472"/>
      <c r="AJ23" s="472"/>
      <c r="AK23" s="472"/>
    </row>
    <row r="24" spans="2:37" s="147" customFormat="1">
      <c r="B24" s="318"/>
      <c r="C24" s="343"/>
      <c r="D24" s="344"/>
      <c r="E24" s="345"/>
      <c r="F24" s="319"/>
      <c r="G24" s="307"/>
      <c r="H24" s="307"/>
      <c r="I24" s="491"/>
      <c r="J24" s="492"/>
      <c r="K24" s="362"/>
      <c r="L24" s="362"/>
      <c r="M24" s="320"/>
      <c r="N24" s="383"/>
      <c r="O24" s="382">
        <f t="shared" si="5"/>
        <v>0</v>
      </c>
      <c r="P24" s="1"/>
      <c r="Q24" s="375"/>
      <c r="R24" s="376"/>
      <c r="S24" s="370"/>
      <c r="T24" s="370"/>
      <c r="U24" s="351">
        <f t="shared" si="6"/>
        <v>0</v>
      </c>
      <c r="V24" s="352"/>
      <c r="W24" s="352"/>
      <c r="X24" s="352"/>
      <c r="Y24" s="357"/>
      <c r="Z24" s="357"/>
      <c r="AA24" s="356">
        <f t="shared" si="2"/>
        <v>0</v>
      </c>
      <c r="AB24" s="411">
        <f t="shared" si="7"/>
        <v>0</v>
      </c>
      <c r="AC24" s="357"/>
      <c r="AD24" s="354">
        <f t="shared" si="8"/>
        <v>0</v>
      </c>
      <c r="AE24" s="340"/>
      <c r="AG24" s="472"/>
      <c r="AH24" s="472"/>
      <c r="AI24" s="472"/>
      <c r="AJ24" s="472"/>
      <c r="AK24" s="472"/>
    </row>
    <row r="25" spans="2:37" s="147" customFormat="1">
      <c r="B25" s="318"/>
      <c r="C25" s="343"/>
      <c r="D25" s="344"/>
      <c r="E25" s="345"/>
      <c r="F25" s="319"/>
      <c r="G25" s="307"/>
      <c r="H25" s="307"/>
      <c r="I25" s="491"/>
      <c r="J25" s="492"/>
      <c r="K25" s="362"/>
      <c r="L25" s="362"/>
      <c r="M25" s="320"/>
      <c r="N25" s="383"/>
      <c r="O25" s="382">
        <f t="shared" si="5"/>
        <v>0</v>
      </c>
      <c r="P25" s="1"/>
      <c r="Q25" s="375"/>
      <c r="R25" s="376"/>
      <c r="S25" s="370"/>
      <c r="T25" s="370"/>
      <c r="U25" s="351">
        <f t="shared" si="6"/>
        <v>0</v>
      </c>
      <c r="V25" s="352"/>
      <c r="W25" s="352"/>
      <c r="X25" s="352"/>
      <c r="Y25" s="357"/>
      <c r="Z25" s="357"/>
      <c r="AA25" s="356">
        <f t="shared" si="2"/>
        <v>0</v>
      </c>
      <c r="AB25" s="411">
        <f t="shared" si="7"/>
        <v>0</v>
      </c>
      <c r="AC25" s="357"/>
      <c r="AD25" s="354">
        <f t="shared" si="8"/>
        <v>0</v>
      </c>
      <c r="AE25" s="340"/>
      <c r="AG25" s="472"/>
      <c r="AH25" s="472"/>
      <c r="AI25" s="472"/>
      <c r="AJ25" s="472"/>
      <c r="AK25" s="472"/>
    </row>
    <row r="26" spans="2:37" s="147" customFormat="1">
      <c r="B26" s="178"/>
      <c r="C26" s="458"/>
      <c r="D26" s="459"/>
      <c r="E26" s="460"/>
      <c r="F26" s="319"/>
      <c r="G26" s="179"/>
      <c r="H26" s="179"/>
      <c r="I26" s="491"/>
      <c r="J26" s="492"/>
      <c r="K26" s="362"/>
      <c r="L26" s="406"/>
      <c r="M26" s="367"/>
      <c r="N26" s="385"/>
      <c r="O26" s="382">
        <f t="shared" si="5"/>
        <v>0</v>
      </c>
      <c r="P26" s="1"/>
      <c r="Q26" s="375"/>
      <c r="R26" s="376"/>
      <c r="S26" s="370"/>
      <c r="T26" s="370"/>
      <c r="U26" s="351">
        <f t="shared" si="6"/>
        <v>0</v>
      </c>
      <c r="V26" s="358"/>
      <c r="W26" s="358"/>
      <c r="X26" s="358"/>
      <c r="Y26" s="404"/>
      <c r="Z26" s="404"/>
      <c r="AA26" s="360">
        <f t="shared" si="2"/>
        <v>0</v>
      </c>
      <c r="AB26" s="411">
        <f t="shared" si="7"/>
        <v>0</v>
      </c>
      <c r="AC26" s="404"/>
      <c r="AD26" s="354">
        <f t="shared" si="8"/>
        <v>0</v>
      </c>
      <c r="AE26" s="340"/>
      <c r="AG26" s="472"/>
      <c r="AH26" s="472"/>
      <c r="AI26" s="472"/>
      <c r="AJ26" s="472"/>
      <c r="AK26" s="472"/>
    </row>
    <row r="27" spans="2:37" s="147" customFormat="1">
      <c r="B27" s="381"/>
      <c r="C27" s="493" t="s">
        <v>257</v>
      </c>
      <c r="D27" s="494"/>
      <c r="E27" s="494"/>
      <c r="F27" s="494"/>
      <c r="G27" s="494"/>
      <c r="H27" s="494"/>
      <c r="I27" s="500">
        <f>SUM(I15:J26)</f>
        <v>0</v>
      </c>
      <c r="J27" s="501"/>
      <c r="K27" s="477" t="s">
        <v>256</v>
      </c>
      <c r="L27" s="477"/>
      <c r="M27" s="477"/>
      <c r="N27" s="477"/>
      <c r="O27" s="399">
        <f>SUM(O16:O26)</f>
        <v>0</v>
      </c>
      <c r="P27" s="1"/>
      <c r="Q27" s="481" t="s">
        <v>264</v>
      </c>
      <c r="R27" s="482"/>
      <c r="S27" s="482"/>
      <c r="T27" s="483"/>
      <c r="U27" s="405">
        <f>SUM(U16:U26)</f>
        <v>0</v>
      </c>
      <c r="V27" s="480" t="s">
        <v>283</v>
      </c>
      <c r="W27" s="480"/>
      <c r="X27" s="480"/>
      <c r="Y27" s="480"/>
      <c r="Z27" s="480"/>
      <c r="AA27" s="480"/>
      <c r="AB27" s="412">
        <f>SUM(AB16:AB26)</f>
        <v>0</v>
      </c>
      <c r="AC27" s="400"/>
      <c r="AD27" s="412">
        <f>SUM(AD16:AD26)</f>
        <v>0</v>
      </c>
      <c r="AE27" s="363"/>
      <c r="AF27" s="1"/>
      <c r="AG27" s="473"/>
      <c r="AH27" s="473"/>
      <c r="AI27" s="473"/>
      <c r="AJ27" s="473"/>
      <c r="AK27" s="473"/>
    </row>
    <row r="28" spans="2:37" s="147" customFormat="1" ht="15" customHeight="1">
      <c r="B28" s="489" t="s">
        <v>104</v>
      </c>
      <c r="C28" s="490"/>
      <c r="D28" s="490"/>
      <c r="E28" s="490"/>
      <c r="F28" s="490"/>
      <c r="G28" s="490"/>
      <c r="H28" s="490"/>
      <c r="I28" s="490"/>
      <c r="J28" s="490"/>
      <c r="K28" s="490"/>
      <c r="L28" s="490"/>
      <c r="M28" s="490"/>
      <c r="N28" s="490"/>
      <c r="O28" s="490"/>
      <c r="P28" s="1"/>
      <c r="Q28" s="1"/>
      <c r="R28" s="1"/>
      <c r="S28" s="1"/>
      <c r="T28" s="1"/>
      <c r="U28" s="1"/>
      <c r="V28" s="1"/>
      <c r="W28" s="1"/>
      <c r="X28" s="1"/>
      <c r="Y28" s="1"/>
      <c r="Z28" s="257"/>
      <c r="AA28" s="257"/>
      <c r="AB28" s="257"/>
      <c r="AC28" s="257"/>
      <c r="AD28" s="257"/>
      <c r="AE28" s="257"/>
      <c r="AF28" s="1"/>
      <c r="AG28" s="1"/>
      <c r="AH28" s="1"/>
      <c r="AI28" s="1"/>
      <c r="AJ28" s="1"/>
      <c r="AK28" s="1"/>
    </row>
    <row r="29" spans="2:37" s="147" customFormat="1">
      <c r="B29" s="150"/>
      <c r="C29" s="150"/>
      <c r="D29" s="150"/>
      <c r="E29" s="150"/>
      <c r="F29" s="150"/>
      <c r="G29" s="150"/>
      <c r="H29" s="150"/>
      <c r="I29" s="150"/>
      <c r="J29" s="257"/>
      <c r="K29" s="257"/>
      <c r="L29" s="257"/>
      <c r="M29" s="257"/>
      <c r="N29" s="257"/>
      <c r="O29" s="257"/>
      <c r="P29" s="1"/>
      <c r="Q29" s="1"/>
      <c r="R29" s="1"/>
      <c r="S29" s="1"/>
      <c r="T29" s="1"/>
      <c r="U29" s="1"/>
      <c r="V29" s="1"/>
      <c r="W29" s="1"/>
      <c r="X29" s="1"/>
      <c r="Y29" s="1"/>
      <c r="Z29" s="257"/>
      <c r="AA29" s="257"/>
      <c r="AB29" s="257"/>
      <c r="AC29" s="257"/>
      <c r="AD29" s="257"/>
      <c r="AE29" s="257"/>
      <c r="AF29" s="1"/>
      <c r="AG29" s="1"/>
      <c r="AH29" s="1"/>
      <c r="AI29" s="1"/>
      <c r="AJ29" s="1"/>
      <c r="AK29" s="1"/>
    </row>
    <row r="30" spans="2:37" s="147" customFormat="1" ht="15.75" thickBot="1">
      <c r="B30" s="150"/>
      <c r="C30" s="150"/>
      <c r="D30" s="150"/>
      <c r="E30" s="150"/>
      <c r="F30" s="150"/>
      <c r="G30" s="150"/>
      <c r="H30" s="150"/>
      <c r="I30" s="257"/>
      <c r="J30" s="333"/>
      <c r="K30" s="333"/>
      <c r="L30" s="333"/>
      <c r="M30" s="333"/>
      <c r="N30" s="333"/>
      <c r="O30" s="257"/>
      <c r="P30" s="1"/>
      <c r="Q30" s="1"/>
      <c r="R30" s="1"/>
      <c r="S30" s="1"/>
      <c r="T30" s="1"/>
      <c r="U30" s="1"/>
      <c r="V30" s="1"/>
      <c r="W30" s="1"/>
      <c r="X30" s="1"/>
      <c r="Y30" s="1"/>
      <c r="Z30" s="257"/>
      <c r="AA30" s="257"/>
      <c r="AB30" s="257"/>
      <c r="AC30" s="257"/>
      <c r="AD30" s="257"/>
      <c r="AE30" s="257"/>
      <c r="AF30" s="1"/>
      <c r="AG30" s="1"/>
      <c r="AH30" s="1"/>
      <c r="AI30" s="1"/>
      <c r="AJ30" s="1"/>
      <c r="AK30" s="1"/>
    </row>
    <row r="31" spans="2:37" s="147" customFormat="1" ht="15.75" customHeight="1">
      <c r="B31" s="449" t="s">
        <v>230</v>
      </c>
      <c r="C31" s="449"/>
      <c r="D31" s="449"/>
      <c r="E31" s="449"/>
      <c r="F31" s="449"/>
      <c r="G31" s="449"/>
      <c r="H31" s="449"/>
      <c r="I31" s="449"/>
      <c r="J31" s="449"/>
      <c r="K31" s="449"/>
      <c r="L31" s="449"/>
      <c r="M31" s="449"/>
      <c r="N31" s="449"/>
      <c r="O31" s="368"/>
      <c r="P31" s="1"/>
      <c r="Q31" s="470" t="s">
        <v>284</v>
      </c>
      <c r="R31" s="470"/>
      <c r="S31" s="470"/>
      <c r="T31" s="470"/>
      <c r="U31" s="470"/>
      <c r="V31" s="470"/>
      <c r="W31" s="470"/>
      <c r="X31" s="470"/>
      <c r="Y31" s="470"/>
      <c r="Z31" s="470"/>
      <c r="AA31" s="470"/>
      <c r="AB31" s="470"/>
      <c r="AC31" s="470"/>
      <c r="AD31" s="470"/>
      <c r="AE31" s="470"/>
      <c r="AF31" s="1"/>
      <c r="AG31" s="440" t="s">
        <v>135</v>
      </c>
      <c r="AH31" s="440"/>
      <c r="AI31" s="440"/>
      <c r="AJ31" s="440"/>
      <c r="AK31" s="440"/>
    </row>
    <row r="32" spans="2:37" s="147" customFormat="1">
      <c r="B32" s="174"/>
      <c r="C32" s="175"/>
      <c r="D32" s="175"/>
      <c r="E32" s="175"/>
      <c r="F32" s="175"/>
      <c r="G32" s="174"/>
      <c r="H32" s="174"/>
      <c r="I32" s="337"/>
      <c r="K32" s="478" t="s">
        <v>322</v>
      </c>
      <c r="L32" s="478"/>
      <c r="M32" s="478"/>
      <c r="N32" s="478"/>
      <c r="O32" s="478"/>
      <c r="P32" s="174"/>
      <c r="Q32" s="174"/>
      <c r="R32" s="174"/>
      <c r="S32" s="174"/>
      <c r="T32" s="174"/>
      <c r="U32" s="174"/>
      <c r="V32" s="174"/>
      <c r="W32" s="387" t="s">
        <v>319</v>
      </c>
      <c r="X32" s="387"/>
      <c r="Y32" s="174"/>
      <c r="Z32" s="174"/>
      <c r="AA32" s="174"/>
      <c r="AB32" s="174"/>
      <c r="AC32" s="174"/>
      <c r="AD32" s="174"/>
      <c r="AE32" s="174"/>
      <c r="AF32" s="174"/>
      <c r="AG32" s="175"/>
      <c r="AH32" s="175"/>
      <c r="AI32" s="174"/>
      <c r="AJ32" s="175"/>
      <c r="AK32" s="175"/>
    </row>
    <row r="33" spans="2:37" s="147" customFormat="1" ht="60" customHeight="1">
      <c r="B33" s="177" t="s">
        <v>124</v>
      </c>
      <c r="C33" s="441" t="s">
        <v>200</v>
      </c>
      <c r="D33" s="442"/>
      <c r="E33" s="443"/>
      <c r="F33" s="313" t="s">
        <v>125</v>
      </c>
      <c r="G33" s="312" t="s">
        <v>129</v>
      </c>
      <c r="H33" s="346" t="s">
        <v>295</v>
      </c>
      <c r="I33" s="313" t="s">
        <v>130</v>
      </c>
      <c r="J33" s="177" t="s">
        <v>131</v>
      </c>
      <c r="K33" s="335" t="s">
        <v>251</v>
      </c>
      <c r="L33" s="335" t="s">
        <v>315</v>
      </c>
      <c r="M33" s="334" t="s">
        <v>320</v>
      </c>
      <c r="N33" s="335" t="s">
        <v>252</v>
      </c>
      <c r="O33" s="335" t="s">
        <v>253</v>
      </c>
      <c r="Q33" s="348" t="s">
        <v>281</v>
      </c>
      <c r="R33" s="348" t="s">
        <v>292</v>
      </c>
      <c r="S33" s="348" t="s">
        <v>259</v>
      </c>
      <c r="T33" s="348" t="s">
        <v>260</v>
      </c>
      <c r="U33" s="348" t="s">
        <v>261</v>
      </c>
      <c r="V33" s="386" t="s">
        <v>125</v>
      </c>
      <c r="W33" s="348" t="s">
        <v>267</v>
      </c>
      <c r="X33" s="348" t="s">
        <v>282</v>
      </c>
      <c r="Y33" s="348" t="s">
        <v>265</v>
      </c>
      <c r="Z33" s="348" t="s">
        <v>263</v>
      </c>
      <c r="AA33" s="349" t="s">
        <v>266</v>
      </c>
      <c r="AB33" s="349" t="s">
        <v>312</v>
      </c>
      <c r="AC33" s="403" t="s">
        <v>313</v>
      </c>
      <c r="AD33" s="403" t="s">
        <v>314</v>
      </c>
      <c r="AE33" s="349" t="s">
        <v>262</v>
      </c>
      <c r="AG33" s="444" t="s">
        <v>288</v>
      </c>
      <c r="AH33" s="444"/>
      <c r="AI33" s="444"/>
      <c r="AJ33" s="444"/>
      <c r="AK33" s="444"/>
    </row>
    <row r="34" spans="2:37" s="147" customFormat="1" ht="19.5" customHeight="1">
      <c r="B34" s="180"/>
      <c r="C34" s="446"/>
      <c r="D34" s="447"/>
      <c r="E34" s="448"/>
      <c r="F34" s="319"/>
      <c r="G34" s="171"/>
      <c r="H34" s="380"/>
      <c r="I34" s="172"/>
      <c r="J34" s="172"/>
      <c r="K34" s="362"/>
      <c r="L34" s="362"/>
      <c r="M34" s="336"/>
      <c r="N34" s="336"/>
      <c r="O34" s="354">
        <f>J34*N34</f>
        <v>0</v>
      </c>
      <c r="P34" s="1"/>
      <c r="Q34" s="352"/>
      <c r="R34" s="340" t="e">
        <f>IF(H34&gt;=EDATE($T$9,-3),"ok","ko")</f>
        <v>#VALUE!</v>
      </c>
      <c r="S34" s="340"/>
      <c r="T34" s="340"/>
      <c r="U34" s="351">
        <f>J34-S34</f>
        <v>0</v>
      </c>
      <c r="V34" s="352"/>
      <c r="W34" s="352"/>
      <c r="X34" s="352"/>
      <c r="Y34" s="340"/>
      <c r="Z34" s="266"/>
      <c r="AA34" s="354">
        <f>IF(Y34&lt;Z34,Y34,Z34)</f>
        <v>0</v>
      </c>
      <c r="AB34" s="354">
        <f>U34*AA34</f>
        <v>0</v>
      </c>
      <c r="AC34" s="320"/>
      <c r="AD34" s="355">
        <f>U34*AC34</f>
        <v>0</v>
      </c>
      <c r="AE34" s="266"/>
      <c r="AF34" s="1"/>
      <c r="AG34" s="445"/>
      <c r="AH34" s="445"/>
      <c r="AI34" s="445"/>
      <c r="AJ34" s="445"/>
      <c r="AK34" s="445"/>
    </row>
    <row r="35" spans="2:37" s="147" customFormat="1" ht="15" customHeight="1">
      <c r="B35" s="180"/>
      <c r="C35" s="446"/>
      <c r="D35" s="447"/>
      <c r="E35" s="448"/>
      <c r="F35" s="319"/>
      <c r="G35" s="171"/>
      <c r="H35" s="380"/>
      <c r="I35" s="172"/>
      <c r="J35" s="172"/>
      <c r="K35" s="362"/>
      <c r="L35" s="362"/>
      <c r="M35" s="336"/>
      <c r="N35" s="336"/>
      <c r="O35" s="354">
        <f t="shared" ref="O35:O51" si="9">J35*N35</f>
        <v>0</v>
      </c>
      <c r="P35" s="1"/>
      <c r="Q35" s="352"/>
      <c r="R35" s="340" t="e">
        <f>IF(H35&gt;=EDATE($T$9,-3),"ok","ko")</f>
        <v>#VALUE!</v>
      </c>
      <c r="S35" s="340"/>
      <c r="T35" s="340"/>
      <c r="U35" s="351">
        <f t="shared" ref="U35:U51" si="10">J35-S35</f>
        <v>0</v>
      </c>
      <c r="V35" s="352"/>
      <c r="W35" s="352"/>
      <c r="X35" s="352"/>
      <c r="Y35" s="340"/>
      <c r="Z35" s="266"/>
      <c r="AA35" s="354">
        <f t="shared" ref="AA35:AA51" si="11">IF(Y35&lt;Z35,Y35,Z35)</f>
        <v>0</v>
      </c>
      <c r="AB35" s="354">
        <f t="shared" ref="AB35:AB51" si="12">U35*AA35</f>
        <v>0</v>
      </c>
      <c r="AC35" s="320"/>
      <c r="AD35" s="355">
        <f t="shared" ref="AD35:AD51" si="13">U35*AC35</f>
        <v>0</v>
      </c>
      <c r="AE35" s="266"/>
      <c r="AF35" s="1"/>
      <c r="AG35" s="445"/>
      <c r="AH35" s="445"/>
      <c r="AI35" s="445"/>
      <c r="AJ35" s="445"/>
      <c r="AK35" s="445"/>
    </row>
    <row r="36" spans="2:37" s="147" customFormat="1" ht="15" customHeight="1">
      <c r="B36" s="180"/>
      <c r="C36" s="446"/>
      <c r="D36" s="447"/>
      <c r="E36" s="448"/>
      <c r="F36" s="319"/>
      <c r="G36" s="171"/>
      <c r="H36" s="380"/>
      <c r="I36" s="172"/>
      <c r="J36" s="172"/>
      <c r="K36" s="362"/>
      <c r="L36" s="362"/>
      <c r="M36" s="336"/>
      <c r="N36" s="336"/>
      <c r="O36" s="354">
        <f t="shared" si="9"/>
        <v>0</v>
      </c>
      <c r="P36" s="1"/>
      <c r="Q36" s="352"/>
      <c r="R36" s="340" t="e">
        <f t="shared" ref="R36:R51" si="14">IF(H36&gt;=EDATE($T$9,-3),"ok","ko")</f>
        <v>#VALUE!</v>
      </c>
      <c r="S36" s="340"/>
      <c r="T36" s="340"/>
      <c r="U36" s="351">
        <f t="shared" si="10"/>
        <v>0</v>
      </c>
      <c r="V36" s="352"/>
      <c r="W36" s="352"/>
      <c r="X36" s="352"/>
      <c r="Y36" s="340"/>
      <c r="Z36" s="266"/>
      <c r="AA36" s="354">
        <f t="shared" si="11"/>
        <v>0</v>
      </c>
      <c r="AB36" s="354">
        <f t="shared" si="12"/>
        <v>0</v>
      </c>
      <c r="AC36" s="320"/>
      <c r="AD36" s="355">
        <f t="shared" si="13"/>
        <v>0</v>
      </c>
      <c r="AE36" s="266"/>
      <c r="AF36" s="1"/>
      <c r="AG36" s="445"/>
      <c r="AH36" s="445"/>
      <c r="AI36" s="445"/>
      <c r="AJ36" s="445"/>
      <c r="AK36" s="445"/>
    </row>
    <row r="37" spans="2:37" s="147" customFormat="1" ht="15" customHeight="1">
      <c r="B37" s="180"/>
      <c r="C37" s="450"/>
      <c r="D37" s="451"/>
      <c r="E37" s="452"/>
      <c r="F37" s="319"/>
      <c r="G37" s="171"/>
      <c r="H37" s="380"/>
      <c r="I37" s="172"/>
      <c r="J37" s="172"/>
      <c r="K37" s="362"/>
      <c r="L37" s="362"/>
      <c r="M37" s="336"/>
      <c r="N37" s="336"/>
      <c r="O37" s="354">
        <f t="shared" si="9"/>
        <v>0</v>
      </c>
      <c r="P37" s="1"/>
      <c r="Q37" s="352"/>
      <c r="R37" s="340" t="e">
        <f t="shared" si="14"/>
        <v>#VALUE!</v>
      </c>
      <c r="S37" s="340"/>
      <c r="T37" s="340"/>
      <c r="U37" s="351">
        <f t="shared" si="10"/>
        <v>0</v>
      </c>
      <c r="V37" s="352"/>
      <c r="W37" s="352"/>
      <c r="X37" s="352"/>
      <c r="Y37" s="340"/>
      <c r="Z37" s="266"/>
      <c r="AA37" s="354">
        <f t="shared" si="11"/>
        <v>0</v>
      </c>
      <c r="AB37" s="354">
        <f t="shared" si="12"/>
        <v>0</v>
      </c>
      <c r="AC37" s="320"/>
      <c r="AD37" s="355">
        <f t="shared" si="13"/>
        <v>0</v>
      </c>
      <c r="AE37" s="266"/>
      <c r="AF37" s="1"/>
      <c r="AG37" s="445"/>
      <c r="AH37" s="445"/>
      <c r="AI37" s="445"/>
      <c r="AJ37" s="445"/>
      <c r="AK37" s="445"/>
    </row>
    <row r="38" spans="2:37" s="147" customFormat="1" ht="15" customHeight="1">
      <c r="B38" s="180"/>
      <c r="C38" s="450"/>
      <c r="D38" s="451"/>
      <c r="E38" s="452"/>
      <c r="F38" s="319"/>
      <c r="G38" s="171"/>
      <c r="H38" s="380"/>
      <c r="I38" s="172"/>
      <c r="J38" s="172"/>
      <c r="K38" s="362"/>
      <c r="L38" s="362"/>
      <c r="M38" s="336"/>
      <c r="N38" s="336"/>
      <c r="O38" s="354">
        <f t="shared" si="9"/>
        <v>0</v>
      </c>
      <c r="P38" s="1"/>
      <c r="Q38" s="352"/>
      <c r="R38" s="340" t="e">
        <f t="shared" si="14"/>
        <v>#VALUE!</v>
      </c>
      <c r="S38" s="340"/>
      <c r="T38" s="340"/>
      <c r="U38" s="351">
        <f t="shared" si="10"/>
        <v>0</v>
      </c>
      <c r="V38" s="352"/>
      <c r="W38" s="352"/>
      <c r="X38" s="352"/>
      <c r="Y38" s="340"/>
      <c r="Z38" s="266"/>
      <c r="AA38" s="354">
        <f t="shared" si="11"/>
        <v>0</v>
      </c>
      <c r="AB38" s="354">
        <f t="shared" si="12"/>
        <v>0</v>
      </c>
      <c r="AC38" s="320"/>
      <c r="AD38" s="355">
        <f t="shared" si="13"/>
        <v>0</v>
      </c>
      <c r="AE38" s="266"/>
      <c r="AF38" s="1"/>
      <c r="AG38" s="445"/>
      <c r="AH38" s="445"/>
      <c r="AI38" s="445"/>
      <c r="AJ38" s="445"/>
      <c r="AK38" s="445"/>
    </row>
    <row r="39" spans="2:37" s="147" customFormat="1" ht="15" customHeight="1">
      <c r="B39" s="180"/>
      <c r="C39" s="450"/>
      <c r="D39" s="451"/>
      <c r="E39" s="452"/>
      <c r="F39" s="319"/>
      <c r="G39" s="171"/>
      <c r="H39" s="380"/>
      <c r="I39" s="172"/>
      <c r="J39" s="172"/>
      <c r="K39" s="362"/>
      <c r="L39" s="362"/>
      <c r="M39" s="336"/>
      <c r="N39" s="336"/>
      <c r="O39" s="354">
        <f t="shared" si="9"/>
        <v>0</v>
      </c>
      <c r="P39" s="1"/>
      <c r="Q39" s="352"/>
      <c r="R39" s="340" t="e">
        <f t="shared" si="14"/>
        <v>#VALUE!</v>
      </c>
      <c r="S39" s="340"/>
      <c r="T39" s="340"/>
      <c r="U39" s="351">
        <f t="shared" si="10"/>
        <v>0</v>
      </c>
      <c r="V39" s="352"/>
      <c r="W39" s="352"/>
      <c r="X39" s="352"/>
      <c r="Y39" s="340"/>
      <c r="Z39" s="266"/>
      <c r="AA39" s="354">
        <f t="shared" si="11"/>
        <v>0</v>
      </c>
      <c r="AB39" s="354">
        <f t="shared" si="12"/>
        <v>0</v>
      </c>
      <c r="AC39" s="320"/>
      <c r="AD39" s="355">
        <f t="shared" si="13"/>
        <v>0</v>
      </c>
      <c r="AE39" s="266"/>
      <c r="AF39" s="1"/>
      <c r="AG39" s="445"/>
      <c r="AH39" s="445"/>
      <c r="AI39" s="445"/>
      <c r="AJ39" s="445"/>
      <c r="AK39" s="445"/>
    </row>
    <row r="40" spans="2:37" s="147" customFormat="1" ht="15" customHeight="1">
      <c r="B40" s="180"/>
      <c r="C40" s="450"/>
      <c r="D40" s="451"/>
      <c r="E40" s="452"/>
      <c r="F40" s="319"/>
      <c r="G40" s="171"/>
      <c r="H40" s="380"/>
      <c r="I40" s="172"/>
      <c r="J40" s="172"/>
      <c r="K40" s="362"/>
      <c r="L40" s="362"/>
      <c r="M40" s="336"/>
      <c r="N40" s="336"/>
      <c r="O40" s="354">
        <f t="shared" si="9"/>
        <v>0</v>
      </c>
      <c r="P40" s="1"/>
      <c r="Q40" s="352"/>
      <c r="R40" s="340" t="e">
        <f t="shared" si="14"/>
        <v>#VALUE!</v>
      </c>
      <c r="S40" s="340"/>
      <c r="T40" s="340"/>
      <c r="U40" s="351">
        <f t="shared" si="10"/>
        <v>0</v>
      </c>
      <c r="V40" s="352"/>
      <c r="W40" s="352"/>
      <c r="X40" s="352"/>
      <c r="Y40" s="340"/>
      <c r="Z40" s="266"/>
      <c r="AA40" s="354">
        <f t="shared" si="11"/>
        <v>0</v>
      </c>
      <c r="AB40" s="354">
        <f t="shared" si="12"/>
        <v>0</v>
      </c>
      <c r="AC40" s="320"/>
      <c r="AD40" s="355">
        <f t="shared" si="13"/>
        <v>0</v>
      </c>
      <c r="AE40" s="266"/>
      <c r="AF40" s="1"/>
      <c r="AG40" s="445"/>
      <c r="AH40" s="445"/>
      <c r="AI40" s="445"/>
      <c r="AJ40" s="445"/>
      <c r="AK40" s="445"/>
    </row>
    <row r="41" spans="2:37" s="147" customFormat="1" ht="15" customHeight="1">
      <c r="B41" s="180"/>
      <c r="C41" s="450"/>
      <c r="D41" s="451"/>
      <c r="E41" s="452"/>
      <c r="F41" s="319"/>
      <c r="G41" s="171"/>
      <c r="H41" s="380"/>
      <c r="I41" s="172"/>
      <c r="J41" s="172"/>
      <c r="K41" s="362"/>
      <c r="L41" s="362"/>
      <c r="M41" s="336"/>
      <c r="N41" s="336"/>
      <c r="O41" s="354">
        <f t="shared" si="9"/>
        <v>0</v>
      </c>
      <c r="P41" s="1"/>
      <c r="Q41" s="352"/>
      <c r="R41" s="340" t="e">
        <f t="shared" si="14"/>
        <v>#VALUE!</v>
      </c>
      <c r="S41" s="340"/>
      <c r="T41" s="340"/>
      <c r="U41" s="351">
        <f t="shared" si="10"/>
        <v>0</v>
      </c>
      <c r="V41" s="352"/>
      <c r="W41" s="352"/>
      <c r="X41" s="352"/>
      <c r="Y41" s="340"/>
      <c r="Z41" s="266"/>
      <c r="AA41" s="354">
        <f t="shared" si="11"/>
        <v>0</v>
      </c>
      <c r="AB41" s="354">
        <f t="shared" si="12"/>
        <v>0</v>
      </c>
      <c r="AC41" s="320"/>
      <c r="AD41" s="355">
        <f t="shared" si="13"/>
        <v>0</v>
      </c>
      <c r="AE41" s="266"/>
      <c r="AF41" s="1"/>
      <c r="AG41" s="445"/>
      <c r="AH41" s="445"/>
      <c r="AI41" s="445"/>
      <c r="AJ41" s="445"/>
      <c r="AK41" s="445"/>
    </row>
    <row r="42" spans="2:37" s="147" customFormat="1" ht="15" customHeight="1">
      <c r="B42" s="180"/>
      <c r="C42" s="450"/>
      <c r="D42" s="451"/>
      <c r="E42" s="452"/>
      <c r="F42" s="319"/>
      <c r="G42" s="171"/>
      <c r="H42" s="380"/>
      <c r="I42" s="172"/>
      <c r="J42" s="172"/>
      <c r="K42" s="362"/>
      <c r="L42" s="362"/>
      <c r="M42" s="336"/>
      <c r="N42" s="336"/>
      <c r="O42" s="354">
        <f t="shared" si="9"/>
        <v>0</v>
      </c>
      <c r="P42" s="1"/>
      <c r="Q42" s="352"/>
      <c r="R42" s="340" t="e">
        <f t="shared" si="14"/>
        <v>#VALUE!</v>
      </c>
      <c r="S42" s="340"/>
      <c r="T42" s="340"/>
      <c r="U42" s="351">
        <f t="shared" si="10"/>
        <v>0</v>
      </c>
      <c r="V42" s="352"/>
      <c r="W42" s="352"/>
      <c r="X42" s="352"/>
      <c r="Y42" s="340"/>
      <c r="Z42" s="266"/>
      <c r="AA42" s="354">
        <f t="shared" si="11"/>
        <v>0</v>
      </c>
      <c r="AB42" s="354">
        <f t="shared" si="12"/>
        <v>0</v>
      </c>
      <c r="AC42" s="320"/>
      <c r="AD42" s="355">
        <f t="shared" si="13"/>
        <v>0</v>
      </c>
      <c r="AE42" s="266"/>
      <c r="AF42" s="1"/>
      <c r="AG42" s="445"/>
      <c r="AH42" s="445"/>
      <c r="AI42" s="445"/>
      <c r="AJ42" s="445"/>
      <c r="AK42" s="445"/>
    </row>
    <row r="43" spans="2:37" s="147" customFormat="1" ht="15" customHeight="1">
      <c r="B43" s="180"/>
      <c r="C43" s="446"/>
      <c r="D43" s="447"/>
      <c r="E43" s="448"/>
      <c r="F43" s="319"/>
      <c r="G43" s="171"/>
      <c r="H43" s="380"/>
      <c r="I43" s="172"/>
      <c r="J43" s="172"/>
      <c r="K43" s="362"/>
      <c r="L43" s="362"/>
      <c r="M43" s="336"/>
      <c r="N43" s="336"/>
      <c r="O43" s="354">
        <f t="shared" si="9"/>
        <v>0</v>
      </c>
      <c r="P43" s="1"/>
      <c r="Q43" s="352"/>
      <c r="R43" s="340" t="e">
        <f t="shared" si="14"/>
        <v>#VALUE!</v>
      </c>
      <c r="S43" s="340"/>
      <c r="T43" s="340"/>
      <c r="U43" s="351">
        <f t="shared" si="10"/>
        <v>0</v>
      </c>
      <c r="V43" s="352"/>
      <c r="W43" s="352"/>
      <c r="X43" s="352"/>
      <c r="Y43" s="340"/>
      <c r="Z43" s="266"/>
      <c r="AA43" s="354">
        <f t="shared" si="11"/>
        <v>0</v>
      </c>
      <c r="AB43" s="354">
        <f t="shared" si="12"/>
        <v>0</v>
      </c>
      <c r="AC43" s="320"/>
      <c r="AD43" s="355">
        <f t="shared" si="13"/>
        <v>0</v>
      </c>
      <c r="AE43" s="266"/>
      <c r="AF43" s="1"/>
      <c r="AG43" s="445"/>
      <c r="AH43" s="445"/>
      <c r="AI43" s="445"/>
      <c r="AJ43" s="445"/>
      <c r="AK43" s="445"/>
    </row>
    <row r="44" spans="2:37" s="147" customFormat="1" ht="15" customHeight="1">
      <c r="B44" s="180"/>
      <c r="C44" s="446"/>
      <c r="D44" s="447"/>
      <c r="E44" s="448"/>
      <c r="F44" s="319"/>
      <c r="G44" s="171"/>
      <c r="H44" s="380"/>
      <c r="I44" s="172"/>
      <c r="J44" s="172"/>
      <c r="K44" s="362"/>
      <c r="L44" s="362"/>
      <c r="M44" s="336"/>
      <c r="N44" s="336"/>
      <c r="O44" s="354">
        <f t="shared" si="9"/>
        <v>0</v>
      </c>
      <c r="P44" s="1"/>
      <c r="Q44" s="352"/>
      <c r="R44" s="340" t="e">
        <f t="shared" si="14"/>
        <v>#VALUE!</v>
      </c>
      <c r="S44" s="340"/>
      <c r="T44" s="340"/>
      <c r="U44" s="351">
        <f t="shared" si="10"/>
        <v>0</v>
      </c>
      <c r="V44" s="352"/>
      <c r="W44" s="352"/>
      <c r="X44" s="352"/>
      <c r="Y44" s="340"/>
      <c r="Z44" s="266"/>
      <c r="AA44" s="354">
        <f t="shared" si="11"/>
        <v>0</v>
      </c>
      <c r="AB44" s="354">
        <f t="shared" si="12"/>
        <v>0</v>
      </c>
      <c r="AC44" s="320"/>
      <c r="AD44" s="355">
        <f t="shared" si="13"/>
        <v>0</v>
      </c>
      <c r="AE44" s="266"/>
      <c r="AF44" s="1"/>
      <c r="AG44" s="445"/>
      <c r="AH44" s="445"/>
      <c r="AI44" s="445"/>
      <c r="AJ44" s="445"/>
      <c r="AK44" s="445"/>
    </row>
    <row r="45" spans="2:37" s="147" customFormat="1" ht="15" customHeight="1">
      <c r="B45" s="180"/>
      <c r="C45" s="446"/>
      <c r="D45" s="447"/>
      <c r="E45" s="448"/>
      <c r="F45" s="319"/>
      <c r="G45" s="171"/>
      <c r="H45" s="380"/>
      <c r="I45" s="172"/>
      <c r="J45" s="172"/>
      <c r="K45" s="362"/>
      <c r="L45" s="362"/>
      <c r="M45" s="336"/>
      <c r="N45" s="336"/>
      <c r="O45" s="354">
        <f t="shared" si="9"/>
        <v>0</v>
      </c>
      <c r="P45" s="1"/>
      <c r="Q45" s="352"/>
      <c r="R45" s="340" t="e">
        <f t="shared" si="14"/>
        <v>#VALUE!</v>
      </c>
      <c r="S45" s="340"/>
      <c r="T45" s="340"/>
      <c r="U45" s="351">
        <f t="shared" si="10"/>
        <v>0</v>
      </c>
      <c r="V45" s="352"/>
      <c r="W45" s="352"/>
      <c r="X45" s="352"/>
      <c r="Y45" s="340"/>
      <c r="Z45" s="266"/>
      <c r="AA45" s="354">
        <f t="shared" si="11"/>
        <v>0</v>
      </c>
      <c r="AB45" s="354">
        <f t="shared" si="12"/>
        <v>0</v>
      </c>
      <c r="AC45" s="320"/>
      <c r="AD45" s="355">
        <f t="shared" si="13"/>
        <v>0</v>
      </c>
      <c r="AE45" s="266"/>
      <c r="AF45" s="1"/>
      <c r="AG45" s="445"/>
      <c r="AH45" s="445"/>
      <c r="AI45" s="445"/>
      <c r="AJ45" s="445"/>
      <c r="AK45" s="445"/>
    </row>
    <row r="46" spans="2:37" s="147" customFormat="1" ht="15" customHeight="1">
      <c r="B46" s="180"/>
      <c r="C46" s="446"/>
      <c r="D46" s="447"/>
      <c r="E46" s="448"/>
      <c r="F46" s="319"/>
      <c r="G46" s="171"/>
      <c r="H46" s="380"/>
      <c r="I46" s="172"/>
      <c r="J46" s="172"/>
      <c r="K46" s="362"/>
      <c r="L46" s="362"/>
      <c r="M46" s="336"/>
      <c r="N46" s="336"/>
      <c r="O46" s="354">
        <f t="shared" si="9"/>
        <v>0</v>
      </c>
      <c r="P46" s="1"/>
      <c r="Q46" s="352"/>
      <c r="R46" s="340" t="e">
        <f t="shared" si="14"/>
        <v>#VALUE!</v>
      </c>
      <c r="S46" s="340"/>
      <c r="T46" s="340"/>
      <c r="U46" s="351">
        <f t="shared" si="10"/>
        <v>0</v>
      </c>
      <c r="V46" s="352"/>
      <c r="W46" s="352"/>
      <c r="X46" s="352"/>
      <c r="Y46" s="340"/>
      <c r="Z46" s="266"/>
      <c r="AA46" s="354">
        <f t="shared" si="11"/>
        <v>0</v>
      </c>
      <c r="AB46" s="354">
        <f t="shared" si="12"/>
        <v>0</v>
      </c>
      <c r="AC46" s="320"/>
      <c r="AD46" s="355">
        <f t="shared" si="13"/>
        <v>0</v>
      </c>
      <c r="AE46" s="266"/>
      <c r="AF46" s="1"/>
      <c r="AG46" s="445"/>
      <c r="AH46" s="445"/>
      <c r="AI46" s="445"/>
      <c r="AJ46" s="445"/>
      <c r="AK46" s="445"/>
    </row>
    <row r="47" spans="2:37" s="147" customFormat="1" ht="15" customHeight="1">
      <c r="B47" s="180"/>
      <c r="C47" s="446"/>
      <c r="D47" s="447"/>
      <c r="E47" s="448"/>
      <c r="F47" s="319"/>
      <c r="G47" s="171"/>
      <c r="H47" s="380"/>
      <c r="I47" s="172"/>
      <c r="J47" s="172"/>
      <c r="K47" s="362"/>
      <c r="L47" s="362"/>
      <c r="M47" s="336"/>
      <c r="N47" s="336"/>
      <c r="O47" s="354">
        <f t="shared" si="9"/>
        <v>0</v>
      </c>
      <c r="P47" s="1"/>
      <c r="Q47" s="352"/>
      <c r="R47" s="340" t="e">
        <f t="shared" si="14"/>
        <v>#VALUE!</v>
      </c>
      <c r="S47" s="340"/>
      <c r="T47" s="340"/>
      <c r="U47" s="351">
        <f t="shared" si="10"/>
        <v>0</v>
      </c>
      <c r="V47" s="352"/>
      <c r="W47" s="352"/>
      <c r="X47" s="352"/>
      <c r="Y47" s="340"/>
      <c r="Z47" s="266"/>
      <c r="AA47" s="354">
        <f t="shared" si="11"/>
        <v>0</v>
      </c>
      <c r="AB47" s="354">
        <f t="shared" si="12"/>
        <v>0</v>
      </c>
      <c r="AC47" s="320"/>
      <c r="AD47" s="355">
        <f t="shared" si="13"/>
        <v>0</v>
      </c>
      <c r="AE47" s="266"/>
      <c r="AF47" s="1"/>
      <c r="AG47" s="445"/>
      <c r="AH47" s="445"/>
      <c r="AI47" s="445"/>
      <c r="AJ47" s="445"/>
      <c r="AK47" s="445"/>
    </row>
    <row r="48" spans="2:37" s="147" customFormat="1" ht="15" customHeight="1">
      <c r="B48" s="180"/>
      <c r="C48" s="446"/>
      <c r="D48" s="447"/>
      <c r="E48" s="448"/>
      <c r="F48" s="319"/>
      <c r="G48" s="171"/>
      <c r="H48" s="380"/>
      <c r="I48" s="172"/>
      <c r="J48" s="172"/>
      <c r="K48" s="362"/>
      <c r="L48" s="362"/>
      <c r="M48" s="336"/>
      <c r="N48" s="336"/>
      <c r="O48" s="354">
        <f t="shared" si="9"/>
        <v>0</v>
      </c>
      <c r="P48" s="1"/>
      <c r="Q48" s="352"/>
      <c r="R48" s="340" t="e">
        <f t="shared" si="14"/>
        <v>#VALUE!</v>
      </c>
      <c r="S48" s="340"/>
      <c r="T48" s="340"/>
      <c r="U48" s="351">
        <f t="shared" si="10"/>
        <v>0</v>
      </c>
      <c r="V48" s="352"/>
      <c r="W48" s="352"/>
      <c r="X48" s="352"/>
      <c r="Y48" s="340"/>
      <c r="Z48" s="266"/>
      <c r="AA48" s="354">
        <f t="shared" si="11"/>
        <v>0</v>
      </c>
      <c r="AB48" s="354">
        <f t="shared" si="12"/>
        <v>0</v>
      </c>
      <c r="AC48" s="320"/>
      <c r="AD48" s="355">
        <f t="shared" si="13"/>
        <v>0</v>
      </c>
      <c r="AE48" s="266"/>
      <c r="AF48" s="1"/>
      <c r="AG48" s="445"/>
      <c r="AH48" s="445"/>
      <c r="AI48" s="445"/>
      <c r="AJ48" s="445"/>
      <c r="AK48" s="445"/>
    </row>
    <row r="49" spans="2:37" s="147" customFormat="1" ht="15" customHeight="1">
      <c r="B49" s="180"/>
      <c r="C49" s="450"/>
      <c r="D49" s="451"/>
      <c r="E49" s="452"/>
      <c r="F49" s="319"/>
      <c r="G49" s="171"/>
      <c r="H49" s="380"/>
      <c r="I49" s="172"/>
      <c r="J49" s="172"/>
      <c r="K49" s="362"/>
      <c r="L49" s="362"/>
      <c r="M49" s="336"/>
      <c r="N49" s="336"/>
      <c r="O49" s="354">
        <f t="shared" si="9"/>
        <v>0</v>
      </c>
      <c r="P49" s="1"/>
      <c r="Q49" s="352"/>
      <c r="R49" s="340" t="e">
        <f t="shared" si="14"/>
        <v>#VALUE!</v>
      </c>
      <c r="S49" s="340"/>
      <c r="T49" s="340"/>
      <c r="U49" s="351">
        <f t="shared" si="10"/>
        <v>0</v>
      </c>
      <c r="V49" s="352"/>
      <c r="W49" s="352"/>
      <c r="X49" s="352"/>
      <c r="Y49" s="340"/>
      <c r="Z49" s="266"/>
      <c r="AA49" s="354">
        <f t="shared" si="11"/>
        <v>0</v>
      </c>
      <c r="AB49" s="354">
        <f t="shared" si="12"/>
        <v>0</v>
      </c>
      <c r="AC49" s="320"/>
      <c r="AD49" s="355">
        <f t="shared" si="13"/>
        <v>0</v>
      </c>
      <c r="AE49" s="266"/>
      <c r="AF49" s="1"/>
      <c r="AG49" s="445"/>
      <c r="AH49" s="445"/>
      <c r="AI49" s="445"/>
      <c r="AJ49" s="445"/>
      <c r="AK49" s="445"/>
    </row>
    <row r="50" spans="2:37" s="147" customFormat="1" ht="15" customHeight="1">
      <c r="B50" s="180"/>
      <c r="C50" s="446"/>
      <c r="D50" s="447"/>
      <c r="E50" s="448"/>
      <c r="F50" s="319"/>
      <c r="G50" s="171"/>
      <c r="H50" s="380"/>
      <c r="I50" s="172"/>
      <c r="J50" s="172"/>
      <c r="K50" s="362"/>
      <c r="L50" s="362"/>
      <c r="M50" s="336"/>
      <c r="N50" s="336"/>
      <c r="O50" s="354">
        <f t="shared" si="9"/>
        <v>0</v>
      </c>
      <c r="P50" s="1"/>
      <c r="Q50" s="352"/>
      <c r="R50" s="340" t="e">
        <f t="shared" si="14"/>
        <v>#VALUE!</v>
      </c>
      <c r="S50" s="340"/>
      <c r="T50" s="340"/>
      <c r="U50" s="351">
        <f t="shared" si="10"/>
        <v>0</v>
      </c>
      <c r="V50" s="352"/>
      <c r="W50" s="352"/>
      <c r="X50" s="352"/>
      <c r="Y50" s="340"/>
      <c r="Z50" s="266"/>
      <c r="AA50" s="354">
        <f t="shared" si="11"/>
        <v>0</v>
      </c>
      <c r="AB50" s="354">
        <f t="shared" si="12"/>
        <v>0</v>
      </c>
      <c r="AC50" s="320"/>
      <c r="AD50" s="355">
        <f t="shared" si="13"/>
        <v>0</v>
      </c>
      <c r="AE50" s="266"/>
      <c r="AF50" s="1"/>
      <c r="AG50" s="445"/>
      <c r="AH50" s="445"/>
      <c r="AI50" s="445"/>
      <c r="AJ50" s="445"/>
      <c r="AK50" s="445"/>
    </row>
    <row r="51" spans="2:37" s="147" customFormat="1" ht="15" customHeight="1">
      <c r="B51" s="181"/>
      <c r="C51" s="446"/>
      <c r="D51" s="447"/>
      <c r="E51" s="448"/>
      <c r="F51" s="319"/>
      <c r="G51" s="171"/>
      <c r="H51" s="380"/>
      <c r="I51" s="172"/>
      <c r="J51" s="172"/>
      <c r="K51" s="362"/>
      <c r="L51" s="362"/>
      <c r="M51" s="336"/>
      <c r="N51" s="336"/>
      <c r="O51" s="354">
        <f t="shared" si="9"/>
        <v>0</v>
      </c>
      <c r="P51" s="1"/>
      <c r="Q51" s="358"/>
      <c r="R51" s="359" t="e">
        <f t="shared" si="14"/>
        <v>#VALUE!</v>
      </c>
      <c r="S51" s="359"/>
      <c r="T51" s="359"/>
      <c r="U51" s="351">
        <f t="shared" si="10"/>
        <v>0</v>
      </c>
      <c r="V51" s="358"/>
      <c r="W51" s="358"/>
      <c r="X51" s="358"/>
      <c r="Y51" s="359"/>
      <c r="Z51" s="266"/>
      <c r="AA51" s="354">
        <f t="shared" si="11"/>
        <v>0</v>
      </c>
      <c r="AB51" s="354">
        <f t="shared" si="12"/>
        <v>0</v>
      </c>
      <c r="AC51" s="320"/>
      <c r="AD51" s="355">
        <f t="shared" si="13"/>
        <v>0</v>
      </c>
      <c r="AE51" s="266"/>
      <c r="AF51" s="1"/>
      <c r="AG51" s="445"/>
      <c r="AH51" s="445"/>
      <c r="AI51" s="445"/>
      <c r="AJ51" s="445"/>
      <c r="AK51" s="445"/>
    </row>
    <row r="52" spans="2:37" s="147" customFormat="1">
      <c r="B52" s="173"/>
      <c r="C52" s="493" t="s">
        <v>149</v>
      </c>
      <c r="D52" s="494"/>
      <c r="E52" s="494"/>
      <c r="F52" s="494"/>
      <c r="G52" s="494"/>
      <c r="H52" s="494"/>
      <c r="I52" s="495"/>
      <c r="J52" s="176">
        <f>SUM(J34:J51)</f>
        <v>0</v>
      </c>
      <c r="K52" s="496" t="s">
        <v>254</v>
      </c>
      <c r="L52" s="497"/>
      <c r="M52" s="497"/>
      <c r="N52" s="498"/>
      <c r="O52" s="331">
        <f>SUM(O34:O51)</f>
        <v>0</v>
      </c>
      <c r="P52" s="1"/>
      <c r="Q52" s="488" t="s">
        <v>286</v>
      </c>
      <c r="R52" s="488"/>
      <c r="S52" s="488"/>
      <c r="T52" s="488"/>
      <c r="U52" s="409">
        <f>SUM(U34:U51)</f>
        <v>0</v>
      </c>
      <c r="V52" s="485" t="s">
        <v>304</v>
      </c>
      <c r="W52" s="486"/>
      <c r="X52" s="486"/>
      <c r="Y52" s="486"/>
      <c r="Z52" s="486"/>
      <c r="AA52" s="487"/>
      <c r="AB52" s="407">
        <f>SUM(AB34:AB51)</f>
        <v>0</v>
      </c>
      <c r="AC52" s="395"/>
      <c r="AD52" s="410">
        <f>SUM(AD34:AD51)</f>
        <v>0</v>
      </c>
      <c r="AE52" s="363"/>
      <c r="AF52" s="1"/>
      <c r="AG52" s="445"/>
      <c r="AH52" s="445"/>
      <c r="AI52" s="445"/>
      <c r="AJ52" s="445"/>
      <c r="AK52" s="445"/>
    </row>
    <row r="53" spans="2:37" s="147" customFormat="1" ht="15.75" customHeight="1" thickBot="1">
      <c r="B53" s="468" t="s">
        <v>104</v>
      </c>
      <c r="C53" s="469"/>
      <c r="D53" s="469"/>
      <c r="E53" s="469"/>
      <c r="F53" s="469"/>
      <c r="G53" s="469"/>
      <c r="H53" s="469"/>
      <c r="I53" s="469"/>
      <c r="J53" s="333"/>
      <c r="K53" s="333"/>
      <c r="L53" s="333"/>
      <c r="M53" s="333"/>
      <c r="N53" s="333"/>
      <c r="O53" s="257"/>
      <c r="P53" s="1"/>
      <c r="Q53" s="1"/>
      <c r="R53" s="1"/>
      <c r="S53" s="1"/>
      <c r="T53" s="1"/>
      <c r="U53" s="1"/>
      <c r="V53" s="1"/>
      <c r="W53" s="1"/>
      <c r="X53" s="1"/>
      <c r="Y53" s="1"/>
      <c r="Z53" s="257"/>
      <c r="AA53" s="257"/>
      <c r="AB53" s="257"/>
      <c r="AC53" s="257"/>
      <c r="AD53" s="257"/>
      <c r="AE53" s="257"/>
      <c r="AF53" s="1"/>
      <c r="AG53" s="174"/>
      <c r="AH53" s="175"/>
      <c r="AI53" s="175"/>
      <c r="AJ53" s="174"/>
      <c r="AK53" s="175"/>
    </row>
    <row r="54" spans="2:37" s="147" customFormat="1" ht="15.75">
      <c r="B54" s="457" t="s">
        <v>222</v>
      </c>
      <c r="C54" s="457"/>
      <c r="D54" s="457"/>
      <c r="E54" s="457"/>
      <c r="F54" s="457"/>
      <c r="G54" s="457"/>
      <c r="H54" s="457"/>
      <c r="I54" s="457"/>
      <c r="J54" s="327"/>
      <c r="K54" s="327"/>
      <c r="L54" s="327"/>
      <c r="M54" s="327"/>
      <c r="N54" s="327"/>
      <c r="O54" s="342"/>
      <c r="P54" s="1"/>
      <c r="Q54" s="470" t="s">
        <v>287</v>
      </c>
      <c r="R54" s="470"/>
      <c r="S54" s="470"/>
      <c r="T54" s="470"/>
      <c r="U54" s="470"/>
      <c r="V54" s="470"/>
      <c r="W54" s="470"/>
      <c r="X54" s="470"/>
      <c r="Y54" s="470"/>
      <c r="Z54" s="470"/>
      <c r="AA54" s="470"/>
      <c r="AB54" s="470"/>
      <c r="AC54" s="470"/>
      <c r="AD54" s="470"/>
      <c r="AE54" s="470"/>
      <c r="AF54" s="1"/>
      <c r="AG54" s="440" t="s">
        <v>231</v>
      </c>
      <c r="AH54" s="440"/>
      <c r="AI54" s="440"/>
      <c r="AJ54" s="440"/>
      <c r="AK54" s="440"/>
    </row>
    <row r="55" spans="2:37" s="147" customFormat="1">
      <c r="B55" s="174"/>
      <c r="C55" s="175"/>
      <c r="D55" s="175"/>
      <c r="E55" s="175"/>
      <c r="F55" s="175"/>
      <c r="G55" s="174"/>
      <c r="H55" s="174"/>
      <c r="I55" s="174"/>
      <c r="J55" s="369"/>
      <c r="K55" s="478" t="s">
        <v>322</v>
      </c>
      <c r="L55" s="478"/>
      <c r="M55" s="478"/>
      <c r="N55" s="478"/>
      <c r="O55" s="478"/>
      <c r="P55" s="174"/>
      <c r="Q55" s="174"/>
      <c r="R55" s="174"/>
      <c r="S55" s="174"/>
      <c r="T55" s="174"/>
      <c r="U55" s="174"/>
      <c r="V55" s="174"/>
      <c r="W55" s="387" t="s">
        <v>319</v>
      </c>
      <c r="X55" s="387"/>
      <c r="Y55" s="174"/>
      <c r="Z55" s="174"/>
      <c r="AA55" s="174"/>
      <c r="AB55" s="174"/>
      <c r="AC55" s="174"/>
      <c r="AD55" s="174"/>
      <c r="AE55" s="174"/>
      <c r="AF55" s="174"/>
      <c r="AG55" s="175"/>
      <c r="AH55" s="175"/>
      <c r="AI55" s="174"/>
      <c r="AJ55" s="175"/>
      <c r="AK55" s="175"/>
    </row>
    <row r="56" spans="2:37" s="147" customFormat="1" ht="60" customHeight="1">
      <c r="B56" s="177" t="s">
        <v>124</v>
      </c>
      <c r="C56" s="463" t="s">
        <v>197</v>
      </c>
      <c r="D56" s="464"/>
      <c r="E56" s="465"/>
      <c r="F56" s="313" t="s">
        <v>125</v>
      </c>
      <c r="G56" s="314" t="s">
        <v>129</v>
      </c>
      <c r="H56" s="346" t="s">
        <v>295</v>
      </c>
      <c r="I56" s="365" t="s">
        <v>130</v>
      </c>
      <c r="J56" s="177" t="s">
        <v>131</v>
      </c>
      <c r="K56" s="335" t="s">
        <v>251</v>
      </c>
      <c r="L56" s="335" t="s">
        <v>315</v>
      </c>
      <c r="M56" s="334" t="s">
        <v>320</v>
      </c>
      <c r="N56" s="335" t="s">
        <v>252</v>
      </c>
      <c r="O56" s="335" t="s">
        <v>253</v>
      </c>
      <c r="Q56" s="348" t="s">
        <v>281</v>
      </c>
      <c r="R56" s="348" t="s">
        <v>292</v>
      </c>
      <c r="S56" s="348" t="s">
        <v>259</v>
      </c>
      <c r="T56" s="348" t="s">
        <v>260</v>
      </c>
      <c r="U56" s="348" t="s">
        <v>261</v>
      </c>
      <c r="V56" s="348" t="s">
        <v>125</v>
      </c>
      <c r="W56" s="348" t="s">
        <v>267</v>
      </c>
      <c r="X56" s="348" t="s">
        <v>282</v>
      </c>
      <c r="Y56" s="348" t="s">
        <v>265</v>
      </c>
      <c r="Z56" s="348" t="s">
        <v>263</v>
      </c>
      <c r="AA56" s="349" t="s">
        <v>266</v>
      </c>
      <c r="AB56" s="349" t="s">
        <v>312</v>
      </c>
      <c r="AC56" s="403" t="s">
        <v>313</v>
      </c>
      <c r="AD56" s="403" t="s">
        <v>314</v>
      </c>
      <c r="AE56" s="349" t="s">
        <v>262</v>
      </c>
      <c r="AG56" s="466" t="s">
        <v>331</v>
      </c>
      <c r="AH56" s="466"/>
      <c r="AI56" s="466"/>
      <c r="AJ56" s="466"/>
      <c r="AK56" s="466"/>
    </row>
    <row r="57" spans="2:37" s="147" customFormat="1">
      <c r="B57" s="180"/>
      <c r="C57" s="446"/>
      <c r="D57" s="447"/>
      <c r="E57" s="448"/>
      <c r="F57" s="319"/>
      <c r="G57" s="171"/>
      <c r="H57" s="380"/>
      <c r="I57" s="338"/>
      <c r="J57" s="338"/>
      <c r="K57" s="362"/>
      <c r="L57" s="362"/>
      <c r="M57" s="336"/>
      <c r="N57" s="336"/>
      <c r="O57" s="354">
        <f>J57*N57</f>
        <v>0</v>
      </c>
      <c r="P57" s="1"/>
      <c r="Q57" s="352"/>
      <c r="R57" s="340" t="e">
        <f>IF(H57&gt;=EDATE($T$9,-3),"ok","ko")</f>
        <v>#VALUE!</v>
      </c>
      <c r="S57" s="340"/>
      <c r="T57" s="340"/>
      <c r="U57" s="351">
        <f>J57-S57</f>
        <v>0</v>
      </c>
      <c r="V57" s="352"/>
      <c r="W57" s="352"/>
      <c r="X57" s="352"/>
      <c r="Y57" s="340"/>
      <c r="Z57" s="266"/>
      <c r="AA57" s="354">
        <f t="shared" ref="AA57:AA77" si="15">IF(Y57&lt;Z57,Y57,Z57)</f>
        <v>0</v>
      </c>
      <c r="AB57" s="354">
        <f>U57*AA57</f>
        <v>0</v>
      </c>
      <c r="AC57" s="320"/>
      <c r="AD57" s="355">
        <f>U57*AC57</f>
        <v>0</v>
      </c>
      <c r="AE57" s="266"/>
      <c r="AF57" s="1"/>
      <c r="AG57" s="467"/>
      <c r="AH57" s="467"/>
      <c r="AI57" s="467"/>
      <c r="AJ57" s="467"/>
      <c r="AK57" s="467"/>
    </row>
    <row r="58" spans="2:37" s="147" customFormat="1">
      <c r="B58" s="180"/>
      <c r="C58" s="446"/>
      <c r="D58" s="447"/>
      <c r="E58" s="448"/>
      <c r="F58" s="319"/>
      <c r="G58" s="171"/>
      <c r="H58" s="380"/>
      <c r="I58" s="338"/>
      <c r="J58" s="338"/>
      <c r="K58" s="362"/>
      <c r="L58" s="362"/>
      <c r="M58" s="336"/>
      <c r="N58" s="336"/>
      <c r="O58" s="354">
        <f t="shared" ref="O58:O77" si="16">J58*N58</f>
        <v>0</v>
      </c>
      <c r="P58" s="1"/>
      <c r="Q58" s="352"/>
      <c r="R58" s="340" t="e">
        <f t="shared" ref="R58:R77" si="17">IF(H58&gt;=EDATE($T$9,-3),"ok","ko")</f>
        <v>#VALUE!</v>
      </c>
      <c r="S58" s="340"/>
      <c r="T58" s="340"/>
      <c r="U58" s="351">
        <f t="shared" ref="U58:U77" si="18">J58-S58</f>
        <v>0</v>
      </c>
      <c r="V58" s="352"/>
      <c r="W58" s="352"/>
      <c r="X58" s="352"/>
      <c r="Y58" s="340"/>
      <c r="Z58" s="266"/>
      <c r="AA58" s="354">
        <f t="shared" si="15"/>
        <v>0</v>
      </c>
      <c r="AB58" s="354">
        <f t="shared" ref="AB58:AB77" si="19">U58*AA58</f>
        <v>0</v>
      </c>
      <c r="AC58" s="320"/>
      <c r="AD58" s="355">
        <f t="shared" ref="AD58:AD77" si="20">U58*AC58</f>
        <v>0</v>
      </c>
      <c r="AE58" s="266"/>
      <c r="AF58" s="1"/>
      <c r="AG58" s="467"/>
      <c r="AH58" s="467"/>
      <c r="AI58" s="467"/>
      <c r="AJ58" s="467"/>
      <c r="AK58" s="467"/>
    </row>
    <row r="59" spans="2:37" s="147" customFormat="1">
      <c r="B59" s="180"/>
      <c r="C59" s="446"/>
      <c r="D59" s="447"/>
      <c r="E59" s="448"/>
      <c r="F59" s="319"/>
      <c r="G59" s="171"/>
      <c r="H59" s="380"/>
      <c r="I59" s="338"/>
      <c r="J59" s="338"/>
      <c r="K59" s="362"/>
      <c r="L59" s="362"/>
      <c r="M59" s="336"/>
      <c r="N59" s="336"/>
      <c r="O59" s="354">
        <f t="shared" si="16"/>
        <v>0</v>
      </c>
      <c r="P59" s="1"/>
      <c r="Q59" s="352"/>
      <c r="R59" s="340" t="e">
        <f t="shared" si="17"/>
        <v>#VALUE!</v>
      </c>
      <c r="S59" s="340"/>
      <c r="T59" s="340"/>
      <c r="U59" s="351">
        <f t="shared" si="18"/>
        <v>0</v>
      </c>
      <c r="V59" s="352"/>
      <c r="W59" s="352"/>
      <c r="X59" s="352"/>
      <c r="Y59" s="340"/>
      <c r="Z59" s="266"/>
      <c r="AA59" s="354">
        <f t="shared" si="15"/>
        <v>0</v>
      </c>
      <c r="AB59" s="354">
        <f t="shared" si="19"/>
        <v>0</v>
      </c>
      <c r="AC59" s="320"/>
      <c r="AD59" s="355">
        <f t="shared" si="20"/>
        <v>0</v>
      </c>
      <c r="AE59" s="266"/>
      <c r="AF59" s="1"/>
      <c r="AG59" s="467"/>
      <c r="AH59" s="467"/>
      <c r="AI59" s="467"/>
      <c r="AJ59" s="467"/>
      <c r="AK59" s="467"/>
    </row>
    <row r="60" spans="2:37" s="147" customFormat="1">
      <c r="B60" s="180"/>
      <c r="C60" s="446"/>
      <c r="D60" s="447"/>
      <c r="E60" s="448"/>
      <c r="F60" s="319"/>
      <c r="G60" s="171"/>
      <c r="H60" s="380"/>
      <c r="I60" s="338"/>
      <c r="J60" s="338"/>
      <c r="K60" s="362"/>
      <c r="L60" s="362"/>
      <c r="M60" s="336"/>
      <c r="N60" s="336"/>
      <c r="O60" s="354">
        <f t="shared" si="16"/>
        <v>0</v>
      </c>
      <c r="P60" s="1"/>
      <c r="Q60" s="352"/>
      <c r="R60" s="340" t="e">
        <f t="shared" si="17"/>
        <v>#VALUE!</v>
      </c>
      <c r="S60" s="340"/>
      <c r="T60" s="340"/>
      <c r="U60" s="351">
        <f t="shared" si="18"/>
        <v>0</v>
      </c>
      <c r="V60" s="352"/>
      <c r="W60" s="352"/>
      <c r="X60" s="352"/>
      <c r="Y60" s="340"/>
      <c r="Z60" s="266"/>
      <c r="AA60" s="354">
        <f t="shared" si="15"/>
        <v>0</v>
      </c>
      <c r="AB60" s="354">
        <f t="shared" si="19"/>
        <v>0</v>
      </c>
      <c r="AC60" s="320"/>
      <c r="AD60" s="355">
        <f t="shared" si="20"/>
        <v>0</v>
      </c>
      <c r="AE60" s="266"/>
      <c r="AF60" s="1"/>
      <c r="AG60" s="467"/>
      <c r="AH60" s="467"/>
      <c r="AI60" s="467"/>
      <c r="AJ60" s="467"/>
      <c r="AK60" s="467"/>
    </row>
    <row r="61" spans="2:37" s="147" customFormat="1">
      <c r="B61" s="180"/>
      <c r="C61" s="446"/>
      <c r="D61" s="447"/>
      <c r="E61" s="448"/>
      <c r="F61" s="319"/>
      <c r="G61" s="171"/>
      <c r="H61" s="380"/>
      <c r="I61" s="338"/>
      <c r="J61" s="338"/>
      <c r="K61" s="362"/>
      <c r="L61" s="362"/>
      <c r="M61" s="336"/>
      <c r="N61" s="336"/>
      <c r="O61" s="354">
        <f t="shared" si="16"/>
        <v>0</v>
      </c>
      <c r="P61" s="1"/>
      <c r="Q61" s="352"/>
      <c r="R61" s="340" t="e">
        <f t="shared" si="17"/>
        <v>#VALUE!</v>
      </c>
      <c r="S61" s="340"/>
      <c r="T61" s="340"/>
      <c r="U61" s="351">
        <f t="shared" si="18"/>
        <v>0</v>
      </c>
      <c r="V61" s="352"/>
      <c r="W61" s="352"/>
      <c r="X61" s="352"/>
      <c r="Y61" s="340"/>
      <c r="Z61" s="266"/>
      <c r="AA61" s="354">
        <f t="shared" si="15"/>
        <v>0</v>
      </c>
      <c r="AB61" s="354">
        <f t="shared" si="19"/>
        <v>0</v>
      </c>
      <c r="AC61" s="320"/>
      <c r="AD61" s="355">
        <f t="shared" si="20"/>
        <v>0</v>
      </c>
      <c r="AE61" s="266"/>
      <c r="AF61" s="1"/>
      <c r="AG61" s="467"/>
      <c r="AH61" s="467"/>
      <c r="AI61" s="467"/>
      <c r="AJ61" s="467"/>
      <c r="AK61" s="467"/>
    </row>
    <row r="62" spans="2:37" s="147" customFormat="1">
      <c r="B62" s="180"/>
      <c r="C62" s="446"/>
      <c r="D62" s="447"/>
      <c r="E62" s="448"/>
      <c r="F62" s="319"/>
      <c r="G62" s="171"/>
      <c r="H62" s="380"/>
      <c r="I62" s="338"/>
      <c r="J62" s="338"/>
      <c r="K62" s="362"/>
      <c r="L62" s="362"/>
      <c r="M62" s="336"/>
      <c r="N62" s="336"/>
      <c r="O62" s="354">
        <f t="shared" si="16"/>
        <v>0</v>
      </c>
      <c r="P62" s="1"/>
      <c r="Q62" s="352"/>
      <c r="R62" s="340" t="e">
        <f t="shared" si="17"/>
        <v>#VALUE!</v>
      </c>
      <c r="S62" s="340"/>
      <c r="T62" s="340"/>
      <c r="U62" s="351">
        <f t="shared" si="18"/>
        <v>0</v>
      </c>
      <c r="V62" s="352"/>
      <c r="W62" s="352"/>
      <c r="X62" s="352"/>
      <c r="Y62" s="340"/>
      <c r="Z62" s="266"/>
      <c r="AA62" s="354">
        <f t="shared" si="15"/>
        <v>0</v>
      </c>
      <c r="AB62" s="354">
        <f t="shared" si="19"/>
        <v>0</v>
      </c>
      <c r="AC62" s="320"/>
      <c r="AD62" s="355">
        <f t="shared" si="20"/>
        <v>0</v>
      </c>
      <c r="AE62" s="266"/>
      <c r="AF62" s="1"/>
      <c r="AG62" s="467"/>
      <c r="AH62" s="467"/>
      <c r="AI62" s="467"/>
      <c r="AJ62" s="467"/>
      <c r="AK62" s="467"/>
    </row>
    <row r="63" spans="2:37" s="147" customFormat="1">
      <c r="B63" s="180"/>
      <c r="C63" s="446"/>
      <c r="D63" s="447"/>
      <c r="E63" s="448"/>
      <c r="F63" s="319"/>
      <c r="G63" s="171"/>
      <c r="H63" s="380"/>
      <c r="I63" s="338"/>
      <c r="J63" s="338"/>
      <c r="K63" s="362"/>
      <c r="L63" s="362"/>
      <c r="M63" s="336"/>
      <c r="N63" s="336"/>
      <c r="O63" s="354">
        <f t="shared" si="16"/>
        <v>0</v>
      </c>
      <c r="P63" s="1"/>
      <c r="Q63" s="352"/>
      <c r="R63" s="340" t="e">
        <f t="shared" si="17"/>
        <v>#VALUE!</v>
      </c>
      <c r="S63" s="340"/>
      <c r="T63" s="340"/>
      <c r="U63" s="351">
        <f t="shared" si="18"/>
        <v>0</v>
      </c>
      <c r="V63" s="352"/>
      <c r="W63" s="352"/>
      <c r="X63" s="352"/>
      <c r="Y63" s="340"/>
      <c r="Z63" s="266"/>
      <c r="AA63" s="354">
        <f t="shared" si="15"/>
        <v>0</v>
      </c>
      <c r="AB63" s="354">
        <f t="shared" si="19"/>
        <v>0</v>
      </c>
      <c r="AC63" s="320"/>
      <c r="AD63" s="355">
        <f t="shared" si="20"/>
        <v>0</v>
      </c>
      <c r="AE63" s="266"/>
      <c r="AF63" s="1"/>
      <c r="AG63" s="467"/>
      <c r="AH63" s="467"/>
      <c r="AI63" s="467"/>
      <c r="AJ63" s="467"/>
      <c r="AK63" s="467"/>
    </row>
    <row r="64" spans="2:37" s="147" customFormat="1">
      <c r="B64" s="180"/>
      <c r="C64" s="446"/>
      <c r="D64" s="447"/>
      <c r="E64" s="448"/>
      <c r="F64" s="319"/>
      <c r="G64" s="171"/>
      <c r="H64" s="380"/>
      <c r="I64" s="338"/>
      <c r="J64" s="338"/>
      <c r="K64" s="362"/>
      <c r="L64" s="362"/>
      <c r="M64" s="336"/>
      <c r="N64" s="336"/>
      <c r="O64" s="354">
        <f t="shared" si="16"/>
        <v>0</v>
      </c>
      <c r="P64" s="1"/>
      <c r="Q64" s="352"/>
      <c r="R64" s="340" t="e">
        <f t="shared" si="17"/>
        <v>#VALUE!</v>
      </c>
      <c r="S64" s="340"/>
      <c r="T64" s="340"/>
      <c r="U64" s="351">
        <f t="shared" si="18"/>
        <v>0</v>
      </c>
      <c r="V64" s="352"/>
      <c r="W64" s="352"/>
      <c r="X64" s="352"/>
      <c r="Y64" s="340"/>
      <c r="Z64" s="266"/>
      <c r="AA64" s="354">
        <f t="shared" si="15"/>
        <v>0</v>
      </c>
      <c r="AB64" s="354">
        <f t="shared" si="19"/>
        <v>0</v>
      </c>
      <c r="AC64" s="320"/>
      <c r="AD64" s="355">
        <f t="shared" si="20"/>
        <v>0</v>
      </c>
      <c r="AE64" s="266"/>
      <c r="AF64" s="1"/>
      <c r="AG64" s="467"/>
      <c r="AH64" s="467"/>
      <c r="AI64" s="467"/>
      <c r="AJ64" s="467"/>
      <c r="AK64" s="467"/>
    </row>
    <row r="65" spans="2:37" s="147" customFormat="1">
      <c r="B65" s="180"/>
      <c r="C65" s="446"/>
      <c r="D65" s="447"/>
      <c r="E65" s="448"/>
      <c r="F65" s="319"/>
      <c r="G65" s="171"/>
      <c r="H65" s="380"/>
      <c r="I65" s="338"/>
      <c r="J65" s="338"/>
      <c r="K65" s="362"/>
      <c r="L65" s="362"/>
      <c r="M65" s="336"/>
      <c r="N65" s="336"/>
      <c r="O65" s="354">
        <f t="shared" si="16"/>
        <v>0</v>
      </c>
      <c r="P65" s="1"/>
      <c r="Q65" s="352"/>
      <c r="R65" s="340" t="e">
        <f t="shared" si="17"/>
        <v>#VALUE!</v>
      </c>
      <c r="S65" s="340"/>
      <c r="T65" s="340"/>
      <c r="U65" s="351">
        <f t="shared" si="18"/>
        <v>0</v>
      </c>
      <c r="V65" s="352"/>
      <c r="W65" s="352"/>
      <c r="X65" s="352"/>
      <c r="Y65" s="340"/>
      <c r="Z65" s="266"/>
      <c r="AA65" s="354">
        <f t="shared" si="15"/>
        <v>0</v>
      </c>
      <c r="AB65" s="354">
        <f t="shared" si="19"/>
        <v>0</v>
      </c>
      <c r="AC65" s="320"/>
      <c r="AD65" s="355">
        <f t="shared" si="20"/>
        <v>0</v>
      </c>
      <c r="AE65" s="266"/>
      <c r="AF65" s="1"/>
      <c r="AG65" s="467"/>
      <c r="AH65" s="467"/>
      <c r="AI65" s="467"/>
      <c r="AJ65" s="467"/>
      <c r="AK65" s="467"/>
    </row>
    <row r="66" spans="2:37" s="147" customFormat="1">
      <c r="B66" s="180"/>
      <c r="C66" s="446"/>
      <c r="D66" s="447"/>
      <c r="E66" s="448"/>
      <c r="F66" s="319"/>
      <c r="G66" s="171"/>
      <c r="H66" s="380"/>
      <c r="I66" s="338"/>
      <c r="J66" s="338"/>
      <c r="K66" s="362"/>
      <c r="L66" s="362"/>
      <c r="M66" s="336"/>
      <c r="N66" s="336"/>
      <c r="O66" s="354">
        <f t="shared" si="16"/>
        <v>0</v>
      </c>
      <c r="P66" s="1"/>
      <c r="Q66" s="352"/>
      <c r="R66" s="340" t="e">
        <f t="shared" si="17"/>
        <v>#VALUE!</v>
      </c>
      <c r="S66" s="340"/>
      <c r="T66" s="340"/>
      <c r="U66" s="351">
        <f t="shared" si="18"/>
        <v>0</v>
      </c>
      <c r="V66" s="352"/>
      <c r="W66" s="352"/>
      <c r="X66" s="352"/>
      <c r="Y66" s="340"/>
      <c r="Z66" s="266"/>
      <c r="AA66" s="354">
        <f t="shared" si="15"/>
        <v>0</v>
      </c>
      <c r="AB66" s="354">
        <f t="shared" si="19"/>
        <v>0</v>
      </c>
      <c r="AC66" s="320"/>
      <c r="AD66" s="355">
        <f t="shared" si="20"/>
        <v>0</v>
      </c>
      <c r="AE66" s="266"/>
      <c r="AF66" s="1"/>
      <c r="AG66" s="467"/>
      <c r="AH66" s="467"/>
      <c r="AI66" s="467"/>
      <c r="AJ66" s="467"/>
      <c r="AK66" s="467"/>
    </row>
    <row r="67" spans="2:37" s="147" customFormat="1">
      <c r="B67" s="180"/>
      <c r="C67" s="446"/>
      <c r="D67" s="447"/>
      <c r="E67" s="448"/>
      <c r="F67" s="319"/>
      <c r="G67" s="171"/>
      <c r="H67" s="380"/>
      <c r="I67" s="338"/>
      <c r="J67" s="338"/>
      <c r="K67" s="362"/>
      <c r="L67" s="362"/>
      <c r="M67" s="336"/>
      <c r="N67" s="336"/>
      <c r="O67" s="354">
        <f t="shared" si="16"/>
        <v>0</v>
      </c>
      <c r="P67" s="1"/>
      <c r="Q67" s="352"/>
      <c r="R67" s="340" t="e">
        <f t="shared" si="17"/>
        <v>#VALUE!</v>
      </c>
      <c r="S67" s="340"/>
      <c r="T67" s="340"/>
      <c r="U67" s="351">
        <f t="shared" si="18"/>
        <v>0</v>
      </c>
      <c r="V67" s="352"/>
      <c r="W67" s="352"/>
      <c r="X67" s="352"/>
      <c r="Y67" s="340"/>
      <c r="Z67" s="266"/>
      <c r="AA67" s="354">
        <f t="shared" si="15"/>
        <v>0</v>
      </c>
      <c r="AB67" s="354">
        <f t="shared" si="19"/>
        <v>0</v>
      </c>
      <c r="AC67" s="320"/>
      <c r="AD67" s="355">
        <f t="shared" si="20"/>
        <v>0</v>
      </c>
      <c r="AE67" s="266"/>
      <c r="AF67" s="1"/>
      <c r="AG67" s="467"/>
      <c r="AH67" s="467"/>
      <c r="AI67" s="467"/>
      <c r="AJ67" s="467"/>
      <c r="AK67" s="467"/>
    </row>
    <row r="68" spans="2:37" s="147" customFormat="1">
      <c r="B68" s="180"/>
      <c r="C68" s="446"/>
      <c r="D68" s="447"/>
      <c r="E68" s="448"/>
      <c r="F68" s="319"/>
      <c r="G68" s="171"/>
      <c r="H68" s="380"/>
      <c r="I68" s="338"/>
      <c r="J68" s="338"/>
      <c r="K68" s="362"/>
      <c r="L68" s="362"/>
      <c r="M68" s="336"/>
      <c r="N68" s="336"/>
      <c r="O68" s="354">
        <f t="shared" si="16"/>
        <v>0</v>
      </c>
      <c r="P68" s="1"/>
      <c r="Q68" s="352"/>
      <c r="R68" s="340" t="e">
        <f t="shared" si="17"/>
        <v>#VALUE!</v>
      </c>
      <c r="S68" s="340"/>
      <c r="T68" s="340"/>
      <c r="U68" s="351">
        <f t="shared" si="18"/>
        <v>0</v>
      </c>
      <c r="V68" s="352"/>
      <c r="W68" s="352"/>
      <c r="X68" s="352"/>
      <c r="Y68" s="340"/>
      <c r="Z68" s="266"/>
      <c r="AA68" s="354">
        <f t="shared" si="15"/>
        <v>0</v>
      </c>
      <c r="AB68" s="354">
        <f t="shared" si="19"/>
        <v>0</v>
      </c>
      <c r="AC68" s="320"/>
      <c r="AD68" s="355">
        <f t="shared" si="20"/>
        <v>0</v>
      </c>
      <c r="AE68" s="266"/>
      <c r="AF68" s="1"/>
      <c r="AG68" s="467"/>
      <c r="AH68" s="467"/>
      <c r="AI68" s="467"/>
      <c r="AJ68" s="467"/>
      <c r="AK68" s="467"/>
    </row>
    <row r="69" spans="2:37" s="147" customFormat="1">
      <c r="B69" s="180"/>
      <c r="C69" s="446"/>
      <c r="D69" s="447"/>
      <c r="E69" s="448"/>
      <c r="F69" s="319"/>
      <c r="G69" s="171"/>
      <c r="H69" s="380"/>
      <c r="I69" s="338"/>
      <c r="J69" s="338"/>
      <c r="K69" s="362"/>
      <c r="L69" s="362"/>
      <c r="M69" s="336"/>
      <c r="N69" s="336"/>
      <c r="O69" s="354">
        <f t="shared" si="16"/>
        <v>0</v>
      </c>
      <c r="P69" s="1"/>
      <c r="Q69" s="352"/>
      <c r="R69" s="340" t="e">
        <f t="shared" si="17"/>
        <v>#VALUE!</v>
      </c>
      <c r="S69" s="340"/>
      <c r="T69" s="340"/>
      <c r="U69" s="351">
        <f t="shared" si="18"/>
        <v>0</v>
      </c>
      <c r="V69" s="352"/>
      <c r="W69" s="352"/>
      <c r="X69" s="352"/>
      <c r="Y69" s="340"/>
      <c r="Z69" s="266"/>
      <c r="AA69" s="354">
        <f t="shared" si="15"/>
        <v>0</v>
      </c>
      <c r="AB69" s="354">
        <f t="shared" si="19"/>
        <v>0</v>
      </c>
      <c r="AC69" s="320"/>
      <c r="AD69" s="355">
        <f t="shared" si="20"/>
        <v>0</v>
      </c>
      <c r="AE69" s="266"/>
      <c r="AF69" s="1"/>
      <c r="AG69" s="467"/>
      <c r="AH69" s="467"/>
      <c r="AI69" s="467"/>
      <c r="AJ69" s="467"/>
      <c r="AK69" s="467"/>
    </row>
    <row r="70" spans="2:37" s="147" customFormat="1">
      <c r="B70" s="180"/>
      <c r="C70" s="446"/>
      <c r="D70" s="447"/>
      <c r="E70" s="448"/>
      <c r="F70" s="319"/>
      <c r="G70" s="171"/>
      <c r="H70" s="380"/>
      <c r="I70" s="338"/>
      <c r="J70" s="338"/>
      <c r="K70" s="362"/>
      <c r="L70" s="362"/>
      <c r="M70" s="336"/>
      <c r="N70" s="336"/>
      <c r="O70" s="354">
        <f t="shared" si="16"/>
        <v>0</v>
      </c>
      <c r="P70" s="1"/>
      <c r="Q70" s="352"/>
      <c r="R70" s="340" t="e">
        <f t="shared" si="17"/>
        <v>#VALUE!</v>
      </c>
      <c r="S70" s="340"/>
      <c r="T70" s="340"/>
      <c r="U70" s="351">
        <f t="shared" si="18"/>
        <v>0</v>
      </c>
      <c r="V70" s="352"/>
      <c r="W70" s="352"/>
      <c r="X70" s="352"/>
      <c r="Y70" s="340"/>
      <c r="Z70" s="266"/>
      <c r="AA70" s="354">
        <f t="shared" si="15"/>
        <v>0</v>
      </c>
      <c r="AB70" s="354">
        <f t="shared" si="19"/>
        <v>0</v>
      </c>
      <c r="AC70" s="320"/>
      <c r="AD70" s="355">
        <f t="shared" si="20"/>
        <v>0</v>
      </c>
      <c r="AE70" s="266"/>
      <c r="AF70" s="1"/>
      <c r="AG70" s="467"/>
      <c r="AH70" s="467"/>
      <c r="AI70" s="467"/>
      <c r="AJ70" s="467"/>
      <c r="AK70" s="467"/>
    </row>
    <row r="71" spans="2:37" s="147" customFormat="1">
      <c r="B71" s="180"/>
      <c r="C71" s="446"/>
      <c r="D71" s="447"/>
      <c r="E71" s="448"/>
      <c r="F71" s="319"/>
      <c r="G71" s="171"/>
      <c r="H71" s="380"/>
      <c r="I71" s="338"/>
      <c r="J71" s="338"/>
      <c r="K71" s="362"/>
      <c r="L71" s="362"/>
      <c r="M71" s="336"/>
      <c r="N71" s="336"/>
      <c r="O71" s="354">
        <f t="shared" si="16"/>
        <v>0</v>
      </c>
      <c r="P71" s="1"/>
      <c r="Q71" s="352"/>
      <c r="R71" s="340" t="e">
        <f t="shared" si="17"/>
        <v>#VALUE!</v>
      </c>
      <c r="S71" s="340"/>
      <c r="T71" s="340"/>
      <c r="U71" s="351">
        <f t="shared" si="18"/>
        <v>0</v>
      </c>
      <c r="V71" s="352"/>
      <c r="W71" s="352"/>
      <c r="X71" s="352"/>
      <c r="Y71" s="340"/>
      <c r="Z71" s="266"/>
      <c r="AA71" s="354">
        <f t="shared" si="15"/>
        <v>0</v>
      </c>
      <c r="AB71" s="354">
        <f t="shared" si="19"/>
        <v>0</v>
      </c>
      <c r="AC71" s="320"/>
      <c r="AD71" s="355">
        <f t="shared" si="20"/>
        <v>0</v>
      </c>
      <c r="AE71" s="266"/>
      <c r="AF71" s="1"/>
      <c r="AG71" s="467"/>
      <c r="AH71" s="467"/>
      <c r="AI71" s="467"/>
      <c r="AJ71" s="467"/>
      <c r="AK71" s="467"/>
    </row>
    <row r="72" spans="2:37" s="147" customFormat="1">
      <c r="B72" s="180"/>
      <c r="C72" s="446"/>
      <c r="D72" s="447"/>
      <c r="E72" s="448"/>
      <c r="F72" s="319"/>
      <c r="G72" s="171"/>
      <c r="H72" s="380"/>
      <c r="I72" s="338"/>
      <c r="J72" s="338"/>
      <c r="K72" s="362"/>
      <c r="L72" s="362"/>
      <c r="M72" s="336"/>
      <c r="N72" s="336"/>
      <c r="O72" s="354">
        <f t="shared" si="16"/>
        <v>0</v>
      </c>
      <c r="P72" s="1"/>
      <c r="Q72" s="352"/>
      <c r="R72" s="340" t="e">
        <f t="shared" si="17"/>
        <v>#VALUE!</v>
      </c>
      <c r="S72" s="340"/>
      <c r="T72" s="340"/>
      <c r="U72" s="351">
        <f t="shared" si="18"/>
        <v>0</v>
      </c>
      <c r="V72" s="352"/>
      <c r="W72" s="352"/>
      <c r="X72" s="352"/>
      <c r="Y72" s="340"/>
      <c r="Z72" s="266"/>
      <c r="AA72" s="354">
        <f t="shared" si="15"/>
        <v>0</v>
      </c>
      <c r="AB72" s="354">
        <f t="shared" si="19"/>
        <v>0</v>
      </c>
      <c r="AC72" s="320"/>
      <c r="AD72" s="355">
        <f t="shared" si="20"/>
        <v>0</v>
      </c>
      <c r="AE72" s="266"/>
      <c r="AF72" s="1"/>
      <c r="AG72" s="467"/>
      <c r="AH72" s="467"/>
      <c r="AI72" s="467"/>
      <c r="AJ72" s="467"/>
      <c r="AK72" s="467"/>
    </row>
    <row r="73" spans="2:37" s="147" customFormat="1">
      <c r="B73" s="180"/>
      <c r="C73" s="446"/>
      <c r="D73" s="447"/>
      <c r="E73" s="448"/>
      <c r="F73" s="319"/>
      <c r="G73" s="171"/>
      <c r="H73" s="380"/>
      <c r="I73" s="338"/>
      <c r="J73" s="338"/>
      <c r="K73" s="362"/>
      <c r="L73" s="362"/>
      <c r="M73" s="336"/>
      <c r="N73" s="336"/>
      <c r="O73" s="354">
        <f t="shared" si="16"/>
        <v>0</v>
      </c>
      <c r="P73" s="1"/>
      <c r="Q73" s="352"/>
      <c r="R73" s="340" t="e">
        <f t="shared" si="17"/>
        <v>#VALUE!</v>
      </c>
      <c r="S73" s="340"/>
      <c r="T73" s="340"/>
      <c r="U73" s="351">
        <f t="shared" si="18"/>
        <v>0</v>
      </c>
      <c r="V73" s="352"/>
      <c r="W73" s="352"/>
      <c r="X73" s="352"/>
      <c r="Y73" s="340"/>
      <c r="Z73" s="266"/>
      <c r="AA73" s="354">
        <f t="shared" si="15"/>
        <v>0</v>
      </c>
      <c r="AB73" s="354">
        <f t="shared" si="19"/>
        <v>0</v>
      </c>
      <c r="AC73" s="320"/>
      <c r="AD73" s="355">
        <f t="shared" si="20"/>
        <v>0</v>
      </c>
      <c r="AE73" s="266"/>
      <c r="AF73" s="1"/>
      <c r="AG73" s="467"/>
      <c r="AH73" s="467"/>
      <c r="AI73" s="467"/>
      <c r="AJ73" s="467"/>
      <c r="AK73" s="467"/>
    </row>
    <row r="74" spans="2:37" s="147" customFormat="1">
      <c r="B74" s="180"/>
      <c r="C74" s="446"/>
      <c r="D74" s="447"/>
      <c r="E74" s="448"/>
      <c r="F74" s="319"/>
      <c r="G74" s="171"/>
      <c r="H74" s="380"/>
      <c r="I74" s="338"/>
      <c r="J74" s="338"/>
      <c r="K74" s="362"/>
      <c r="L74" s="362"/>
      <c r="M74" s="336"/>
      <c r="N74" s="336"/>
      <c r="O74" s="354">
        <f t="shared" si="16"/>
        <v>0</v>
      </c>
      <c r="P74" s="1"/>
      <c r="Q74" s="358"/>
      <c r="R74" s="340" t="e">
        <f t="shared" si="17"/>
        <v>#VALUE!</v>
      </c>
      <c r="S74" s="359"/>
      <c r="T74" s="359"/>
      <c r="U74" s="351">
        <f t="shared" si="18"/>
        <v>0</v>
      </c>
      <c r="V74" s="358"/>
      <c r="W74" s="358"/>
      <c r="X74" s="358"/>
      <c r="Y74" s="359"/>
      <c r="Z74" s="266"/>
      <c r="AA74" s="354">
        <f t="shared" si="15"/>
        <v>0</v>
      </c>
      <c r="AB74" s="354">
        <f t="shared" si="19"/>
        <v>0</v>
      </c>
      <c r="AC74" s="320"/>
      <c r="AD74" s="355">
        <f t="shared" si="20"/>
        <v>0</v>
      </c>
      <c r="AE74" s="266"/>
      <c r="AF74" s="1"/>
      <c r="AG74" s="467"/>
      <c r="AH74" s="467"/>
      <c r="AI74" s="467"/>
      <c r="AJ74" s="467"/>
      <c r="AK74" s="467"/>
    </row>
    <row r="75" spans="2:37" s="147" customFormat="1">
      <c r="B75" s="180"/>
      <c r="C75" s="446"/>
      <c r="D75" s="447"/>
      <c r="E75" s="448"/>
      <c r="F75" s="319"/>
      <c r="G75" s="171"/>
      <c r="H75" s="380"/>
      <c r="I75" s="338"/>
      <c r="J75" s="338"/>
      <c r="K75" s="362"/>
      <c r="L75" s="362"/>
      <c r="M75" s="336"/>
      <c r="N75" s="336"/>
      <c r="O75" s="354">
        <f t="shared" si="16"/>
        <v>0</v>
      </c>
      <c r="P75" s="1"/>
      <c r="Q75" s="358"/>
      <c r="R75" s="340" t="e">
        <f t="shared" si="17"/>
        <v>#VALUE!</v>
      </c>
      <c r="S75" s="359"/>
      <c r="T75" s="359"/>
      <c r="U75" s="351">
        <f t="shared" si="18"/>
        <v>0</v>
      </c>
      <c r="V75" s="358"/>
      <c r="W75" s="358"/>
      <c r="X75" s="358"/>
      <c r="Y75" s="359"/>
      <c r="Z75" s="408"/>
      <c r="AA75" s="354">
        <f t="shared" si="15"/>
        <v>0</v>
      </c>
      <c r="AB75" s="354">
        <f t="shared" si="19"/>
        <v>0</v>
      </c>
      <c r="AC75" s="408"/>
      <c r="AD75" s="355">
        <f t="shared" si="20"/>
        <v>0</v>
      </c>
      <c r="AE75" s="363"/>
      <c r="AF75" s="1"/>
      <c r="AG75" s="467"/>
      <c r="AH75" s="467"/>
      <c r="AI75" s="467"/>
      <c r="AJ75" s="467"/>
      <c r="AK75" s="467"/>
    </row>
    <row r="76" spans="2:37" s="147" customFormat="1">
      <c r="B76" s="180"/>
      <c r="C76" s="446"/>
      <c r="D76" s="447"/>
      <c r="E76" s="448"/>
      <c r="F76" s="319"/>
      <c r="G76" s="171"/>
      <c r="H76" s="380"/>
      <c r="I76" s="338"/>
      <c r="J76" s="338"/>
      <c r="K76" s="362"/>
      <c r="L76" s="362"/>
      <c r="M76" s="336"/>
      <c r="N76" s="336"/>
      <c r="O76" s="354">
        <f t="shared" si="16"/>
        <v>0</v>
      </c>
      <c r="P76" s="1"/>
      <c r="Q76" s="358"/>
      <c r="R76" s="340" t="e">
        <f t="shared" si="17"/>
        <v>#VALUE!</v>
      </c>
      <c r="S76" s="359"/>
      <c r="T76" s="359"/>
      <c r="U76" s="351">
        <f t="shared" si="18"/>
        <v>0</v>
      </c>
      <c r="V76" s="358"/>
      <c r="W76" s="358"/>
      <c r="X76" s="358"/>
      <c r="Y76" s="359"/>
      <c r="Z76" s="408"/>
      <c r="AA76" s="354">
        <f t="shared" si="15"/>
        <v>0</v>
      </c>
      <c r="AB76" s="354">
        <f t="shared" si="19"/>
        <v>0</v>
      </c>
      <c r="AC76" s="408"/>
      <c r="AD76" s="355">
        <f t="shared" si="20"/>
        <v>0</v>
      </c>
      <c r="AE76" s="266"/>
      <c r="AF76" s="1"/>
      <c r="AG76" s="467"/>
      <c r="AH76" s="467"/>
      <c r="AI76" s="467"/>
      <c r="AJ76" s="467"/>
      <c r="AK76" s="467"/>
    </row>
    <row r="77" spans="2:37" s="147" customFormat="1">
      <c r="B77" s="180"/>
      <c r="C77" s="446"/>
      <c r="D77" s="447"/>
      <c r="E77" s="448"/>
      <c r="F77" s="319"/>
      <c r="G77" s="171"/>
      <c r="H77" s="380"/>
      <c r="I77" s="338"/>
      <c r="J77" s="338"/>
      <c r="K77" s="362"/>
      <c r="L77" s="362"/>
      <c r="M77" s="336"/>
      <c r="N77" s="336"/>
      <c r="O77" s="354">
        <f t="shared" si="16"/>
        <v>0</v>
      </c>
      <c r="P77" s="1"/>
      <c r="Q77" s="358"/>
      <c r="R77" s="359" t="e">
        <f t="shared" si="17"/>
        <v>#VALUE!</v>
      </c>
      <c r="S77" s="359"/>
      <c r="T77" s="359"/>
      <c r="U77" s="351">
        <f t="shared" si="18"/>
        <v>0</v>
      </c>
      <c r="V77" s="358"/>
      <c r="W77" s="358"/>
      <c r="X77" s="358"/>
      <c r="Y77" s="359"/>
      <c r="Z77" s="408"/>
      <c r="AA77" s="354">
        <f t="shared" si="15"/>
        <v>0</v>
      </c>
      <c r="AB77" s="354">
        <f t="shared" si="19"/>
        <v>0</v>
      </c>
      <c r="AC77" s="408"/>
      <c r="AD77" s="355">
        <f t="shared" si="20"/>
        <v>0</v>
      </c>
      <c r="AE77" s="266"/>
      <c r="AF77" s="1"/>
      <c r="AG77" s="467"/>
      <c r="AH77" s="467"/>
      <c r="AI77" s="467"/>
      <c r="AJ77" s="467"/>
      <c r="AK77" s="467"/>
    </row>
    <row r="78" spans="2:37" s="147" customFormat="1">
      <c r="B78" s="173"/>
      <c r="C78" s="493" t="s">
        <v>150</v>
      </c>
      <c r="D78" s="494"/>
      <c r="E78" s="494"/>
      <c r="F78" s="494"/>
      <c r="G78" s="494"/>
      <c r="H78" s="494"/>
      <c r="I78" s="495"/>
      <c r="J78" s="371">
        <f>SUM(J57:J77)</f>
        <v>0</v>
      </c>
      <c r="K78" s="496" t="s">
        <v>255</v>
      </c>
      <c r="L78" s="497"/>
      <c r="M78" s="497"/>
      <c r="N78" s="498"/>
      <c r="O78" s="331">
        <f>SUM(O57:O77)</f>
        <v>0</v>
      </c>
      <c r="P78" s="1"/>
      <c r="Q78" s="485" t="s">
        <v>324</v>
      </c>
      <c r="R78" s="486"/>
      <c r="S78" s="486"/>
      <c r="T78" s="487"/>
      <c r="U78" s="409">
        <f>SUM(U57:U77)</f>
        <v>0</v>
      </c>
      <c r="V78" s="486" t="s">
        <v>323</v>
      </c>
      <c r="W78" s="486"/>
      <c r="X78" s="486"/>
      <c r="Y78" s="486"/>
      <c r="Z78" s="486"/>
      <c r="AA78" s="487"/>
      <c r="AB78" s="407">
        <f>SUM(AB57:AB77)</f>
        <v>0</v>
      </c>
      <c r="AC78" s="395"/>
      <c r="AD78" s="410">
        <f>SUM(AD57:AD77)</f>
        <v>0</v>
      </c>
      <c r="AE78" s="266"/>
      <c r="AF78" s="1"/>
      <c r="AG78" s="467"/>
      <c r="AH78" s="467"/>
      <c r="AI78" s="467"/>
      <c r="AJ78" s="467"/>
      <c r="AK78" s="467"/>
    </row>
    <row r="79" spans="2:37" s="147" customFormat="1" ht="15.75" customHeight="1">
      <c r="B79" s="468" t="s">
        <v>104</v>
      </c>
      <c r="C79" s="490"/>
      <c r="D79" s="490"/>
      <c r="E79" s="490"/>
      <c r="F79" s="490"/>
      <c r="G79" s="490"/>
      <c r="H79" s="490"/>
      <c r="I79" s="490"/>
      <c r="J79" s="490"/>
      <c r="K79" s="490"/>
      <c r="L79" s="490"/>
      <c r="M79" s="490"/>
      <c r="N79" s="490"/>
      <c r="O79" s="490"/>
      <c r="P79" s="1"/>
      <c r="Q79" s="1"/>
      <c r="R79" s="1"/>
      <c r="S79" s="1"/>
      <c r="T79" s="1"/>
      <c r="U79" s="1"/>
      <c r="V79" s="1"/>
      <c r="W79" s="1"/>
      <c r="X79" s="1"/>
      <c r="Y79" s="1"/>
      <c r="Z79" s="257"/>
      <c r="AA79" s="257"/>
      <c r="AB79" s="257"/>
      <c r="AC79" s="257"/>
      <c r="AD79" s="257"/>
      <c r="AE79" s="257"/>
      <c r="AF79" s="1"/>
      <c r="AG79" s="174"/>
      <c r="AH79" s="175"/>
      <c r="AI79" s="175"/>
      <c r="AJ79" s="174"/>
      <c r="AK79" s="175"/>
    </row>
    <row r="80" spans="2:37" s="147" customFormat="1" ht="15.75" customHeight="1">
      <c r="B80" s="257"/>
      <c r="C80" s="257"/>
      <c r="D80" s="257"/>
      <c r="E80" s="257"/>
      <c r="F80" s="257"/>
      <c r="G80" s="257"/>
      <c r="H80" s="257"/>
      <c r="I80" s="257"/>
      <c r="J80" s="257"/>
      <c r="K80" s="257"/>
      <c r="L80" s="257"/>
      <c r="M80" s="257"/>
      <c r="N80" s="257"/>
      <c r="O80" s="257"/>
      <c r="P80" s="1"/>
      <c r="Q80" s="1"/>
      <c r="R80" s="1"/>
      <c r="S80" s="1"/>
      <c r="T80" s="1"/>
      <c r="U80" s="1"/>
      <c r="V80" s="1"/>
      <c r="W80" s="1"/>
      <c r="X80" s="1"/>
      <c r="Y80" s="1"/>
      <c r="Z80" s="257"/>
      <c r="AA80" s="257"/>
      <c r="AB80" s="257"/>
      <c r="AC80" s="257"/>
      <c r="AD80" s="257"/>
      <c r="AE80" s="257"/>
      <c r="AF80" s="1"/>
      <c r="AG80" s="174"/>
      <c r="AH80" s="175"/>
      <c r="AI80" s="175"/>
      <c r="AJ80" s="174"/>
      <c r="AK80" s="175"/>
    </row>
    <row r="81" spans="2:37" s="147" customFormat="1" ht="15.75" customHeight="1">
      <c r="B81" s="257"/>
      <c r="C81" s="257"/>
      <c r="D81" s="257"/>
      <c r="E81" s="257"/>
      <c r="F81" s="257"/>
      <c r="G81" s="257"/>
      <c r="H81" s="257"/>
      <c r="I81" s="257"/>
      <c r="J81" s="257"/>
      <c r="K81" s="257"/>
      <c r="L81" s="257"/>
      <c r="M81" s="257"/>
      <c r="N81" s="257"/>
      <c r="O81" s="257"/>
      <c r="P81" s="1"/>
      <c r="Q81" s="484" t="s">
        <v>296</v>
      </c>
      <c r="R81" s="484"/>
      <c r="S81" s="484"/>
      <c r="T81" s="484"/>
      <c r="U81" s="413">
        <f>+SUM(U27+U52+U78)</f>
        <v>0</v>
      </c>
      <c r="V81" s="484" t="s">
        <v>297</v>
      </c>
      <c r="W81" s="484"/>
      <c r="X81" s="484"/>
      <c r="Y81" s="484"/>
      <c r="Z81" s="484"/>
      <c r="AA81" s="484"/>
      <c r="AB81" s="414">
        <f>AB27+AB52+AB78</f>
        <v>0</v>
      </c>
      <c r="AC81" s="401"/>
      <c r="AD81" s="390">
        <f>+SUM(AD27+AD52+AD78)</f>
        <v>0</v>
      </c>
      <c r="AE81" s="257"/>
      <c r="AF81" s="1"/>
      <c r="AG81" s="174"/>
      <c r="AH81" s="175"/>
      <c r="AI81" s="175"/>
      <c r="AJ81" s="174"/>
      <c r="AK81" s="175"/>
    </row>
    <row r="82" spans="2:37" s="147" customFormat="1" ht="15.75" customHeight="1">
      <c r="B82" s="257"/>
      <c r="C82" s="257"/>
      <c r="D82" s="257"/>
      <c r="E82" s="257"/>
      <c r="F82" s="257"/>
      <c r="G82" s="257"/>
      <c r="H82" s="257"/>
      <c r="I82" s="257"/>
      <c r="J82" s="257"/>
      <c r="K82" s="257"/>
      <c r="L82" s="257"/>
      <c r="M82" s="257"/>
      <c r="N82" s="257"/>
      <c r="O82" s="257"/>
      <c r="P82" s="1"/>
      <c r="AD82" s="257"/>
      <c r="AE82" s="257"/>
      <c r="AF82" s="1"/>
      <c r="AG82" s="174"/>
      <c r="AH82" s="175"/>
      <c r="AI82" s="175"/>
      <c r="AJ82" s="174"/>
      <c r="AK82" s="175"/>
    </row>
    <row r="83" spans="2:37" s="147" customFormat="1">
      <c r="B83" s="484" t="s">
        <v>181</v>
      </c>
      <c r="C83" s="484"/>
      <c r="D83" s="484"/>
      <c r="E83" s="484"/>
      <c r="F83" s="484"/>
      <c r="G83" s="484"/>
      <c r="H83" s="484"/>
      <c r="I83" s="484"/>
      <c r="J83" s="323">
        <f>I27+J52+J78</f>
        <v>0</v>
      </c>
      <c r="K83" s="364"/>
      <c r="L83" s="364"/>
      <c r="M83" s="364"/>
      <c r="N83" s="364"/>
      <c r="O83" s="364"/>
      <c r="P83" s="1"/>
      <c r="Q83" s="370" t="s">
        <v>305</v>
      </c>
      <c r="R83" s="370"/>
      <c r="S83" s="370" t="str">
        <f>IF(I27+J52&gt;80%*J83,"KO immatériel",IF(J78&gt;80%*J83,"KO matériel","OK"))</f>
        <v>OK</v>
      </c>
      <c r="T83" s="148"/>
      <c r="U83" s="148"/>
      <c r="V83" s="148"/>
      <c r="W83" s="148"/>
      <c r="X83" s="148"/>
      <c r="Y83" s="148"/>
      <c r="Z83" s="148"/>
      <c r="AA83" s="148"/>
      <c r="AB83" s="148"/>
      <c r="AC83" s="148"/>
      <c r="AD83" s="1"/>
      <c r="AE83" s="1"/>
      <c r="AF83" s="1"/>
      <c r="AG83" s="1"/>
      <c r="AH83" s="1"/>
      <c r="AI83" s="1"/>
      <c r="AJ83" s="1"/>
      <c r="AK83" s="1"/>
    </row>
    <row r="84" spans="2:37" s="147" customFormat="1">
      <c r="B84" s="1"/>
      <c r="C84" s="1"/>
      <c r="D84" s="1"/>
      <c r="E84" s="1"/>
      <c r="F84" s="1"/>
      <c r="G84" s="1"/>
      <c r="H84" s="1"/>
      <c r="I84" s="1"/>
      <c r="J84" s="1"/>
      <c r="K84" s="1"/>
      <c r="L84" s="1"/>
      <c r="M84" s="1"/>
      <c r="N84" s="1"/>
      <c r="O84" s="1"/>
      <c r="P84" s="1"/>
      <c r="Q84" s="370" t="s">
        <v>306</v>
      </c>
      <c r="R84" s="370"/>
      <c r="S84" s="370">
        <f>IF(S83="KO immatériel",J83*80%,I27+J52)</f>
        <v>0</v>
      </c>
      <c r="T84" s="148"/>
      <c r="U84" s="148"/>
      <c r="V84" s="148"/>
      <c r="W84" s="148"/>
      <c r="X84" s="148"/>
      <c r="Y84" s="148"/>
      <c r="Z84" s="148"/>
      <c r="AA84" s="148"/>
      <c r="AB84" s="148"/>
      <c r="AC84" s="148"/>
      <c r="AD84" s="5"/>
      <c r="AE84" s="5"/>
      <c r="AF84" s="1"/>
      <c r="AG84" s="1"/>
      <c r="AH84" s="1"/>
      <c r="AI84" s="1"/>
      <c r="AJ84" s="1"/>
      <c r="AK84" s="1"/>
    </row>
    <row r="85" spans="2:37">
      <c r="P85" s="1"/>
      <c r="Q85" s="370" t="s">
        <v>307</v>
      </c>
      <c r="R85" s="389"/>
      <c r="S85" s="370">
        <f>IF(S83="KO matériel",J83*80%,J78)</f>
        <v>0</v>
      </c>
      <c r="T85" s="148"/>
      <c r="U85" s="148"/>
      <c r="V85" s="148"/>
      <c r="W85" s="148"/>
      <c r="X85" s="148"/>
      <c r="Y85" s="148"/>
      <c r="Z85" s="148"/>
      <c r="AA85" s="148"/>
      <c r="AB85" s="148"/>
      <c r="AC85" s="148"/>
      <c r="AF85" s="1"/>
    </row>
    <row r="86" spans="2:37">
      <c r="H86" s="389" t="s">
        <v>311</v>
      </c>
      <c r="I86" s="389"/>
      <c r="J86" s="389" t="str">
        <f>IF(J83&lt;100000,"KO","OK")</f>
        <v>KO</v>
      </c>
      <c r="T86" s="148"/>
      <c r="U86" s="148"/>
      <c r="V86" s="148"/>
      <c r="W86" s="148"/>
      <c r="X86" s="148"/>
      <c r="Y86" s="148"/>
      <c r="Z86" s="148"/>
      <c r="AA86" s="148"/>
      <c r="AB86" s="148"/>
      <c r="AC86" s="148"/>
    </row>
    <row r="87" spans="2:37">
      <c r="H87" s="389" t="s">
        <v>310</v>
      </c>
      <c r="I87" s="389"/>
      <c r="J87" s="389" t="str">
        <f>IF(OR(I27+J52=0,J78=0),"KO","OK")</f>
        <v>KO</v>
      </c>
      <c r="Q87" s="389" t="s">
        <v>298</v>
      </c>
      <c r="R87" s="389"/>
      <c r="S87" s="389" t="e">
        <f>IF(U52/U81&gt;0.5,"KO","OK")</f>
        <v>#DIV/0!</v>
      </c>
      <c r="T87" s="148"/>
      <c r="U87" s="148"/>
      <c r="V87" s="148"/>
      <c r="W87" s="148"/>
      <c r="X87" s="148"/>
      <c r="Y87" s="148"/>
      <c r="Z87" s="148"/>
      <c r="AA87" s="148"/>
      <c r="AB87" s="148"/>
      <c r="AC87" s="148"/>
    </row>
    <row r="88" spans="2:37">
      <c r="Q88" s="389" t="s">
        <v>299</v>
      </c>
      <c r="R88" s="389"/>
      <c r="S88" s="378" t="e">
        <f>IF(S87="KO",0.5*U81,U52)</f>
        <v>#DIV/0!</v>
      </c>
      <c r="T88" s="148"/>
      <c r="U88" s="148"/>
      <c r="V88" s="148"/>
      <c r="W88" s="148"/>
      <c r="X88" s="148"/>
      <c r="Y88" s="148"/>
      <c r="Z88" s="148"/>
      <c r="AA88" s="148"/>
      <c r="AB88" s="148"/>
      <c r="AC88" s="148"/>
    </row>
    <row r="89" spans="2:37">
      <c r="T89" s="148"/>
      <c r="U89" s="148"/>
      <c r="V89" s="148"/>
      <c r="W89" s="148"/>
      <c r="X89" s="148"/>
      <c r="Y89" s="148"/>
      <c r="Z89" s="148"/>
      <c r="AA89" s="148"/>
      <c r="AB89" s="148"/>
      <c r="AC89" s="148"/>
    </row>
    <row r="90" spans="2:37">
      <c r="Q90" s="389" t="s">
        <v>300</v>
      </c>
      <c r="R90" s="389"/>
      <c r="S90" s="389" t="str">
        <f>IF(SUM(AD27,AD52)&gt;400000,"KO","OK")</f>
        <v>OK</v>
      </c>
      <c r="T90" s="148"/>
      <c r="U90" s="148"/>
      <c r="V90" s="148"/>
      <c r="W90" s="148"/>
      <c r="X90" s="148"/>
      <c r="Y90" s="148"/>
      <c r="Z90" s="148"/>
      <c r="AA90" s="148"/>
      <c r="AB90" s="148"/>
      <c r="AC90" s="148"/>
    </row>
    <row r="91" spans="2:37">
      <c r="Q91" s="389" t="s">
        <v>301</v>
      </c>
      <c r="R91" s="389"/>
      <c r="S91" s="389">
        <f>IF(S90="KO",400000,AD27+AD52)</f>
        <v>0</v>
      </c>
      <c r="T91" s="148"/>
      <c r="U91" s="148"/>
      <c r="V91" s="148"/>
      <c r="W91" s="148"/>
      <c r="X91" s="148"/>
      <c r="Y91" s="148"/>
      <c r="Z91" s="148"/>
      <c r="AA91" s="148"/>
      <c r="AB91" s="148"/>
      <c r="AC91" s="148"/>
    </row>
    <row r="92" spans="2:37">
      <c r="Q92" s="148"/>
      <c r="R92" s="148"/>
      <c r="S92" s="148"/>
    </row>
    <row r="93" spans="2:37">
      <c r="Q93" s="389" t="s">
        <v>302</v>
      </c>
      <c r="R93" s="389"/>
      <c r="S93" s="389" t="str">
        <f>IF((AD78&gt;2000000),"KO","OK")</f>
        <v>OK</v>
      </c>
    </row>
    <row r="94" spans="2:37">
      <c r="Q94" s="389" t="s">
        <v>303</v>
      </c>
      <c r="R94" s="389"/>
      <c r="S94" s="389">
        <f>IF(S93="KO",2000000,AD78)</f>
        <v>0</v>
      </c>
    </row>
  </sheetData>
  <customSheetViews>
    <customSheetView guid="{B78A3F20-E508-4FB9-918C-6961317EE9D4}" showGridLines="0" hiddenColumns="1" topLeftCell="E19">
      <selection activeCell="O14" sqref="O14:S27"/>
      <pageMargins left="0.7" right="0.7" top="0.75" bottom="0.75" header="0.3" footer="0.3"/>
      <pageSetup paperSize="9" orientation="portrait" r:id="rId1"/>
    </customSheetView>
    <customSheetView guid="{661E62E2-9D5A-4E56-868C-DA4EB638BA8C}" scale="90" showGridLines="0" topLeftCell="C5">
      <selection activeCell="J14" sqref="J14:M14"/>
      <pageMargins left="0.7" right="0.7" top="0.75" bottom="0.75" header="0.3" footer="0.3"/>
      <pageSetup paperSize="9" orientation="portrait" r:id="rId2"/>
    </customSheetView>
  </customSheetViews>
  <mergeCells count="102">
    <mergeCell ref="C78:I78"/>
    <mergeCell ref="K78:N78"/>
    <mergeCell ref="I15:J15"/>
    <mergeCell ref="I21:J21"/>
    <mergeCell ref="I27:J27"/>
    <mergeCell ref="C27:H27"/>
    <mergeCell ref="I14:J14"/>
    <mergeCell ref="I16:J16"/>
    <mergeCell ref="I17:J17"/>
    <mergeCell ref="I18:J18"/>
    <mergeCell ref="I19:J19"/>
    <mergeCell ref="C42:E42"/>
    <mergeCell ref="C46:E46"/>
    <mergeCell ref="K52:N52"/>
    <mergeCell ref="C52:I52"/>
    <mergeCell ref="V81:AA81"/>
    <mergeCell ref="Q81:T81"/>
    <mergeCell ref="Q78:T78"/>
    <mergeCell ref="V78:AA78"/>
    <mergeCell ref="Q52:T52"/>
    <mergeCell ref="V52:AA52"/>
    <mergeCell ref="C19:E19"/>
    <mergeCell ref="C20:E20"/>
    <mergeCell ref="B83:I83"/>
    <mergeCell ref="B28:O28"/>
    <mergeCell ref="B79:O79"/>
    <mergeCell ref="K32:O32"/>
    <mergeCell ref="K55:O55"/>
    <mergeCell ref="C74:E74"/>
    <mergeCell ref="C75:E75"/>
    <mergeCell ref="C76:E76"/>
    <mergeCell ref="I20:J20"/>
    <mergeCell ref="I22:J22"/>
    <mergeCell ref="I23:J23"/>
    <mergeCell ref="I24:J24"/>
    <mergeCell ref="I25:J25"/>
    <mergeCell ref="I26:J26"/>
    <mergeCell ref="Q31:AE31"/>
    <mergeCell ref="C41:E41"/>
    <mergeCell ref="AG12:AK12"/>
    <mergeCell ref="AG14:AK27"/>
    <mergeCell ref="AG8:AK10"/>
    <mergeCell ref="Q9:S9"/>
    <mergeCell ref="K27:N27"/>
    <mergeCell ref="K13:O13"/>
    <mergeCell ref="Q12:AE12"/>
    <mergeCell ref="Q11:AE11"/>
    <mergeCell ref="V27:AA27"/>
    <mergeCell ref="Q27:T27"/>
    <mergeCell ref="AG54:AK54"/>
    <mergeCell ref="C56:E56"/>
    <mergeCell ref="AG56:AK78"/>
    <mergeCell ref="C57:E57"/>
    <mergeCell ref="C49:E49"/>
    <mergeCell ref="C58:E58"/>
    <mergeCell ref="C59:E59"/>
    <mergeCell ref="C60:E60"/>
    <mergeCell ref="C61:E61"/>
    <mergeCell ref="C62:E62"/>
    <mergeCell ref="C63:E63"/>
    <mergeCell ref="C64:E64"/>
    <mergeCell ref="B53:I53"/>
    <mergeCell ref="C65:E65"/>
    <mergeCell ref="C77:E77"/>
    <mergeCell ref="C67:E67"/>
    <mergeCell ref="C66:E66"/>
    <mergeCell ref="C73:E73"/>
    <mergeCell ref="Q54:AE54"/>
    <mergeCell ref="C68:E68"/>
    <mergeCell ref="C69:E69"/>
    <mergeCell ref="C70:E70"/>
    <mergeCell ref="C71:E71"/>
    <mergeCell ref="C72:E72"/>
    <mergeCell ref="B3:I3"/>
    <mergeCell ref="B5:I5"/>
    <mergeCell ref="B8:C8"/>
    <mergeCell ref="B10:C10"/>
    <mergeCell ref="B54:I54"/>
    <mergeCell ref="C36:E36"/>
    <mergeCell ref="C37:E37"/>
    <mergeCell ref="C22:E22"/>
    <mergeCell ref="C26:E26"/>
    <mergeCell ref="B12:O12"/>
    <mergeCell ref="B9:C9"/>
    <mergeCell ref="C14:E14"/>
    <mergeCell ref="C16:E16"/>
    <mergeCell ref="AG31:AK31"/>
    <mergeCell ref="C33:E33"/>
    <mergeCell ref="AG33:AK52"/>
    <mergeCell ref="C47:E47"/>
    <mergeCell ref="C48:E48"/>
    <mergeCell ref="C51:E51"/>
    <mergeCell ref="C50:E50"/>
    <mergeCell ref="C44:E44"/>
    <mergeCell ref="C45:E45"/>
    <mergeCell ref="C43:E43"/>
    <mergeCell ref="B31:N31"/>
    <mergeCell ref="C39:E39"/>
    <mergeCell ref="C40:E40"/>
    <mergeCell ref="C38:E38"/>
    <mergeCell ref="C34:E34"/>
    <mergeCell ref="C35:E35"/>
  </mergeCells>
  <dataValidations count="1">
    <dataValidation type="date" operator="greaterThan" allowBlank="1" showInputMessage="1" showErrorMessage="1" sqref="H57:H77 H34:H51">
      <formula1>36526</formula1>
    </dataValidation>
  </dataValidation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17">
        <x14:dataValidation type="list" allowBlank="1" showInputMessage="1" showErrorMessage="1">
          <x14:formula1>
            <xm:f>'FICHE 1 - Liste _Partenaires'!$D$12:$D$32</xm:f>
          </x14:formula1>
          <xm:sqref>F34:F51 F16:F20 F22:F26 T21 V34:V51 V57:V77 T15 V16:V20 V22:V26 F57:F77</xm:sqref>
        </x14:dataValidation>
        <x14:dataValidation type="list" allowBlank="1" showInputMessage="1" showErrorMessage="1">
          <x14:formula1>
            <xm:f>'Liste FAM'!$A$2:$A$5</xm:f>
          </x14:formula1>
          <xm:sqref>W34:W51 W57:W77 U15 W16:W20 W22:W26</xm:sqref>
        </x14:dataValidation>
        <x14:dataValidation type="list" allowBlank="1" showInputMessage="1" showErrorMessage="1">
          <x14:formula1>
            <xm:f>Liste!$A$2:$A$6</xm:f>
          </x14:formula1>
          <xm:sqref>C34:C51 D50:E51 D43:E48 D34:E36</xm:sqref>
        </x14:dataValidation>
        <x14:dataValidation type="list" allowBlank="1" showInputMessage="1" showErrorMessage="1">
          <x14:formula1>
            <xm:f>Liste!$E$2:$E$13</xm:f>
          </x14:formula1>
          <xm:sqref>C58:E77</xm:sqref>
        </x14:dataValidation>
        <x14:dataValidation type="list" allowBlank="1" showInputMessage="1" showErrorMessage="1">
          <x14:formula1>
            <xm:f>Liste!$E$2:$E$10</xm:f>
          </x14:formula1>
          <xm:sqref>C57:E57</xm:sqref>
        </x14:dataValidation>
        <x14:dataValidation type="list" allowBlank="1" showInputMessage="1" showErrorMessage="1">
          <x14:formula1>
            <xm:f>'Liste FAM'!$C$2:$C$5</xm:f>
          </x14:formula1>
          <xm:sqref>X16:X20 X22:X26 X34:X51</xm:sqref>
        </x14:dataValidation>
        <x14:dataValidation type="list" allowBlank="1" showInputMessage="1" showErrorMessage="1">
          <x14:formula1>
            <xm:f>'Liste FAM'!$H$2:$H$4</xm:f>
          </x14:formula1>
          <xm:sqref>X57:X77</xm:sqref>
        </x14:dataValidation>
        <x14:dataValidation type="list" allowBlank="1" showInputMessage="1" showErrorMessage="1">
          <x14:formula1>
            <xm:f>'Liste FAM'!$D$2:$D$3</xm:f>
          </x14:formula1>
          <xm:sqref>Q57:Q77</xm:sqref>
        </x14:dataValidation>
        <x14:dataValidation type="list" allowBlank="1" showInputMessage="1" showErrorMessage="1">
          <x14:formula1>
            <xm:f>'Liste FAM'!$D$2:$D$3</xm:f>
          </x14:formula1>
          <xm:sqref>K34:K51</xm:sqref>
        </x14:dataValidation>
        <x14:dataValidation type="list" allowBlank="1" showInputMessage="1" showErrorMessage="1">
          <x14:formula1>
            <xm:f>'Liste FAM'!$D$2:$D$3</xm:f>
          </x14:formula1>
          <xm:sqref>K57:K77</xm:sqref>
        </x14:dataValidation>
        <x14:dataValidation type="list" allowBlank="1" showInputMessage="1" showErrorMessage="1">
          <x14:formula1>
            <xm:f>'Liste FAM'!$D$2:$D$3</xm:f>
          </x14:formula1>
          <xm:sqref>Q34:Q51</xm:sqref>
        </x14:dataValidation>
        <x14:dataValidation type="list" allowBlank="1" showInputMessage="1" showErrorMessage="1">
          <x14:formula1>
            <xm:f>'Liste FAM'!$D$2:$D$3</xm:f>
          </x14:formula1>
          <xm:sqref>K16:K20</xm:sqref>
        </x14:dataValidation>
        <x14:dataValidation type="list" allowBlank="1" showInputMessage="1" showErrorMessage="1">
          <x14:formula1>
            <xm:f>'Liste FAM'!$D$2:$D$3</xm:f>
          </x14:formula1>
          <xm:sqref>K22:K26</xm:sqref>
        </x14:dataValidation>
        <x14:dataValidation type="list" allowBlank="1" showInputMessage="1" showErrorMessage="1">
          <x14:formula1>
            <xm:f>'Liste FAM'!$F$2:$F$5</xm:f>
          </x14:formula1>
          <xm:sqref>L22:L26</xm:sqref>
        </x14:dataValidation>
        <x14:dataValidation type="list" allowBlank="1" showInputMessage="1" showErrorMessage="1">
          <x14:formula1>
            <xm:f>'Liste FAM'!$F$2:$F$5</xm:f>
          </x14:formula1>
          <xm:sqref>L34:L51</xm:sqref>
        </x14:dataValidation>
        <x14:dataValidation type="list" allowBlank="1" showInputMessage="1" showErrorMessage="1">
          <x14:formula1>
            <xm:f>'Liste FAM'!$F$2:$F$5</xm:f>
          </x14:formula1>
          <xm:sqref>L57:L77</xm:sqref>
        </x14:dataValidation>
        <x14:dataValidation type="list" allowBlank="1" showInputMessage="1" showErrorMessage="1">
          <x14:formula1>
            <xm:f>'Liste FAM'!$F$2:$F$5</xm:f>
          </x14:formula1>
          <xm:sqref>L16:L20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2:S48"/>
  <sheetViews>
    <sheetView showGridLines="0" topLeftCell="A6" zoomScale="90" zoomScaleNormal="90" workbookViewId="0">
      <selection activeCell="C18" sqref="C18"/>
    </sheetView>
  </sheetViews>
  <sheetFormatPr baseColWidth="10" defaultRowHeight="15"/>
  <cols>
    <col min="1" max="1" width="5" style="189" customWidth="1"/>
    <col min="2" max="2" width="29.5703125" style="189" customWidth="1"/>
    <col min="3" max="3" width="16.85546875" style="189" customWidth="1"/>
    <col min="4" max="4" width="15.85546875" style="189" customWidth="1"/>
    <col min="5" max="5" width="20.7109375" style="189" customWidth="1"/>
    <col min="6" max="6" width="17.140625" style="189" customWidth="1"/>
    <col min="7" max="7" width="18.140625" style="189" customWidth="1"/>
    <col min="8" max="8" width="17.5703125" style="189" customWidth="1"/>
    <col min="9" max="9" width="19" style="189" customWidth="1"/>
    <col min="10" max="10" width="18.42578125" style="189" customWidth="1"/>
    <col min="11" max="12" width="16.5703125" style="189" bestFit="1" customWidth="1"/>
    <col min="13" max="13" width="17" style="189" customWidth="1"/>
    <col min="14" max="14" width="19.42578125" style="189" bestFit="1" customWidth="1"/>
    <col min="15" max="15" width="10.5703125" style="189" customWidth="1"/>
    <col min="16" max="16384" width="11.42578125" style="189"/>
  </cols>
  <sheetData>
    <row r="2" spans="1:19" ht="63" customHeight="1">
      <c r="A2" s="188"/>
      <c r="B2" s="504" t="s">
        <v>184</v>
      </c>
      <c r="C2" s="504"/>
      <c r="D2" s="504"/>
      <c r="E2" s="504"/>
      <c r="F2" s="504"/>
      <c r="G2" s="504"/>
      <c r="H2" s="504"/>
      <c r="I2" s="504"/>
      <c r="J2" s="504"/>
      <c r="K2" s="504"/>
      <c r="L2" s="504"/>
      <c r="M2" s="504"/>
      <c r="N2" s="504"/>
      <c r="O2" s="504"/>
      <c r="P2" s="188"/>
      <c r="Q2" s="188"/>
      <c r="R2" s="188"/>
      <c r="S2" s="188"/>
    </row>
    <row r="3" spans="1:19" ht="27" customHeight="1" thickBot="1">
      <c r="A3" s="188"/>
      <c r="B3" s="306"/>
      <c r="C3" s="306"/>
      <c r="D3" s="306"/>
      <c r="E3" s="306"/>
      <c r="F3" s="306"/>
      <c r="G3" s="306"/>
      <c r="H3" s="306"/>
      <c r="I3" s="306"/>
      <c r="J3" s="306"/>
      <c r="K3" s="306"/>
      <c r="L3" s="306"/>
      <c r="M3" s="306"/>
      <c r="N3" s="306"/>
      <c r="O3" s="306"/>
      <c r="P3" s="188"/>
      <c r="Q3" s="188"/>
      <c r="R3" s="188"/>
      <c r="S3" s="188"/>
    </row>
    <row r="4" spans="1:19" ht="63" customHeight="1">
      <c r="A4" s="188"/>
      <c r="B4" s="513" t="s">
        <v>248</v>
      </c>
      <c r="C4" s="514"/>
      <c r="D4" s="514"/>
      <c r="E4" s="514"/>
      <c r="F4" s="514"/>
      <c r="G4" s="514"/>
      <c r="H4" s="514"/>
      <c r="I4" s="514"/>
      <c r="J4" s="514"/>
      <c r="K4" s="514"/>
      <c r="L4" s="514"/>
      <c r="M4" s="514"/>
      <c r="N4" s="514"/>
      <c r="O4" s="515"/>
      <c r="P4" s="188"/>
      <c r="Q4" s="188"/>
      <c r="R4" s="188"/>
      <c r="S4" s="188"/>
    </row>
    <row r="5" spans="1:19" ht="63" customHeight="1" thickBot="1">
      <c r="A5" s="188"/>
      <c r="B5" s="516"/>
      <c r="C5" s="517"/>
      <c r="D5" s="517"/>
      <c r="E5" s="517"/>
      <c r="F5" s="517"/>
      <c r="G5" s="517"/>
      <c r="H5" s="517"/>
      <c r="I5" s="517"/>
      <c r="J5" s="517"/>
      <c r="K5" s="517"/>
      <c r="L5" s="517"/>
      <c r="M5" s="517"/>
      <c r="N5" s="517"/>
      <c r="O5" s="518"/>
      <c r="P5" s="188"/>
      <c r="Q5" s="188"/>
      <c r="R5" s="188"/>
      <c r="S5" s="188"/>
    </row>
    <row r="6" spans="1:19" ht="21.75" customHeight="1">
      <c r="A6" s="188"/>
      <c r="B6" s="154"/>
      <c r="C6" s="154"/>
      <c r="D6" s="154"/>
      <c r="E6" s="154"/>
      <c r="F6" s="154"/>
      <c r="G6" s="154"/>
      <c r="H6" s="154"/>
      <c r="I6" s="154"/>
      <c r="J6" s="154"/>
      <c r="K6" s="154"/>
      <c r="L6" s="154"/>
      <c r="M6" s="154"/>
      <c r="N6" s="154"/>
      <c r="O6" s="154"/>
      <c r="P6" s="188"/>
      <c r="Q6" s="188"/>
      <c r="R6" s="188"/>
      <c r="S6" s="188"/>
    </row>
    <row r="7" spans="1:19" ht="24.75" customHeight="1">
      <c r="A7" s="188"/>
      <c r="B7" s="163" t="s">
        <v>151</v>
      </c>
      <c r="C7" s="188"/>
      <c r="D7" s="154"/>
      <c r="E7" s="154"/>
      <c r="F7" s="154"/>
      <c r="G7" s="154"/>
      <c r="H7" s="154"/>
      <c r="I7" s="188"/>
      <c r="J7" s="188"/>
      <c r="K7" s="188"/>
      <c r="L7" s="188"/>
      <c r="M7" s="188"/>
      <c r="N7" s="188"/>
      <c r="O7" s="188"/>
      <c r="P7" s="188"/>
      <c r="Q7" s="188"/>
      <c r="R7" s="188"/>
      <c r="S7" s="188"/>
    </row>
    <row r="8" spans="1:19" ht="19.5" customHeight="1">
      <c r="A8" s="188"/>
      <c r="B8" s="164" t="s">
        <v>123</v>
      </c>
      <c r="C8" s="190"/>
      <c r="D8" s="191"/>
      <c r="E8" s="191"/>
      <c r="F8" s="188"/>
      <c r="G8" s="188"/>
      <c r="H8" s="191"/>
      <c r="I8" s="188"/>
      <c r="J8" s="188"/>
      <c r="K8" s="188"/>
      <c r="L8" s="188"/>
      <c r="M8" s="188"/>
      <c r="N8" s="188"/>
      <c r="O8" s="188"/>
      <c r="P8" s="188"/>
      <c r="Q8" s="188"/>
      <c r="R8" s="188"/>
      <c r="S8" s="188"/>
    </row>
    <row r="9" spans="1:19" ht="22.5" customHeight="1" thickBot="1">
      <c r="A9" s="188"/>
      <c r="B9" s="192"/>
      <c r="C9" s="190"/>
      <c r="D9" s="191"/>
      <c r="E9" s="191"/>
      <c r="F9" s="188"/>
      <c r="G9" s="188"/>
      <c r="H9" s="191"/>
      <c r="I9" s="188"/>
      <c r="J9" s="188"/>
      <c r="K9" s="188"/>
      <c r="L9" s="188"/>
      <c r="M9" s="188"/>
      <c r="N9" s="188"/>
      <c r="O9" s="188"/>
      <c r="P9" s="188"/>
      <c r="Q9" s="188"/>
      <c r="R9" s="188"/>
      <c r="S9" s="188"/>
    </row>
    <row r="10" spans="1:19" ht="21" customHeight="1">
      <c r="A10" s="188"/>
      <c r="B10" s="505" t="s">
        <v>152</v>
      </c>
      <c r="C10" s="193" t="s">
        <v>106</v>
      </c>
      <c r="D10" s="194" t="s">
        <v>110</v>
      </c>
      <c r="E10" s="194" t="s">
        <v>111</v>
      </c>
      <c r="F10" s="194" t="s">
        <v>112</v>
      </c>
      <c r="G10" s="194" t="s">
        <v>113</v>
      </c>
      <c r="H10" s="194" t="s">
        <v>114</v>
      </c>
      <c r="I10" s="194" t="s">
        <v>115</v>
      </c>
      <c r="J10" s="194" t="s">
        <v>116</v>
      </c>
      <c r="K10" s="194" t="s">
        <v>117</v>
      </c>
      <c r="L10" s="194" t="s">
        <v>118</v>
      </c>
      <c r="M10" s="195" t="s">
        <v>119</v>
      </c>
      <c r="N10" s="507" t="s">
        <v>153</v>
      </c>
      <c r="O10" s="509" t="s">
        <v>154</v>
      </c>
      <c r="P10" s="188"/>
      <c r="Q10" s="188"/>
      <c r="R10" s="188"/>
      <c r="S10" s="188"/>
    </row>
    <row r="11" spans="1:19" ht="33.75" customHeight="1">
      <c r="A11" s="188"/>
      <c r="B11" s="506"/>
      <c r="C11" s="224" t="str">
        <f>IF('FICHE 1 - Liste _Partenaires'!$D$12=0,"",'FICHE 1 - Liste _Partenaires'!$D$12)</f>
        <v/>
      </c>
      <c r="D11" s="224" t="str">
        <f>IF('FICHE 1 - Liste _Partenaires'!$D$13=0,"",'FICHE 1 - Liste _Partenaires'!$D$13)</f>
        <v/>
      </c>
      <c r="E11" s="224" t="str">
        <f>IF('FICHE 1 - Liste _Partenaires'!$D$14=0,"",'FICHE 1 - Liste _Partenaires'!$D$14)</f>
        <v/>
      </c>
      <c r="F11" s="224" t="str">
        <f>IF('FICHE 1 - Liste _Partenaires'!$D$15=0,"",'FICHE 1 - Liste _Partenaires'!$D$15)</f>
        <v/>
      </c>
      <c r="G11" s="224" t="str">
        <f>IF('FICHE 1 - Liste _Partenaires'!$D$16=0,"",'FICHE 1 - Liste _Partenaires'!$D$16)</f>
        <v/>
      </c>
      <c r="H11" s="224" t="str">
        <f>IF('FICHE 1 - Liste _Partenaires'!$D$17=0,"",'FICHE 1 - Liste _Partenaires'!$D$17)</f>
        <v/>
      </c>
      <c r="I11" s="224" t="str">
        <f>IF('FICHE 1 - Liste _Partenaires'!$D$18=0,"",'FICHE 1 - Liste _Partenaires'!$D$18)</f>
        <v/>
      </c>
      <c r="J11" s="224" t="str">
        <f>IF('FICHE 1 - Liste _Partenaires'!$D$19=0,"",'FICHE 1 - Liste _Partenaires'!$D$19)</f>
        <v/>
      </c>
      <c r="K11" s="224" t="str">
        <f>IF('FICHE 1 - Liste _Partenaires'!$D$20=0,"",'FICHE 1 - Liste _Partenaires'!$D$20)</f>
        <v/>
      </c>
      <c r="L11" s="224" t="str">
        <f>IF('FICHE 1 - Liste _Partenaires'!$D$21=0,"",'FICHE 1 - Liste _Partenaires'!$D$21)</f>
        <v/>
      </c>
      <c r="M11" s="224" t="str">
        <f>IF('FICHE 1 - Liste _Partenaires'!$D$22=0,"",'FICHE 1 - Liste _Partenaires'!$D$22)</f>
        <v/>
      </c>
      <c r="N11" s="508"/>
      <c r="O11" s="510"/>
      <c r="P11" s="188"/>
      <c r="Q11" s="188"/>
      <c r="R11" s="188"/>
      <c r="S11" s="188"/>
    </row>
    <row r="12" spans="1:19" ht="32.25" customHeight="1">
      <c r="A12" s="188"/>
      <c r="B12" s="197" t="s">
        <v>155</v>
      </c>
      <c r="C12" s="201">
        <f>SUMIF('FICHE 2 - Dépenses du projet'!$F$15:$F$26,'FICHE 3 - Plan fi prévisionnel'!C$11,'FICHE 2 - Dépenses du projet'!$I$15:$I$26)</f>
        <v>0</v>
      </c>
      <c r="D12" s="201">
        <f>SUMIF('FICHE 2 - Dépenses du projet'!$F$15:$F$26,'FICHE 3 - Plan fi prévisionnel'!D$11,'FICHE 2 - Dépenses du projet'!$I$15:$I$26)</f>
        <v>0</v>
      </c>
      <c r="E12" s="201">
        <f>SUMIF('FICHE 2 - Dépenses du projet'!$F$15:$F$26,'FICHE 3 - Plan fi prévisionnel'!E$11,'FICHE 2 - Dépenses du projet'!$I$15:$I$26)</f>
        <v>0</v>
      </c>
      <c r="F12" s="201">
        <f>SUMIF('FICHE 2 - Dépenses du projet'!$F$15:$F$26,'FICHE 3 - Plan fi prévisionnel'!F$11,'FICHE 2 - Dépenses du projet'!$I$15:$I$26)</f>
        <v>0</v>
      </c>
      <c r="G12" s="201">
        <f>SUMIF('FICHE 2 - Dépenses du projet'!$F$15:$F$26,'FICHE 3 - Plan fi prévisionnel'!G$11,'FICHE 2 - Dépenses du projet'!$I$15:$I$26)</f>
        <v>0</v>
      </c>
      <c r="H12" s="201">
        <f>SUMIF('FICHE 2 - Dépenses du projet'!$F$15:$F$26,'FICHE 3 - Plan fi prévisionnel'!H$11,'FICHE 2 - Dépenses du projet'!$I$15:$I$26)</f>
        <v>0</v>
      </c>
      <c r="I12" s="201">
        <f>SUMIF('FICHE 2 - Dépenses du projet'!$F$15:$F$26,'FICHE 3 - Plan fi prévisionnel'!I$11,'FICHE 2 - Dépenses du projet'!$I$15:$I$26)</f>
        <v>0</v>
      </c>
      <c r="J12" s="201">
        <f>SUMIF('FICHE 2 - Dépenses du projet'!$F$15:$F$26,'FICHE 3 - Plan fi prévisionnel'!J$11,'FICHE 2 - Dépenses du projet'!$I$15:$I$26)</f>
        <v>0</v>
      </c>
      <c r="K12" s="201">
        <f>SUMIF('FICHE 2 - Dépenses du projet'!$F$15:$F$26,'FICHE 3 - Plan fi prévisionnel'!K$11,'FICHE 2 - Dépenses du projet'!$I$15:$I$26)</f>
        <v>0</v>
      </c>
      <c r="L12" s="201">
        <f>SUMIF('FICHE 2 - Dépenses du projet'!$F$15:$F$26,'FICHE 3 - Plan fi prévisionnel'!L$11,'FICHE 2 - Dépenses du projet'!$I$15:$I$26)</f>
        <v>0</v>
      </c>
      <c r="M12" s="201">
        <f>SUMIF('FICHE 2 - Dépenses du projet'!$F$15:$F$26,'FICHE 3 - Plan fi prévisionnel'!M$11,'FICHE 2 - Dépenses du projet'!$I$15:$I$26)</f>
        <v>0</v>
      </c>
      <c r="N12" s="198">
        <f>SUM(C12:M12)</f>
        <v>0</v>
      </c>
      <c r="O12" s="199" t="str">
        <f>IF(N$15=0,"",N12/N$15)</f>
        <v/>
      </c>
      <c r="P12" s="188"/>
      <c r="Q12" s="188"/>
      <c r="R12" s="188"/>
      <c r="S12" s="188"/>
    </row>
    <row r="13" spans="1:19" ht="32.25" customHeight="1">
      <c r="A13" s="188"/>
      <c r="B13" s="200" t="s">
        <v>156</v>
      </c>
      <c r="C13" s="201">
        <f>SUMIF('FICHE 2 - Dépenses du projet'!$F$34:$F$52,'FICHE 3 - Plan fi prévisionnel'!C$11,'FICHE 2 - Dépenses du projet'!$I$34:$I$52)</f>
        <v>0</v>
      </c>
      <c r="D13" s="201">
        <f>SUMIF('FICHE 2 - Dépenses du projet'!$F$34:$F$52,'FICHE 3 - Plan fi prévisionnel'!D$11,'FICHE 2 - Dépenses du projet'!$I$34:$I$52)</f>
        <v>0</v>
      </c>
      <c r="E13" s="201">
        <f>SUMIF('FICHE 2 - Dépenses du projet'!$F$34:$F$52,'FICHE 3 - Plan fi prévisionnel'!E$11,'FICHE 2 - Dépenses du projet'!$I$34:$I$52)</f>
        <v>0</v>
      </c>
      <c r="F13" s="201">
        <f>SUMIF('FICHE 2 - Dépenses du projet'!$F$34:$F$52,'FICHE 3 - Plan fi prévisionnel'!F$11,'FICHE 2 - Dépenses du projet'!$I$34:$I$52)</f>
        <v>0</v>
      </c>
      <c r="G13" s="201">
        <f>SUMIF('FICHE 2 - Dépenses du projet'!$F$34:$F$52,'FICHE 3 - Plan fi prévisionnel'!G$11,'FICHE 2 - Dépenses du projet'!$I$34:$I$52)</f>
        <v>0</v>
      </c>
      <c r="H13" s="201">
        <f>SUMIF('FICHE 2 - Dépenses du projet'!$F$34:$F$52,'FICHE 3 - Plan fi prévisionnel'!H$11,'FICHE 2 - Dépenses du projet'!$I$34:$I$52)</f>
        <v>0</v>
      </c>
      <c r="I13" s="201">
        <f>SUMIF('FICHE 2 - Dépenses du projet'!$F$34:$F$52,'FICHE 3 - Plan fi prévisionnel'!I$11,'FICHE 2 - Dépenses du projet'!$I$34:$I$52)</f>
        <v>0</v>
      </c>
      <c r="J13" s="201">
        <f>SUMIF('FICHE 2 - Dépenses du projet'!$F$34:$F$52,'FICHE 3 - Plan fi prévisionnel'!J$11,'FICHE 2 - Dépenses du projet'!$I$34:$I$52)</f>
        <v>0</v>
      </c>
      <c r="K13" s="201">
        <f>SUMIF('FICHE 2 - Dépenses du projet'!$F$34:$F$52,'FICHE 3 - Plan fi prévisionnel'!K$11,'FICHE 2 - Dépenses du projet'!$I$34:$I$52)</f>
        <v>0</v>
      </c>
      <c r="L13" s="201">
        <f>SUMIF('FICHE 2 - Dépenses du projet'!$F$34:$F$52,'FICHE 3 - Plan fi prévisionnel'!L$11,'FICHE 2 - Dépenses du projet'!$I$34:$I$52)</f>
        <v>0</v>
      </c>
      <c r="M13" s="201">
        <f>SUMIF('FICHE 2 - Dépenses du projet'!$F$34:$F$52,'FICHE 3 - Plan fi prévisionnel'!M$11,'FICHE 2 - Dépenses du projet'!$I$34:$I$52)</f>
        <v>0</v>
      </c>
      <c r="N13" s="198">
        <f>SUM(C13:M13)</f>
        <v>0</v>
      </c>
      <c r="O13" s="199" t="str">
        <f>IF(N$15=0,"",N13/N$15)</f>
        <v/>
      </c>
      <c r="P13" s="188"/>
      <c r="Q13" s="188"/>
      <c r="R13" s="188"/>
      <c r="S13" s="188"/>
    </row>
    <row r="14" spans="1:19" ht="32.25" customHeight="1">
      <c r="A14" s="188"/>
      <c r="B14" s="202" t="s">
        <v>226</v>
      </c>
      <c r="C14" s="201">
        <f>SUMIF('FICHE 2 - Dépenses du projet'!$F$57:$F$78,'FICHE 3 - Plan fi prévisionnel'!C$11,'FICHE 2 - Dépenses du projet'!$I$57:$I$78)</f>
        <v>0</v>
      </c>
      <c r="D14" s="201">
        <f>SUMIF('FICHE 2 - Dépenses du projet'!$F$57:$F$78,'FICHE 3 - Plan fi prévisionnel'!D$11,'FICHE 2 - Dépenses du projet'!$I$57:$I$78)</f>
        <v>0</v>
      </c>
      <c r="E14" s="201">
        <f>SUMIF('FICHE 2 - Dépenses du projet'!$F$57:$F$78,'FICHE 3 - Plan fi prévisionnel'!E$11,'FICHE 2 - Dépenses du projet'!$I$57:$I$78)</f>
        <v>0</v>
      </c>
      <c r="F14" s="201">
        <f>SUMIF('FICHE 2 - Dépenses du projet'!$F$57:$F$78,'FICHE 3 - Plan fi prévisionnel'!F$11,'FICHE 2 - Dépenses du projet'!$I$57:$I$78)</f>
        <v>0</v>
      </c>
      <c r="G14" s="201">
        <f>SUMIF('FICHE 2 - Dépenses du projet'!$F$57:$F$78,'FICHE 3 - Plan fi prévisionnel'!G$11,'FICHE 2 - Dépenses du projet'!$I$57:$I$78)</f>
        <v>0</v>
      </c>
      <c r="H14" s="201">
        <f>SUMIF('FICHE 2 - Dépenses du projet'!$F$57:$F$78,'FICHE 3 - Plan fi prévisionnel'!H$11,'FICHE 2 - Dépenses du projet'!$I$57:$I$78)</f>
        <v>0</v>
      </c>
      <c r="I14" s="201">
        <f>SUMIF('FICHE 2 - Dépenses du projet'!$F$57:$F$78,'FICHE 3 - Plan fi prévisionnel'!I$11,'FICHE 2 - Dépenses du projet'!$I$57:$I$78)</f>
        <v>0</v>
      </c>
      <c r="J14" s="201">
        <f>SUMIF('FICHE 2 - Dépenses du projet'!$F$57:$F$78,'FICHE 3 - Plan fi prévisionnel'!J$11,'FICHE 2 - Dépenses du projet'!$I$57:$I$78)</f>
        <v>0</v>
      </c>
      <c r="K14" s="201">
        <f>SUMIF('FICHE 2 - Dépenses du projet'!$F$57:$F$78,'FICHE 3 - Plan fi prévisionnel'!K$11,'FICHE 2 - Dépenses du projet'!$I$57:$I$78)</f>
        <v>0</v>
      </c>
      <c r="L14" s="201">
        <f>SUMIF('FICHE 2 - Dépenses du projet'!$F$57:$F$78,'FICHE 3 - Plan fi prévisionnel'!L$11,'FICHE 2 - Dépenses du projet'!$I$57:$I$78)</f>
        <v>0</v>
      </c>
      <c r="M14" s="201">
        <f>SUMIF('FICHE 2 - Dépenses du projet'!$F$57:$F$78,'FICHE 3 - Plan fi prévisionnel'!M$11,'FICHE 2 - Dépenses du projet'!$I$57:$I$78)</f>
        <v>0</v>
      </c>
      <c r="N14" s="198">
        <f>SUM(C14:M14)</f>
        <v>0</v>
      </c>
      <c r="O14" s="199" t="str">
        <f>IF(N$15=0,"",N14/N$15)</f>
        <v/>
      </c>
      <c r="P14" s="188"/>
      <c r="Q14" s="188"/>
      <c r="R14" s="188"/>
      <c r="S14" s="188"/>
    </row>
    <row r="15" spans="1:19" ht="32.25" customHeight="1" thickBot="1">
      <c r="A15" s="188"/>
      <c r="B15" s="203" t="s">
        <v>157</v>
      </c>
      <c r="C15" s="204">
        <f t="shared" ref="C15:M15" si="0">SUM(C12:C14)</f>
        <v>0</v>
      </c>
      <c r="D15" s="204">
        <f t="shared" si="0"/>
        <v>0</v>
      </c>
      <c r="E15" s="204">
        <f t="shared" si="0"/>
        <v>0</v>
      </c>
      <c r="F15" s="204">
        <f t="shared" si="0"/>
        <v>0</v>
      </c>
      <c r="G15" s="204">
        <f t="shared" si="0"/>
        <v>0</v>
      </c>
      <c r="H15" s="204">
        <f t="shared" si="0"/>
        <v>0</v>
      </c>
      <c r="I15" s="204">
        <f t="shared" si="0"/>
        <v>0</v>
      </c>
      <c r="J15" s="204">
        <f t="shared" si="0"/>
        <v>0</v>
      </c>
      <c r="K15" s="204">
        <f t="shared" si="0"/>
        <v>0</v>
      </c>
      <c r="L15" s="204">
        <f t="shared" si="0"/>
        <v>0</v>
      </c>
      <c r="M15" s="204">
        <f t="shared" si="0"/>
        <v>0</v>
      </c>
      <c r="N15" s="315">
        <f>SUM(C15:M15)</f>
        <v>0</v>
      </c>
      <c r="O15" s="205" t="str">
        <f>IF(N$15=0,"",N15/N$15)</f>
        <v/>
      </c>
      <c r="P15" s="188"/>
      <c r="Q15" s="188"/>
      <c r="R15" s="188"/>
      <c r="S15" s="188"/>
    </row>
    <row r="16" spans="1:19" ht="21" customHeight="1" thickBot="1">
      <c r="A16" s="188"/>
      <c r="B16" s="190"/>
      <c r="C16" s="391"/>
      <c r="D16" s="391"/>
      <c r="E16" s="391"/>
      <c r="F16" s="391"/>
      <c r="G16" s="391"/>
      <c r="H16" s="391"/>
      <c r="I16" s="391"/>
      <c r="J16" s="391"/>
      <c r="K16" s="391"/>
      <c r="L16" s="391"/>
      <c r="M16" s="391"/>
      <c r="N16" s="392"/>
      <c r="O16" s="393"/>
      <c r="P16" s="394"/>
      <c r="Q16" s="188"/>
      <c r="R16" s="188"/>
      <c r="S16" s="188"/>
    </row>
    <row r="17" spans="1:19" ht="18" customHeight="1">
      <c r="A17" s="188"/>
      <c r="B17" s="519" t="s">
        <v>308</v>
      </c>
      <c r="C17" s="415" t="s">
        <v>106</v>
      </c>
      <c r="D17" s="416" t="s">
        <v>110</v>
      </c>
      <c r="E17" s="416" t="s">
        <v>111</v>
      </c>
      <c r="F17" s="416" t="s">
        <v>112</v>
      </c>
      <c r="G17" s="416" t="s">
        <v>113</v>
      </c>
      <c r="H17" s="416" t="s">
        <v>114</v>
      </c>
      <c r="I17" s="416" t="s">
        <v>115</v>
      </c>
      <c r="J17" s="416" t="s">
        <v>116</v>
      </c>
      <c r="K17" s="416" t="s">
        <v>117</v>
      </c>
      <c r="L17" s="416" t="s">
        <v>118</v>
      </c>
      <c r="M17" s="416" t="s">
        <v>119</v>
      </c>
      <c r="N17" s="417" t="s">
        <v>309</v>
      </c>
      <c r="O17" s="393"/>
      <c r="P17" s="394"/>
      <c r="Q17" s="188"/>
      <c r="R17" s="188"/>
      <c r="S17" s="188"/>
    </row>
    <row r="18" spans="1:19" ht="19.5" customHeight="1" thickBot="1">
      <c r="A18" s="188"/>
      <c r="B18" s="520"/>
      <c r="C18" s="418" t="e">
        <f>C15/$N$15</f>
        <v>#DIV/0!</v>
      </c>
      <c r="D18" s="418" t="e">
        <f t="shared" ref="D18:L18" si="1">D15/$N$15</f>
        <v>#DIV/0!</v>
      </c>
      <c r="E18" s="418" t="e">
        <f t="shared" si="1"/>
        <v>#DIV/0!</v>
      </c>
      <c r="F18" s="418" t="e">
        <f t="shared" si="1"/>
        <v>#DIV/0!</v>
      </c>
      <c r="G18" s="418" t="e">
        <f>G15/$N$15</f>
        <v>#DIV/0!</v>
      </c>
      <c r="H18" s="418" t="e">
        <f t="shared" si="1"/>
        <v>#DIV/0!</v>
      </c>
      <c r="I18" s="418" t="e">
        <f t="shared" si="1"/>
        <v>#DIV/0!</v>
      </c>
      <c r="J18" s="418" t="e">
        <f t="shared" si="1"/>
        <v>#DIV/0!</v>
      </c>
      <c r="K18" s="418" t="e">
        <f t="shared" si="1"/>
        <v>#DIV/0!</v>
      </c>
      <c r="L18" s="418" t="e">
        <f t="shared" si="1"/>
        <v>#DIV/0!</v>
      </c>
      <c r="M18" s="418" t="e">
        <f>M15/$N$15</f>
        <v>#DIV/0!</v>
      </c>
      <c r="N18" s="419" t="e">
        <f>SUM(C18:M18)</f>
        <v>#DIV/0!</v>
      </c>
      <c r="O18" s="393"/>
      <c r="P18" s="394"/>
      <c r="Q18" s="188"/>
      <c r="R18" s="188"/>
      <c r="S18" s="188"/>
    </row>
    <row r="19" spans="1:19" ht="38.25" customHeight="1" thickBot="1">
      <c r="A19" s="188"/>
      <c r="B19" s="206"/>
      <c r="C19" s="207"/>
      <c r="D19" s="208"/>
      <c r="E19" s="208"/>
      <c r="F19" s="188"/>
      <c r="G19" s="188"/>
      <c r="H19" s="209"/>
      <c r="I19" s="188"/>
      <c r="J19" s="188"/>
      <c r="K19" s="188"/>
      <c r="L19" s="188"/>
      <c r="M19" s="188"/>
      <c r="N19" s="188"/>
      <c r="O19" s="188"/>
      <c r="P19" s="188"/>
      <c r="Q19" s="188"/>
      <c r="R19" s="188"/>
      <c r="S19" s="188"/>
    </row>
    <row r="20" spans="1:19" ht="18.75" customHeight="1">
      <c r="A20" s="188"/>
      <c r="B20" s="505" t="s">
        <v>158</v>
      </c>
      <c r="C20" s="193" t="s">
        <v>106</v>
      </c>
      <c r="D20" s="194" t="s">
        <v>110</v>
      </c>
      <c r="E20" s="194" t="s">
        <v>111</v>
      </c>
      <c r="F20" s="194" t="s">
        <v>112</v>
      </c>
      <c r="G20" s="194" t="s">
        <v>113</v>
      </c>
      <c r="H20" s="194" t="s">
        <v>114</v>
      </c>
      <c r="I20" s="194" t="s">
        <v>115</v>
      </c>
      <c r="J20" s="194" t="s">
        <v>116</v>
      </c>
      <c r="K20" s="194" t="s">
        <v>117</v>
      </c>
      <c r="L20" s="194" t="s">
        <v>118</v>
      </c>
      <c r="M20" s="210" t="s">
        <v>119</v>
      </c>
      <c r="N20" s="511" t="s">
        <v>153</v>
      </c>
      <c r="O20" s="509" t="s">
        <v>154</v>
      </c>
      <c r="P20" s="188"/>
      <c r="Q20" s="188"/>
      <c r="R20" s="188"/>
      <c r="S20" s="188"/>
    </row>
    <row r="21" spans="1:19" ht="19.5" customHeight="1">
      <c r="A21" s="188"/>
      <c r="B21" s="506"/>
      <c r="C21" s="196" t="str">
        <f t="shared" ref="C21:M21" si="2">C11</f>
        <v/>
      </c>
      <c r="D21" s="196" t="str">
        <f t="shared" si="2"/>
        <v/>
      </c>
      <c r="E21" s="196" t="str">
        <f t="shared" si="2"/>
        <v/>
      </c>
      <c r="F21" s="196" t="str">
        <f t="shared" si="2"/>
        <v/>
      </c>
      <c r="G21" s="196" t="str">
        <f t="shared" si="2"/>
        <v/>
      </c>
      <c r="H21" s="196" t="str">
        <f t="shared" si="2"/>
        <v/>
      </c>
      <c r="I21" s="196" t="str">
        <f t="shared" si="2"/>
        <v/>
      </c>
      <c r="J21" s="196" t="str">
        <f t="shared" si="2"/>
        <v/>
      </c>
      <c r="K21" s="196" t="str">
        <f t="shared" si="2"/>
        <v/>
      </c>
      <c r="L21" s="196" t="str">
        <f t="shared" si="2"/>
        <v/>
      </c>
      <c r="M21" s="211" t="str">
        <f t="shared" si="2"/>
        <v/>
      </c>
      <c r="N21" s="512"/>
      <c r="O21" s="510"/>
      <c r="P21" s="188"/>
      <c r="Q21" s="188"/>
      <c r="R21" s="188"/>
      <c r="S21" s="188"/>
    </row>
    <row r="22" spans="1:19" ht="26.25" customHeight="1">
      <c r="A22" s="188"/>
      <c r="B22" s="212" t="s">
        <v>159</v>
      </c>
      <c r="C22" s="213">
        <f>SUM(C23:C26)</f>
        <v>0</v>
      </c>
      <c r="D22" s="213">
        <f t="shared" ref="D22:M22" si="3">SUM(D23:D26)</f>
        <v>0</v>
      </c>
      <c r="E22" s="213">
        <f t="shared" si="3"/>
        <v>0</v>
      </c>
      <c r="F22" s="213">
        <f t="shared" si="3"/>
        <v>0</v>
      </c>
      <c r="G22" s="213">
        <f t="shared" si="3"/>
        <v>0</v>
      </c>
      <c r="H22" s="213">
        <f t="shared" si="3"/>
        <v>0</v>
      </c>
      <c r="I22" s="213">
        <f t="shared" si="3"/>
        <v>0</v>
      </c>
      <c r="J22" s="213">
        <f t="shared" si="3"/>
        <v>0</v>
      </c>
      <c r="K22" s="213">
        <f t="shared" si="3"/>
        <v>0</v>
      </c>
      <c r="L22" s="213">
        <f t="shared" si="3"/>
        <v>0</v>
      </c>
      <c r="M22" s="213">
        <f t="shared" si="3"/>
        <v>0</v>
      </c>
      <c r="N22" s="214">
        <f t="shared" ref="N22:N28" si="4">SUM(C22:M22)</f>
        <v>0</v>
      </c>
      <c r="O22" s="269" t="str">
        <f>IF(N$28=0,"",N22/N$28)</f>
        <v/>
      </c>
      <c r="P22" s="188"/>
      <c r="Q22" s="188"/>
      <c r="R22" s="188"/>
      <c r="S22" s="188"/>
    </row>
    <row r="23" spans="1:19" ht="26.25" customHeight="1">
      <c r="A23" s="188"/>
      <c r="B23" s="215" t="s">
        <v>249</v>
      </c>
      <c r="C23" s="216"/>
      <c r="D23" s="216"/>
      <c r="E23" s="216"/>
      <c r="F23" s="216"/>
      <c r="G23" s="216"/>
      <c r="H23" s="216"/>
      <c r="I23" s="216"/>
      <c r="J23" s="216"/>
      <c r="K23" s="216"/>
      <c r="L23" s="216"/>
      <c r="M23" s="216"/>
      <c r="N23" s="214">
        <f t="shared" si="4"/>
        <v>0</v>
      </c>
      <c r="O23" s="269" t="str">
        <f t="shared" ref="O23:O28" si="5">IF(N$28=0,"",N23/N$28)</f>
        <v/>
      </c>
      <c r="P23" s="188"/>
      <c r="Q23" s="188"/>
      <c r="R23" s="188"/>
      <c r="S23" s="188"/>
    </row>
    <row r="24" spans="1:19" ht="26.25" customHeight="1">
      <c r="A24" s="188"/>
      <c r="B24" s="215" t="s">
        <v>160</v>
      </c>
      <c r="C24" s="216"/>
      <c r="D24" s="216"/>
      <c r="E24" s="216"/>
      <c r="F24" s="217"/>
      <c r="G24" s="217"/>
      <c r="H24" s="217"/>
      <c r="I24" s="217"/>
      <c r="J24" s="217"/>
      <c r="K24" s="217"/>
      <c r="L24" s="217"/>
      <c r="M24" s="218"/>
      <c r="N24" s="214">
        <f t="shared" si="4"/>
        <v>0</v>
      </c>
      <c r="O24" s="269" t="str">
        <f t="shared" si="5"/>
        <v/>
      </c>
      <c r="P24" s="188"/>
      <c r="Q24" s="188"/>
      <c r="R24" s="188"/>
      <c r="S24" s="188"/>
    </row>
    <row r="25" spans="1:19" ht="26.25" customHeight="1">
      <c r="A25" s="188"/>
      <c r="B25" s="215" t="s">
        <v>161</v>
      </c>
      <c r="C25" s="216"/>
      <c r="D25" s="216"/>
      <c r="E25" s="216"/>
      <c r="F25" s="217"/>
      <c r="G25" s="217"/>
      <c r="H25" s="217"/>
      <c r="I25" s="217"/>
      <c r="J25" s="217"/>
      <c r="K25" s="217"/>
      <c r="L25" s="217"/>
      <c r="M25" s="218"/>
      <c r="N25" s="214">
        <f t="shared" si="4"/>
        <v>0</v>
      </c>
      <c r="O25" s="269" t="str">
        <f t="shared" si="5"/>
        <v/>
      </c>
      <c r="P25" s="188"/>
      <c r="Q25" s="188"/>
      <c r="R25" s="188"/>
      <c r="S25" s="188"/>
    </row>
    <row r="26" spans="1:19" ht="26.25" customHeight="1">
      <c r="A26" s="188"/>
      <c r="B26" s="215" t="s">
        <v>162</v>
      </c>
      <c r="C26" s="216"/>
      <c r="D26" s="216"/>
      <c r="E26" s="216"/>
      <c r="F26" s="217"/>
      <c r="G26" s="217"/>
      <c r="H26" s="217"/>
      <c r="I26" s="217"/>
      <c r="J26" s="217"/>
      <c r="K26" s="217"/>
      <c r="L26" s="217"/>
      <c r="M26" s="218"/>
      <c r="N26" s="214">
        <f t="shared" si="4"/>
        <v>0</v>
      </c>
      <c r="O26" s="269" t="str">
        <f t="shared" si="5"/>
        <v/>
      </c>
      <c r="P26" s="188"/>
      <c r="Q26" s="188"/>
      <c r="R26" s="188"/>
      <c r="S26" s="188"/>
    </row>
    <row r="27" spans="1:19" ht="26.25" customHeight="1">
      <c r="A27" s="188"/>
      <c r="B27" s="219" t="s">
        <v>163</v>
      </c>
      <c r="C27" s="322">
        <f>C28-C22</f>
        <v>0</v>
      </c>
      <c r="D27" s="322">
        <f t="shared" ref="D27:M27" si="6">D28-D22</f>
        <v>0</v>
      </c>
      <c r="E27" s="322">
        <f t="shared" si="6"/>
        <v>0</v>
      </c>
      <c r="F27" s="322">
        <f t="shared" si="6"/>
        <v>0</v>
      </c>
      <c r="G27" s="322">
        <f t="shared" si="6"/>
        <v>0</v>
      </c>
      <c r="H27" s="322">
        <f t="shared" si="6"/>
        <v>0</v>
      </c>
      <c r="I27" s="322">
        <f t="shared" si="6"/>
        <v>0</v>
      </c>
      <c r="J27" s="322">
        <f t="shared" si="6"/>
        <v>0</v>
      </c>
      <c r="K27" s="322">
        <f t="shared" si="6"/>
        <v>0</v>
      </c>
      <c r="L27" s="322">
        <f t="shared" si="6"/>
        <v>0</v>
      </c>
      <c r="M27" s="322">
        <f t="shared" si="6"/>
        <v>0</v>
      </c>
      <c r="N27" s="214">
        <f t="shared" si="4"/>
        <v>0</v>
      </c>
      <c r="O27" s="269" t="str">
        <f t="shared" si="5"/>
        <v/>
      </c>
      <c r="P27" s="188"/>
      <c r="Q27" s="188"/>
      <c r="R27" s="188"/>
      <c r="S27" s="188"/>
    </row>
    <row r="28" spans="1:19" ht="26.25" customHeight="1" thickBot="1">
      <c r="A28" s="188"/>
      <c r="B28" s="220" t="s">
        <v>164</v>
      </c>
      <c r="C28" s="305">
        <f>C15</f>
        <v>0</v>
      </c>
      <c r="D28" s="305">
        <f t="shared" ref="D28:M28" si="7">D15</f>
        <v>0</v>
      </c>
      <c r="E28" s="305">
        <f t="shared" si="7"/>
        <v>0</v>
      </c>
      <c r="F28" s="305">
        <f t="shared" si="7"/>
        <v>0</v>
      </c>
      <c r="G28" s="305">
        <f t="shared" si="7"/>
        <v>0</v>
      </c>
      <c r="H28" s="305">
        <f t="shared" si="7"/>
        <v>0</v>
      </c>
      <c r="I28" s="305">
        <f t="shared" si="7"/>
        <v>0</v>
      </c>
      <c r="J28" s="305">
        <f t="shared" si="7"/>
        <v>0</v>
      </c>
      <c r="K28" s="305">
        <f t="shared" si="7"/>
        <v>0</v>
      </c>
      <c r="L28" s="305">
        <f t="shared" si="7"/>
        <v>0</v>
      </c>
      <c r="M28" s="305">
        <f t="shared" si="7"/>
        <v>0</v>
      </c>
      <c r="N28" s="221">
        <f t="shared" si="4"/>
        <v>0</v>
      </c>
      <c r="O28" s="269" t="str">
        <f t="shared" si="5"/>
        <v/>
      </c>
      <c r="P28" s="188"/>
      <c r="Q28" s="188"/>
      <c r="R28" s="188"/>
      <c r="S28" s="188"/>
    </row>
    <row r="29" spans="1:19" ht="26.25" customHeight="1">
      <c r="A29" s="188"/>
      <c r="B29" s="206"/>
      <c r="C29" s="206"/>
      <c r="D29" s="206"/>
      <c r="E29" s="206"/>
      <c r="F29" s="222"/>
      <c r="G29" s="188"/>
      <c r="H29" s="188"/>
      <c r="I29" s="188"/>
      <c r="J29" s="188"/>
      <c r="K29" s="188"/>
      <c r="L29" s="188"/>
      <c r="M29" s="188"/>
      <c r="N29" s="188"/>
      <c r="O29" s="188"/>
      <c r="P29" s="188"/>
      <c r="Q29" s="188"/>
      <c r="R29" s="188"/>
      <c r="S29" s="188"/>
    </row>
    <row r="30" spans="1:19">
      <c r="A30" s="188"/>
      <c r="B30" s="223"/>
      <c r="C30" s="223"/>
      <c r="D30" s="206"/>
      <c r="E30" s="206"/>
      <c r="F30" s="206"/>
      <c r="G30" s="188"/>
      <c r="H30" s="188"/>
      <c r="I30" s="188"/>
      <c r="J30" s="188"/>
      <c r="K30" s="188"/>
      <c r="L30" s="188"/>
      <c r="M30" s="188"/>
      <c r="N30" s="188"/>
      <c r="O30" s="188"/>
      <c r="P30" s="188"/>
      <c r="Q30" s="188"/>
      <c r="R30" s="188"/>
      <c r="S30" s="188"/>
    </row>
    <row r="31" spans="1:19" ht="33.75" customHeight="1">
      <c r="A31" s="188"/>
      <c r="B31" s="503"/>
      <c r="C31" s="503"/>
      <c r="D31" s="503"/>
      <c r="E31" s="503"/>
      <c r="F31" s="503"/>
      <c r="G31" s="503"/>
      <c r="H31" s="503"/>
      <c r="I31" s="503"/>
      <c r="J31" s="321"/>
      <c r="K31" s="321"/>
      <c r="L31" s="321"/>
      <c r="M31" s="321"/>
      <c r="N31" s="321"/>
      <c r="O31" s="188"/>
      <c r="P31" s="188"/>
      <c r="Q31" s="188"/>
      <c r="R31" s="188"/>
      <c r="S31" s="188"/>
    </row>
    <row r="32" spans="1:19">
      <c r="A32" s="188"/>
      <c r="B32" s="188"/>
      <c r="C32" s="223"/>
      <c r="D32" s="223"/>
      <c r="E32" s="191"/>
      <c r="F32" s="191"/>
      <c r="G32" s="191"/>
      <c r="H32" s="321"/>
      <c r="I32" s="321"/>
      <c r="J32" s="321"/>
      <c r="K32" s="321"/>
      <c r="L32" s="321"/>
      <c r="M32" s="321"/>
      <c r="N32" s="321"/>
      <c r="O32" s="188"/>
      <c r="P32" s="188"/>
      <c r="Q32" s="188"/>
      <c r="R32" s="188"/>
      <c r="S32" s="188"/>
    </row>
    <row r="33" spans="1:19">
      <c r="A33" s="188"/>
      <c r="B33" s="191"/>
      <c r="C33" s="191"/>
      <c r="D33" s="191"/>
      <c r="E33" s="191"/>
      <c r="F33" s="191"/>
      <c r="G33" s="188"/>
      <c r="H33" s="188"/>
      <c r="I33" s="188"/>
      <c r="J33" s="188"/>
      <c r="K33" s="188"/>
      <c r="L33" s="188"/>
      <c r="M33" s="188"/>
      <c r="N33" s="188"/>
      <c r="O33" s="188"/>
      <c r="P33" s="188"/>
      <c r="Q33" s="188"/>
      <c r="R33" s="188"/>
      <c r="S33" s="188"/>
    </row>
    <row r="34" spans="1:19">
      <c r="A34" s="188"/>
      <c r="B34" s="191"/>
      <c r="C34" s="191"/>
      <c r="D34" s="191"/>
      <c r="E34" s="191"/>
      <c r="F34" s="191"/>
      <c r="G34" s="188"/>
      <c r="H34" s="188"/>
      <c r="I34" s="188"/>
      <c r="J34" s="188"/>
      <c r="K34" s="188"/>
      <c r="L34" s="188"/>
      <c r="M34" s="188"/>
      <c r="N34" s="188"/>
      <c r="O34" s="188"/>
      <c r="P34" s="188"/>
      <c r="Q34" s="188"/>
      <c r="R34" s="188"/>
      <c r="S34" s="188"/>
    </row>
    <row r="35" spans="1:19">
      <c r="A35" s="188"/>
      <c r="B35" s="188"/>
      <c r="C35" s="188"/>
      <c r="D35" s="188"/>
      <c r="E35" s="188"/>
      <c r="F35" s="188"/>
      <c r="G35" s="188"/>
      <c r="H35" s="188"/>
      <c r="I35" s="188"/>
      <c r="J35" s="188"/>
      <c r="K35" s="188"/>
      <c r="L35" s="188"/>
      <c r="M35" s="188"/>
      <c r="N35" s="188"/>
      <c r="O35" s="188"/>
      <c r="P35" s="188"/>
      <c r="Q35" s="188"/>
      <c r="R35" s="188"/>
      <c r="S35" s="188"/>
    </row>
    <row r="36" spans="1:19">
      <c r="A36" s="188"/>
      <c r="B36" s="188"/>
      <c r="C36" s="188"/>
      <c r="D36" s="188"/>
      <c r="E36" s="188"/>
      <c r="F36" s="188"/>
      <c r="G36" s="188"/>
      <c r="H36" s="188"/>
      <c r="I36" s="188"/>
      <c r="J36" s="188"/>
      <c r="K36" s="188"/>
      <c r="L36" s="188"/>
      <c r="M36" s="188"/>
      <c r="N36" s="188"/>
      <c r="O36" s="188"/>
      <c r="P36" s="188"/>
      <c r="Q36" s="188"/>
      <c r="R36" s="188"/>
      <c r="S36" s="188"/>
    </row>
    <row r="37" spans="1:19">
      <c r="A37" s="188"/>
      <c r="B37" s="188"/>
      <c r="C37" s="188"/>
      <c r="D37" s="188"/>
      <c r="E37" s="188"/>
      <c r="F37" s="188"/>
      <c r="G37" s="188"/>
      <c r="H37" s="188"/>
      <c r="I37" s="188"/>
      <c r="J37" s="188"/>
      <c r="K37" s="188"/>
      <c r="L37" s="188"/>
      <c r="M37" s="188"/>
      <c r="N37" s="188"/>
      <c r="O37" s="188"/>
      <c r="P37" s="188"/>
      <c r="Q37" s="188"/>
      <c r="R37" s="188"/>
      <c r="S37" s="188"/>
    </row>
    <row r="38" spans="1:19">
      <c r="A38" s="188"/>
      <c r="B38" s="188"/>
      <c r="C38" s="188"/>
      <c r="D38" s="188"/>
      <c r="E38" s="188"/>
      <c r="F38" s="188"/>
      <c r="G38" s="188"/>
      <c r="H38" s="188"/>
      <c r="I38" s="188"/>
      <c r="J38" s="188"/>
      <c r="K38" s="188"/>
      <c r="L38" s="188"/>
      <c r="M38" s="188"/>
      <c r="N38" s="188"/>
      <c r="O38" s="188"/>
      <c r="P38" s="188"/>
      <c r="Q38" s="188"/>
      <c r="R38" s="188"/>
      <c r="S38" s="188"/>
    </row>
    <row r="39" spans="1:19">
      <c r="A39" s="188"/>
      <c r="B39" s="188"/>
      <c r="C39" s="188"/>
      <c r="D39" s="188"/>
      <c r="E39" s="188"/>
      <c r="F39" s="188"/>
      <c r="G39" s="188"/>
      <c r="H39" s="188"/>
      <c r="I39" s="188"/>
      <c r="J39" s="188"/>
      <c r="K39" s="188"/>
      <c r="L39" s="188"/>
      <c r="M39" s="188"/>
      <c r="N39" s="188"/>
      <c r="O39" s="188"/>
      <c r="P39" s="188"/>
      <c r="Q39" s="188"/>
      <c r="R39" s="188"/>
      <c r="S39" s="188"/>
    </row>
    <row r="40" spans="1:19">
      <c r="A40" s="188"/>
      <c r="B40" s="188"/>
      <c r="C40" s="188"/>
      <c r="D40" s="188"/>
      <c r="E40" s="188"/>
      <c r="F40" s="188"/>
      <c r="G40" s="188"/>
      <c r="H40" s="188"/>
      <c r="I40" s="188"/>
      <c r="J40" s="188"/>
      <c r="K40" s="188"/>
      <c r="L40" s="188"/>
      <c r="M40" s="188"/>
      <c r="N40" s="188"/>
      <c r="O40" s="188"/>
      <c r="P40" s="188"/>
      <c r="Q40" s="188"/>
      <c r="R40" s="188"/>
      <c r="S40" s="188"/>
    </row>
    <row r="41" spans="1:19">
      <c r="A41" s="188"/>
      <c r="B41" s="188"/>
      <c r="C41" s="188"/>
      <c r="D41" s="188"/>
      <c r="E41" s="188"/>
      <c r="F41" s="188"/>
      <c r="G41" s="188"/>
      <c r="H41" s="188"/>
      <c r="I41" s="188"/>
      <c r="J41" s="188"/>
      <c r="K41" s="188"/>
      <c r="L41" s="188"/>
      <c r="M41" s="188"/>
      <c r="N41" s="188"/>
      <c r="O41" s="188"/>
      <c r="P41" s="188"/>
      <c r="Q41" s="188"/>
      <c r="R41" s="188"/>
      <c r="S41" s="188"/>
    </row>
    <row r="42" spans="1:19">
      <c r="A42" s="188"/>
      <c r="B42" s="188"/>
      <c r="C42" s="188"/>
      <c r="D42" s="188"/>
      <c r="E42" s="188"/>
      <c r="F42" s="188"/>
      <c r="G42" s="188"/>
      <c r="H42" s="188"/>
      <c r="I42" s="188"/>
      <c r="J42" s="188"/>
      <c r="K42" s="188"/>
      <c r="L42" s="188"/>
      <c r="M42" s="188"/>
      <c r="N42" s="188"/>
      <c r="O42" s="188"/>
      <c r="P42" s="188"/>
      <c r="Q42" s="188"/>
      <c r="R42" s="188"/>
      <c r="S42" s="188"/>
    </row>
    <row r="43" spans="1:19">
      <c r="A43" s="188"/>
      <c r="B43" s="188"/>
      <c r="C43" s="188"/>
      <c r="D43" s="188"/>
      <c r="E43" s="188"/>
      <c r="F43" s="188"/>
      <c r="G43" s="188"/>
      <c r="H43" s="188"/>
      <c r="I43" s="188"/>
      <c r="J43" s="188"/>
      <c r="K43" s="188"/>
      <c r="L43" s="188"/>
      <c r="M43" s="188"/>
      <c r="N43" s="188"/>
      <c r="O43" s="188"/>
      <c r="P43" s="188"/>
      <c r="Q43" s="188"/>
      <c r="R43" s="188"/>
      <c r="S43" s="188"/>
    </row>
    <row r="44" spans="1:19">
      <c r="A44" s="188"/>
      <c r="B44" s="188"/>
      <c r="C44" s="188"/>
      <c r="D44" s="188"/>
      <c r="E44" s="188"/>
      <c r="F44" s="188"/>
      <c r="G44" s="188"/>
      <c r="H44" s="188"/>
      <c r="I44" s="188"/>
      <c r="J44" s="188"/>
      <c r="K44" s="188"/>
      <c r="L44" s="188"/>
      <c r="M44" s="188"/>
      <c r="N44" s="188"/>
      <c r="O44" s="188"/>
      <c r="P44" s="188"/>
      <c r="Q44" s="188"/>
      <c r="R44" s="188"/>
      <c r="S44" s="188"/>
    </row>
    <row r="45" spans="1:19">
      <c r="A45" s="188"/>
      <c r="B45" s="188"/>
      <c r="C45" s="188"/>
      <c r="D45" s="188"/>
      <c r="E45" s="188"/>
      <c r="F45" s="188"/>
      <c r="G45" s="188"/>
      <c r="H45" s="188"/>
      <c r="I45" s="188"/>
      <c r="J45" s="188"/>
      <c r="K45" s="188"/>
      <c r="L45" s="188"/>
      <c r="M45" s="188"/>
      <c r="N45" s="188"/>
      <c r="O45" s="188"/>
      <c r="P45" s="188"/>
      <c r="Q45" s="188"/>
      <c r="R45" s="188"/>
      <c r="S45" s="188"/>
    </row>
    <row r="46" spans="1:19">
      <c r="A46" s="188"/>
      <c r="B46" s="188"/>
      <c r="C46" s="188"/>
      <c r="D46" s="188"/>
      <c r="E46" s="188"/>
      <c r="F46" s="188"/>
      <c r="G46" s="188"/>
      <c r="H46" s="188"/>
      <c r="I46" s="188"/>
      <c r="J46" s="188"/>
      <c r="K46" s="188"/>
      <c r="L46" s="188"/>
      <c r="M46" s="188"/>
      <c r="N46" s="188"/>
      <c r="O46" s="188"/>
      <c r="P46" s="188"/>
      <c r="Q46" s="188"/>
      <c r="R46" s="188"/>
      <c r="S46" s="188"/>
    </row>
    <row r="47" spans="1:19">
      <c r="A47" s="188"/>
      <c r="B47" s="188"/>
      <c r="C47" s="188"/>
      <c r="D47" s="188"/>
      <c r="E47" s="188"/>
      <c r="F47" s="188"/>
      <c r="G47" s="188"/>
      <c r="H47" s="188"/>
      <c r="I47" s="188"/>
      <c r="J47" s="188"/>
      <c r="K47" s="188"/>
      <c r="L47" s="188"/>
      <c r="M47" s="188"/>
      <c r="N47" s="188"/>
      <c r="O47" s="188"/>
      <c r="P47" s="188"/>
      <c r="Q47" s="188"/>
      <c r="R47" s="188"/>
      <c r="S47" s="188"/>
    </row>
    <row r="48" spans="1:19">
      <c r="B48" s="188"/>
      <c r="C48" s="188"/>
      <c r="D48" s="188"/>
      <c r="E48" s="188"/>
      <c r="F48" s="188"/>
      <c r="G48" s="188"/>
      <c r="H48" s="188"/>
      <c r="I48" s="188"/>
      <c r="J48" s="188"/>
      <c r="K48" s="188"/>
      <c r="L48" s="188"/>
      <c r="M48" s="188"/>
      <c r="N48" s="188"/>
      <c r="O48" s="188"/>
      <c r="P48" s="188"/>
      <c r="Q48" s="188"/>
      <c r="R48" s="188"/>
    </row>
  </sheetData>
  <customSheetViews>
    <customSheetView guid="{B78A3F20-E508-4FB9-918C-6961317EE9D4}" scale="90" showGridLines="0" topLeftCell="B1">
      <selection activeCell="C12" sqref="C12"/>
      <pageMargins left="0.7" right="0.7" top="0.75" bottom="0.75" header="0.3" footer="0.3"/>
      <pageSetup paperSize="9" orientation="portrait" r:id="rId1"/>
    </customSheetView>
    <customSheetView guid="{661E62E2-9D5A-4E56-868C-DA4EB638BA8C}" scale="90" showGridLines="0" topLeftCell="B1">
      <selection activeCell="C12" sqref="C12"/>
      <pageMargins left="0.7" right="0.7" top="0.75" bottom="0.75" header="0.3" footer="0.3"/>
      <pageSetup paperSize="9" orientation="portrait" r:id="rId2"/>
    </customSheetView>
  </customSheetViews>
  <mergeCells count="10">
    <mergeCell ref="B31:I31"/>
    <mergeCell ref="B2:O2"/>
    <mergeCell ref="B10:B11"/>
    <mergeCell ref="N10:N11"/>
    <mergeCell ref="O10:O11"/>
    <mergeCell ref="B20:B21"/>
    <mergeCell ref="N20:N21"/>
    <mergeCell ref="O20:O21"/>
    <mergeCell ref="B4:O5"/>
    <mergeCell ref="B17:B18"/>
  </mergeCell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pageSetUpPr fitToPage="1"/>
  </sheetPr>
  <dimension ref="A1:N81"/>
  <sheetViews>
    <sheetView showGridLines="0" tabSelected="1" zoomScaleNormal="100" workbookViewId="0">
      <selection activeCell="B8" sqref="B8"/>
    </sheetView>
  </sheetViews>
  <sheetFormatPr baseColWidth="10" defaultColWidth="0" defaultRowHeight="15" customHeight="1" zeroHeight="1"/>
  <cols>
    <col min="1" max="1" width="3.7109375" customWidth="1"/>
    <col min="2" max="2" width="18.42578125" customWidth="1"/>
    <col min="3" max="3" width="54.5703125" customWidth="1"/>
    <col min="4" max="4" width="18.85546875" bestFit="1" customWidth="1"/>
    <col min="5" max="5" width="13.140625" customWidth="1"/>
    <col min="6" max="6" width="18" customWidth="1"/>
    <col min="7" max="8" width="15.140625" customWidth="1"/>
    <col min="9" max="13" width="11.42578125" customWidth="1"/>
    <col min="14" max="14" width="70.28515625" hidden="1" customWidth="1"/>
    <col min="15" max="16384" width="1.28515625" hidden="1"/>
  </cols>
  <sheetData>
    <row r="1" spans="1:14" s="271" customFormat="1" ht="8.25" customHeight="1">
      <c r="A1" s="6"/>
      <c r="B1" s="272"/>
      <c r="D1" s="275"/>
      <c r="E1" s="275"/>
      <c r="F1" s="275"/>
      <c r="G1" s="275"/>
      <c r="H1" s="275"/>
      <c r="I1" s="273"/>
      <c r="J1" s="274"/>
      <c r="K1" s="274"/>
      <c r="L1" s="274"/>
      <c r="M1" s="274"/>
    </row>
    <row r="2" spans="1:14" s="271" customFormat="1" ht="63" customHeight="1">
      <c r="A2" s="6"/>
      <c r="B2" s="522" t="s">
        <v>221</v>
      </c>
      <c r="C2" s="522"/>
      <c r="D2" s="522"/>
      <c r="E2" s="522"/>
      <c r="F2" s="522"/>
      <c r="G2" s="522"/>
      <c r="H2" s="522"/>
      <c r="I2" s="522"/>
      <c r="J2" s="522"/>
      <c r="K2" s="522"/>
      <c r="L2" s="522"/>
      <c r="M2" s="522"/>
    </row>
    <row r="3" spans="1:14" s="271" customFormat="1" ht="12" customHeight="1">
      <c r="A3" s="6"/>
      <c r="B3" s="272"/>
      <c r="D3" s="7"/>
      <c r="E3" s="7"/>
      <c r="F3" s="7"/>
      <c r="G3" s="7"/>
      <c r="H3" s="7"/>
      <c r="I3" s="7"/>
      <c r="J3" s="7"/>
      <c r="K3" s="7"/>
      <c r="L3" s="7"/>
      <c r="M3" s="7"/>
    </row>
    <row r="4" spans="1:14" ht="15" customHeight="1">
      <c r="A4" s="6"/>
      <c r="B4" s="523" t="s">
        <v>333</v>
      </c>
      <c r="C4" s="524"/>
      <c r="D4" s="524"/>
      <c r="E4" s="524"/>
      <c r="F4" s="524"/>
      <c r="G4" s="524"/>
      <c r="H4" s="524"/>
      <c r="I4" s="524"/>
      <c r="J4" s="524"/>
      <c r="K4" s="524"/>
      <c r="L4" s="524"/>
      <c r="M4" s="525"/>
      <c r="N4" s="8"/>
    </row>
    <row r="5" spans="1:14" ht="15" customHeight="1">
      <c r="A5" s="6"/>
      <c r="B5" s="526"/>
      <c r="C5" s="527"/>
      <c r="D5" s="527"/>
      <c r="E5" s="527"/>
      <c r="F5" s="527"/>
      <c r="G5" s="527"/>
      <c r="H5" s="527"/>
      <c r="I5" s="527"/>
      <c r="J5" s="527"/>
      <c r="K5" s="527"/>
      <c r="L5" s="527"/>
      <c r="M5" s="528"/>
      <c r="N5" s="8"/>
    </row>
    <row r="6" spans="1:14">
      <c r="A6" s="6"/>
      <c r="B6" s="526"/>
      <c r="C6" s="527"/>
      <c r="D6" s="527"/>
      <c r="E6" s="527"/>
      <c r="F6" s="527"/>
      <c r="G6" s="527"/>
      <c r="H6" s="527"/>
      <c r="I6" s="527"/>
      <c r="J6" s="527"/>
      <c r="K6" s="527"/>
      <c r="L6" s="527"/>
      <c r="M6" s="528"/>
      <c r="N6" s="8"/>
    </row>
    <row r="7" spans="1:14" ht="98.25" customHeight="1">
      <c r="A7" s="6"/>
      <c r="B7" s="529"/>
      <c r="C7" s="530"/>
      <c r="D7" s="530"/>
      <c r="E7" s="530"/>
      <c r="F7" s="530"/>
      <c r="G7" s="530"/>
      <c r="H7" s="530"/>
      <c r="I7" s="530"/>
      <c r="J7" s="530"/>
      <c r="K7" s="530"/>
      <c r="L7" s="530"/>
      <c r="M7" s="531"/>
      <c r="N7" s="8"/>
    </row>
    <row r="8" spans="1:14" ht="21" customHeight="1">
      <c r="A8" s="6"/>
      <c r="B8" s="9"/>
      <c r="C8" s="9"/>
      <c r="D8" s="9"/>
      <c r="E8" s="9"/>
      <c r="F8" s="9"/>
      <c r="G8" s="9"/>
      <c r="H8" s="9"/>
      <c r="I8" s="9"/>
      <c r="J8" s="9"/>
      <c r="K8" s="9"/>
      <c r="L8" s="9"/>
      <c r="M8" s="9"/>
      <c r="N8" s="8"/>
    </row>
    <row r="9" spans="1:14" ht="9" customHeight="1">
      <c r="A9" s="6"/>
      <c r="B9" s="9"/>
      <c r="C9" s="9"/>
      <c r="D9" s="9"/>
      <c r="E9" s="9"/>
      <c r="F9" s="9"/>
      <c r="G9" s="9"/>
      <c r="H9" s="9"/>
      <c r="I9" s="9"/>
      <c r="J9" s="9"/>
      <c r="K9" s="9"/>
      <c r="L9" s="9"/>
      <c r="M9" s="9"/>
      <c r="N9" s="8"/>
    </row>
    <row r="10" spans="1:14" ht="15" customHeight="1">
      <c r="A10" s="6"/>
      <c r="B10" s="282" t="s">
        <v>216</v>
      </c>
      <c r="C10" s="97"/>
      <c r="D10" s="9"/>
      <c r="E10" s="9"/>
      <c r="F10" s="9"/>
      <c r="G10" s="9"/>
      <c r="H10" s="9"/>
      <c r="I10" s="9"/>
      <c r="J10" s="9"/>
      <c r="K10" s="9"/>
      <c r="L10" s="9"/>
      <c r="M10" s="9"/>
      <c r="N10" s="8"/>
    </row>
    <row r="11" spans="1:14" ht="15" customHeight="1">
      <c r="A11" s="6"/>
      <c r="B11" s="282" t="s">
        <v>215</v>
      </c>
      <c r="C11" s="97"/>
      <c r="D11" s="9"/>
      <c r="E11" s="9"/>
      <c r="F11" s="9"/>
      <c r="G11" s="9"/>
      <c r="H11" s="9"/>
      <c r="I11" s="9"/>
      <c r="J11" s="9"/>
      <c r="K11" s="9"/>
      <c r="L11" s="9"/>
      <c r="M11" s="9"/>
      <c r="N11" s="8"/>
    </row>
    <row r="12" spans="1:14" ht="9" customHeight="1">
      <c r="A12" s="6"/>
      <c r="B12" s="9"/>
      <c r="C12" s="9"/>
      <c r="D12" s="9"/>
      <c r="E12" s="9"/>
      <c r="F12" s="9"/>
      <c r="G12" s="9"/>
      <c r="H12" s="9"/>
      <c r="I12" s="9"/>
      <c r="J12" s="9"/>
      <c r="K12" s="9"/>
      <c r="L12" s="9"/>
      <c r="M12" s="9"/>
      <c r="N12" s="8"/>
    </row>
    <row r="13" spans="1:14">
      <c r="A13" s="6"/>
      <c r="B13" s="10" t="s">
        <v>205</v>
      </c>
      <c r="C13" s="10"/>
      <c r="D13" s="10"/>
      <c r="E13" s="10"/>
      <c r="F13" s="10"/>
      <c r="G13" s="10"/>
      <c r="H13" s="10"/>
      <c r="I13" s="10"/>
      <c r="J13" s="10"/>
      <c r="K13" s="10"/>
      <c r="L13" s="10"/>
      <c r="M13" s="11"/>
      <c r="N13" s="8"/>
    </row>
    <row r="14" spans="1:14">
      <c r="A14" s="6"/>
      <c r="B14" s="12" t="s">
        <v>7</v>
      </c>
      <c r="C14" s="13" t="s">
        <v>8</v>
      </c>
      <c r="D14" s="13"/>
      <c r="E14" s="13"/>
      <c r="F14" s="13"/>
      <c r="G14" s="13"/>
      <c r="H14" s="11"/>
      <c r="I14" s="11"/>
      <c r="J14" s="11"/>
      <c r="K14" s="11"/>
      <c r="L14" s="11"/>
      <c r="M14" s="11"/>
      <c r="N14" s="8"/>
    </row>
    <row r="15" spans="1:14" ht="21" customHeight="1">
      <c r="A15" s="6"/>
      <c r="B15" s="14" t="s">
        <v>9</v>
      </c>
      <c r="C15" s="13" t="s">
        <v>10</v>
      </c>
      <c r="D15" s="10"/>
      <c r="E15" s="10"/>
      <c r="F15" s="10"/>
      <c r="G15" s="10"/>
      <c r="H15" s="11"/>
      <c r="I15" s="11"/>
      <c r="J15" s="11"/>
      <c r="K15" s="11"/>
      <c r="L15" s="11"/>
      <c r="M15" s="11"/>
      <c r="N15" s="8"/>
    </row>
    <row r="16" spans="1:14" ht="50.25" customHeight="1">
      <c r="A16" s="6"/>
      <c r="B16" s="532" t="s">
        <v>233</v>
      </c>
      <c r="C16" s="532"/>
      <c r="D16" s="532"/>
      <c r="E16" s="532"/>
      <c r="F16" s="532"/>
      <c r="G16" s="532"/>
      <c r="H16" s="532"/>
      <c r="I16" s="532"/>
      <c r="J16" s="532"/>
      <c r="K16" s="532"/>
      <c r="L16" s="532"/>
      <c r="M16" s="532"/>
      <c r="N16" s="8"/>
    </row>
    <row r="17" spans="1:14" ht="15.75">
      <c r="A17" s="6"/>
      <c r="B17" s="276" t="s">
        <v>206</v>
      </c>
      <c r="C17" s="276"/>
      <c r="D17" s="276"/>
      <c r="E17" s="276"/>
      <c r="F17" s="276"/>
      <c r="G17" s="276"/>
      <c r="H17" s="276"/>
      <c r="I17" s="276"/>
      <c r="J17" s="276"/>
      <c r="K17" s="276"/>
      <c r="L17" s="276"/>
      <c r="M17" s="276"/>
      <c r="N17" s="8"/>
    </row>
    <row r="18" spans="1:14" ht="48" customHeight="1">
      <c r="A18" s="6"/>
      <c r="B18" s="533" t="s">
        <v>234</v>
      </c>
      <c r="C18" s="533"/>
      <c r="D18" s="533"/>
      <c r="E18" s="533"/>
      <c r="F18" s="533"/>
      <c r="G18" s="533"/>
      <c r="H18" s="533"/>
      <c r="I18" s="533"/>
      <c r="J18" s="533"/>
      <c r="K18" s="533"/>
      <c r="L18" s="533"/>
      <c r="M18" s="533"/>
      <c r="N18" s="8"/>
    </row>
    <row r="19" spans="1:14">
      <c r="A19" s="6"/>
      <c r="B19" s="15"/>
      <c r="C19" s="16" t="s">
        <v>11</v>
      </c>
      <c r="D19" s="17"/>
      <c r="E19" s="11"/>
      <c r="F19" s="18" t="s">
        <v>235</v>
      </c>
      <c r="G19" s="19"/>
      <c r="H19" s="20"/>
      <c r="I19" s="19"/>
      <c r="J19" s="19"/>
      <c r="K19" s="19"/>
      <c r="L19" s="19"/>
      <c r="M19" s="19"/>
      <c r="N19" s="8"/>
    </row>
    <row r="20" spans="1:14">
      <c r="A20" s="6"/>
      <c r="B20" s="15"/>
      <c r="C20" s="21" t="s">
        <v>12</v>
      </c>
      <c r="D20" s="17">
        <v>0</v>
      </c>
      <c r="E20" s="11"/>
      <c r="F20" s="18" t="s">
        <v>207</v>
      </c>
      <c r="G20" s="22"/>
      <c r="H20" s="22"/>
      <c r="I20" s="22"/>
      <c r="J20" s="22"/>
      <c r="K20" s="22"/>
      <c r="L20" s="22"/>
      <c r="M20" s="22"/>
      <c r="N20" s="8"/>
    </row>
    <row r="21" spans="1:14">
      <c r="A21" s="6"/>
      <c r="B21" s="15"/>
      <c r="C21" s="21" t="s">
        <v>13</v>
      </c>
      <c r="D21" s="17">
        <v>0</v>
      </c>
      <c r="E21" s="11"/>
      <c r="F21" s="534" t="s">
        <v>14</v>
      </c>
      <c r="G21" s="535"/>
      <c r="H21" s="535"/>
      <c r="I21" s="270" t="str">
        <f>IF(AND(D20&lt;250,OR(D21&lt;=50000,D22&lt;=25000)),"PME","GE")</f>
        <v>PME</v>
      </c>
      <c r="J21" s="23"/>
      <c r="K21" s="24"/>
      <c r="L21" s="25"/>
      <c r="M21" s="22"/>
      <c r="N21" s="8"/>
    </row>
    <row r="22" spans="1:14" ht="15" customHeight="1">
      <c r="A22" s="6"/>
      <c r="B22" s="15"/>
      <c r="C22" s="21" t="s">
        <v>15</v>
      </c>
      <c r="D22" s="17">
        <v>0</v>
      </c>
      <c r="E22" s="11"/>
      <c r="F22" s="536"/>
      <c r="G22" s="536"/>
      <c r="H22" s="536"/>
      <c r="I22" s="538" t="s">
        <v>16</v>
      </c>
      <c r="J22" s="538"/>
      <c r="K22" s="26"/>
      <c r="L22" s="26"/>
      <c r="M22" s="22"/>
      <c r="N22" s="8"/>
    </row>
    <row r="23" spans="1:14">
      <c r="A23" s="6"/>
      <c r="B23" s="11"/>
      <c r="C23" s="11"/>
      <c r="D23" s="11"/>
      <c r="E23" s="11"/>
      <c r="F23" s="537"/>
      <c r="G23" s="537"/>
      <c r="H23" s="537"/>
      <c r="I23" s="27"/>
      <c r="J23" s="27"/>
      <c r="K23" s="26"/>
      <c r="L23" s="26"/>
      <c r="M23" s="22"/>
      <c r="N23" s="8"/>
    </row>
    <row r="24" spans="1:14" ht="15.75">
      <c r="A24" s="6"/>
      <c r="B24" s="276" t="s">
        <v>17</v>
      </c>
      <c r="C24" s="276"/>
      <c r="D24" s="276"/>
      <c r="E24" s="276"/>
      <c r="F24" s="276"/>
      <c r="G24" s="276"/>
      <c r="H24" s="276"/>
      <c r="I24" s="276"/>
      <c r="J24" s="276"/>
      <c r="K24" s="276"/>
      <c r="L24" s="276"/>
      <c r="M24" s="276"/>
      <c r="N24" s="8"/>
    </row>
    <row r="25" spans="1:14" ht="15" customHeight="1">
      <c r="A25" s="6"/>
      <c r="B25" s="539" t="s">
        <v>236</v>
      </c>
      <c r="C25" s="539"/>
      <c r="D25" s="539"/>
      <c r="E25" s="539"/>
      <c r="F25" s="539"/>
      <c r="G25" s="539"/>
      <c r="H25" s="539"/>
      <c r="I25" s="539"/>
      <c r="J25" s="539"/>
      <c r="K25" s="539"/>
      <c r="L25" s="539"/>
      <c r="M25" s="539"/>
      <c r="N25" s="8"/>
    </row>
    <row r="26" spans="1:14">
      <c r="A26" s="6"/>
      <c r="B26" s="540" t="s">
        <v>208</v>
      </c>
      <c r="C26" s="540"/>
      <c r="D26" s="540"/>
      <c r="E26" s="540"/>
      <c r="F26" s="540"/>
      <c r="G26" s="540"/>
      <c r="H26" s="540"/>
      <c r="I26" s="540"/>
      <c r="J26" s="540"/>
      <c r="K26" s="540"/>
      <c r="L26" s="540"/>
      <c r="M26" s="540"/>
      <c r="N26" s="8"/>
    </row>
    <row r="27" spans="1:14">
      <c r="A27" s="6"/>
      <c r="B27" s="11"/>
      <c r="C27" s="11"/>
      <c r="D27" s="11"/>
      <c r="E27" s="11"/>
      <c r="F27" s="11"/>
      <c r="G27" s="11"/>
      <c r="H27" s="11"/>
      <c r="I27" s="11"/>
      <c r="J27" s="11"/>
      <c r="K27" s="11"/>
      <c r="L27" s="11"/>
      <c r="M27" s="11"/>
      <c r="N27" s="8"/>
    </row>
    <row r="28" spans="1:14">
      <c r="A28" s="6"/>
      <c r="B28" s="11"/>
      <c r="C28" s="11"/>
      <c r="D28" s="279" t="s">
        <v>18</v>
      </c>
      <c r="E28" s="280" t="s">
        <v>19</v>
      </c>
      <c r="F28" s="280" t="s">
        <v>20</v>
      </c>
      <c r="G28" s="281" t="s">
        <v>21</v>
      </c>
      <c r="H28" s="280" t="s">
        <v>22</v>
      </c>
      <c r="I28" s="1"/>
      <c r="J28" s="1"/>
      <c r="K28" s="1"/>
      <c r="L28" s="11"/>
      <c r="M28" s="11"/>
      <c r="N28" s="8"/>
    </row>
    <row r="29" spans="1:14">
      <c r="A29" s="6"/>
      <c r="B29" s="11"/>
      <c r="C29" s="11"/>
      <c r="D29" s="17" t="s">
        <v>217</v>
      </c>
      <c r="E29" s="28"/>
      <c r="F29" s="29"/>
      <c r="G29" s="29"/>
      <c r="H29" s="30"/>
      <c r="I29" s="1"/>
      <c r="J29" s="1"/>
      <c r="K29" s="1"/>
      <c r="L29" s="11"/>
      <c r="M29" s="11"/>
      <c r="N29" s="8"/>
    </row>
    <row r="30" spans="1:14">
      <c r="A30" s="6"/>
      <c r="B30" s="11"/>
      <c r="C30" s="11"/>
      <c r="D30" s="11"/>
      <c r="E30" s="11"/>
      <c r="F30" s="11"/>
      <c r="G30" s="11"/>
      <c r="H30" s="11"/>
      <c r="I30" s="11"/>
      <c r="J30" s="11"/>
      <c r="K30" s="11"/>
      <c r="L30" s="11"/>
      <c r="M30" s="11"/>
      <c r="N30" s="8"/>
    </row>
    <row r="31" spans="1:14">
      <c r="A31" s="6"/>
      <c r="B31" s="540" t="s">
        <v>209</v>
      </c>
      <c r="C31" s="540"/>
      <c r="D31" s="540"/>
      <c r="E31" s="540"/>
      <c r="F31" s="540"/>
      <c r="G31" s="540"/>
      <c r="H31" s="540"/>
      <c r="I31" s="540"/>
      <c r="J31" s="540"/>
      <c r="K31" s="540"/>
      <c r="L31" s="540"/>
      <c r="M31" s="540"/>
      <c r="N31" s="8"/>
    </row>
    <row r="32" spans="1:14" ht="29.25" customHeight="1">
      <c r="A32" s="6"/>
      <c r="B32" s="521" t="s">
        <v>23</v>
      </c>
      <c r="C32" s="521"/>
      <c r="D32" s="521"/>
      <c r="E32" s="521"/>
      <c r="F32" s="521"/>
      <c r="G32" s="521"/>
      <c r="H32" s="521"/>
      <c r="I32" s="521"/>
      <c r="J32" s="521"/>
      <c r="K32" s="521"/>
      <c r="L32" s="521"/>
      <c r="M32" s="521"/>
      <c r="N32" s="8"/>
    </row>
    <row r="33" spans="1:14">
      <c r="A33" s="6"/>
      <c r="B33" s="1"/>
      <c r="C33" s="11"/>
      <c r="D33" s="11"/>
      <c r="E33" s="11"/>
      <c r="F33" s="11"/>
      <c r="G33" s="11"/>
      <c r="H33" s="11"/>
      <c r="I33" s="11"/>
      <c r="J33" s="11"/>
      <c r="K33" s="11"/>
      <c r="L33" s="11"/>
      <c r="M33" s="11"/>
      <c r="N33" s="8"/>
    </row>
    <row r="34" spans="1:14">
      <c r="A34" s="6"/>
      <c r="B34" s="31" t="s">
        <v>210</v>
      </c>
      <c r="C34" s="32"/>
      <c r="D34" s="32"/>
      <c r="E34" s="32"/>
      <c r="F34" s="32"/>
      <c r="G34" s="32"/>
      <c r="H34" s="32"/>
      <c r="I34" s="32"/>
      <c r="J34" s="33"/>
      <c r="K34" s="542" t="s">
        <v>24</v>
      </c>
      <c r="L34" s="543"/>
      <c r="M34" s="544"/>
      <c r="N34" s="8"/>
    </row>
    <row r="35" spans="1:14" ht="24">
      <c r="A35" s="6"/>
      <c r="B35" s="279" t="s">
        <v>25</v>
      </c>
      <c r="C35" s="279" t="s">
        <v>26</v>
      </c>
      <c r="D35" s="279" t="s">
        <v>27</v>
      </c>
      <c r="E35" s="279" t="s">
        <v>20</v>
      </c>
      <c r="F35" s="279" t="s">
        <v>21</v>
      </c>
      <c r="G35" s="279" t="s">
        <v>28</v>
      </c>
      <c r="H35" s="279" t="s">
        <v>29</v>
      </c>
      <c r="I35" s="286" t="s">
        <v>30</v>
      </c>
      <c r="J35" s="283" t="s">
        <v>31</v>
      </c>
      <c r="K35" s="283" t="s">
        <v>27</v>
      </c>
      <c r="L35" s="284" t="s">
        <v>20</v>
      </c>
      <c r="M35" s="284" t="s">
        <v>21</v>
      </c>
      <c r="N35" s="8"/>
    </row>
    <row r="36" spans="1:14">
      <c r="A36" s="6"/>
      <c r="B36" s="34" t="s">
        <v>32</v>
      </c>
      <c r="C36" s="35"/>
      <c r="D36" s="36"/>
      <c r="E36" s="29"/>
      <c r="F36" s="29"/>
      <c r="G36" s="36"/>
      <c r="H36" s="36"/>
      <c r="I36" s="287" t="str">
        <f>IF(AND(OR(G36&gt;=25,H36&gt;=25),AND(H36&lt;=50)),"partenaires",IF(H36&gt;50,"liées"," "))</f>
        <v xml:space="preserve"> </v>
      </c>
      <c r="J36" s="288">
        <f t="shared" ref="J36:J42" si="0">IF(I36="partenaires",MAX(G36:H36),IF(I36="liées",100,0))</f>
        <v>0</v>
      </c>
      <c r="K36" s="285">
        <f t="shared" ref="K36:K42" si="1">D36*J36/100</f>
        <v>0</v>
      </c>
      <c r="L36" s="285">
        <f t="shared" ref="L36:L42" si="2">E36*J36/100</f>
        <v>0</v>
      </c>
      <c r="M36" s="285">
        <f>F36*J36/100</f>
        <v>0</v>
      </c>
      <c r="N36" s="8"/>
    </row>
    <row r="37" spans="1:14">
      <c r="A37" s="6"/>
      <c r="B37" s="34" t="s">
        <v>33</v>
      </c>
      <c r="C37" s="35"/>
      <c r="D37" s="36"/>
      <c r="E37" s="29"/>
      <c r="F37" s="29"/>
      <c r="G37" s="36"/>
      <c r="H37" s="36"/>
      <c r="I37" s="287" t="str">
        <f t="shared" ref="I37:I42" si="3">IF(AND(OR(G37&gt;=25,H37&gt;=25),AND(H37&lt;=50)),"partenaires",IF(H37&gt;50,"liées"," "))</f>
        <v xml:space="preserve"> </v>
      </c>
      <c r="J37" s="288">
        <f t="shared" si="0"/>
        <v>0</v>
      </c>
      <c r="K37" s="285">
        <f t="shared" si="1"/>
        <v>0</v>
      </c>
      <c r="L37" s="285">
        <f t="shared" si="2"/>
        <v>0</v>
      </c>
      <c r="M37" s="285">
        <f t="shared" ref="M37:M42" si="4">F37*J37/100</f>
        <v>0</v>
      </c>
      <c r="N37" s="8"/>
    </row>
    <row r="38" spans="1:14">
      <c r="A38" s="6"/>
      <c r="B38" s="34" t="s">
        <v>34</v>
      </c>
      <c r="C38" s="35"/>
      <c r="D38" s="36"/>
      <c r="E38" s="29"/>
      <c r="F38" s="29"/>
      <c r="G38" s="36"/>
      <c r="H38" s="36"/>
      <c r="I38" s="287" t="str">
        <f t="shared" si="3"/>
        <v xml:space="preserve"> </v>
      </c>
      <c r="J38" s="288">
        <f t="shared" si="0"/>
        <v>0</v>
      </c>
      <c r="K38" s="285">
        <f t="shared" si="1"/>
        <v>0</v>
      </c>
      <c r="L38" s="285">
        <f t="shared" si="2"/>
        <v>0</v>
      </c>
      <c r="M38" s="285">
        <f t="shared" si="4"/>
        <v>0</v>
      </c>
      <c r="N38" s="8"/>
    </row>
    <row r="39" spans="1:14">
      <c r="A39" s="6"/>
      <c r="B39" s="34" t="s">
        <v>35</v>
      </c>
      <c r="C39" s="35"/>
      <c r="D39" s="36"/>
      <c r="E39" s="29"/>
      <c r="F39" s="29"/>
      <c r="G39" s="36"/>
      <c r="H39" s="36"/>
      <c r="I39" s="287" t="str">
        <f t="shared" si="3"/>
        <v xml:space="preserve"> </v>
      </c>
      <c r="J39" s="288">
        <f t="shared" si="0"/>
        <v>0</v>
      </c>
      <c r="K39" s="285">
        <f t="shared" si="1"/>
        <v>0</v>
      </c>
      <c r="L39" s="285">
        <f t="shared" si="2"/>
        <v>0</v>
      </c>
      <c r="M39" s="285">
        <f t="shared" si="4"/>
        <v>0</v>
      </c>
      <c r="N39" s="8"/>
    </row>
    <row r="40" spans="1:14">
      <c r="A40" s="6"/>
      <c r="B40" s="34" t="s">
        <v>36</v>
      </c>
      <c r="C40" s="35"/>
      <c r="D40" s="36"/>
      <c r="E40" s="29"/>
      <c r="F40" s="29"/>
      <c r="G40" s="36"/>
      <c r="H40" s="36"/>
      <c r="I40" s="287" t="str">
        <f t="shared" si="3"/>
        <v xml:space="preserve"> </v>
      </c>
      <c r="J40" s="288">
        <f t="shared" si="0"/>
        <v>0</v>
      </c>
      <c r="K40" s="285">
        <f t="shared" si="1"/>
        <v>0</v>
      </c>
      <c r="L40" s="285">
        <f t="shared" si="2"/>
        <v>0</v>
      </c>
      <c r="M40" s="285">
        <f t="shared" si="4"/>
        <v>0</v>
      </c>
      <c r="N40" s="8"/>
    </row>
    <row r="41" spans="1:14">
      <c r="A41" s="6"/>
      <c r="B41" s="34" t="s">
        <v>37</v>
      </c>
      <c r="C41" s="35"/>
      <c r="D41" s="36"/>
      <c r="E41" s="29"/>
      <c r="F41" s="29"/>
      <c r="G41" s="36"/>
      <c r="H41" s="36"/>
      <c r="I41" s="287" t="str">
        <f t="shared" si="3"/>
        <v xml:space="preserve"> </v>
      </c>
      <c r="J41" s="288">
        <f t="shared" si="0"/>
        <v>0</v>
      </c>
      <c r="K41" s="285">
        <f t="shared" si="1"/>
        <v>0</v>
      </c>
      <c r="L41" s="285">
        <f t="shared" si="2"/>
        <v>0</v>
      </c>
      <c r="M41" s="285">
        <f t="shared" si="4"/>
        <v>0</v>
      </c>
      <c r="N41" s="8"/>
    </row>
    <row r="42" spans="1:14">
      <c r="A42" s="6"/>
      <c r="B42" s="34" t="s">
        <v>38</v>
      </c>
      <c r="C42" s="35"/>
      <c r="D42" s="36"/>
      <c r="E42" s="29"/>
      <c r="F42" s="29"/>
      <c r="G42" s="36"/>
      <c r="H42" s="36"/>
      <c r="I42" s="287" t="str">
        <f t="shared" si="3"/>
        <v xml:space="preserve"> </v>
      </c>
      <c r="J42" s="288">
        <f t="shared" si="0"/>
        <v>0</v>
      </c>
      <c r="K42" s="285">
        <f t="shared" si="1"/>
        <v>0</v>
      </c>
      <c r="L42" s="285">
        <f t="shared" si="2"/>
        <v>0</v>
      </c>
      <c r="M42" s="285">
        <f t="shared" si="4"/>
        <v>0</v>
      </c>
      <c r="N42" s="8"/>
    </row>
    <row r="43" spans="1:14">
      <c r="A43" s="6"/>
      <c r="B43" s="277" t="s">
        <v>211</v>
      </c>
      <c r="C43" s="37"/>
      <c r="D43" s="38"/>
      <c r="E43" s="39"/>
      <c r="F43" s="39"/>
      <c r="G43" s="38"/>
      <c r="H43" s="38"/>
      <c r="I43" s="545" t="s">
        <v>39</v>
      </c>
      <c r="J43" s="545"/>
      <c r="K43" s="545"/>
      <c r="L43" s="545"/>
      <c r="M43" s="545"/>
      <c r="N43" s="8"/>
    </row>
    <row r="44" spans="1:14" ht="15" customHeight="1">
      <c r="A44" s="6"/>
      <c r="B44" s="546" t="s">
        <v>237</v>
      </c>
      <c r="C44" s="546"/>
      <c r="D44" s="546"/>
      <c r="E44" s="546"/>
      <c r="F44" s="546"/>
      <c r="G44" s="546"/>
      <c r="H44" s="546"/>
      <c r="I44" s="546"/>
      <c r="J44" s="546"/>
      <c r="K44" s="546"/>
      <c r="L44" s="546"/>
      <c r="M44" s="546"/>
      <c r="N44" s="8"/>
    </row>
    <row r="45" spans="1:14" ht="15.75" thickBot="1">
      <c r="A45" s="6"/>
      <c r="B45" s="4"/>
      <c r="C45" s="40"/>
      <c r="D45" s="40"/>
      <c r="E45" s="40"/>
      <c r="F45" s="40"/>
      <c r="G45" s="40"/>
      <c r="H45" s="40"/>
      <c r="I45" s="40"/>
      <c r="J45" s="40"/>
      <c r="K45" s="40"/>
      <c r="L45" s="40"/>
      <c r="M45" s="40"/>
      <c r="N45" s="8"/>
    </row>
    <row r="46" spans="1:14" ht="16.5" thickTop="1" thickBot="1">
      <c r="A46" s="6"/>
      <c r="B46" s="1"/>
      <c r="C46" s="547" t="s">
        <v>212</v>
      </c>
      <c r="D46" s="548"/>
      <c r="E46" s="548"/>
      <c r="F46" s="548"/>
      <c r="G46" s="548"/>
      <c r="H46" s="548"/>
      <c r="I46" s="548"/>
      <c r="J46" s="548"/>
      <c r="K46" s="548"/>
      <c r="L46" s="548"/>
      <c r="M46" s="549"/>
      <c r="N46" s="8"/>
    </row>
    <row r="47" spans="1:14" ht="15.75" thickTop="1">
      <c r="A47" s="6"/>
      <c r="B47" s="1"/>
      <c r="C47" s="41"/>
      <c r="D47" s="42"/>
      <c r="E47" s="42"/>
      <c r="F47" s="42"/>
      <c r="G47" s="42"/>
      <c r="H47" s="42"/>
      <c r="I47" s="42"/>
      <c r="J47" s="42"/>
      <c r="K47" s="42"/>
      <c r="L47" s="42"/>
      <c r="M47" s="43"/>
      <c r="N47" s="8"/>
    </row>
    <row r="48" spans="1:14">
      <c r="A48" s="6"/>
      <c r="B48" s="1"/>
      <c r="C48" s="44" t="s">
        <v>40</v>
      </c>
      <c r="D48" s="45" t="s">
        <v>19</v>
      </c>
      <c r="E48" s="45" t="s">
        <v>20</v>
      </c>
      <c r="F48" s="45" t="s">
        <v>21</v>
      </c>
      <c r="G48" s="46"/>
      <c r="H48" s="47"/>
      <c r="I48" s="48"/>
      <c r="J48" s="48"/>
      <c r="K48" s="48"/>
      <c r="L48" s="48"/>
      <c r="M48" s="49"/>
      <c r="N48" s="8"/>
    </row>
    <row r="49" spans="1:14">
      <c r="A49" s="6"/>
      <c r="B49" s="1"/>
      <c r="C49" s="44"/>
      <c r="D49" s="50"/>
      <c r="E49" s="51"/>
      <c r="F49" s="51"/>
      <c r="G49" s="46"/>
      <c r="H49" s="47"/>
      <c r="I49" s="550"/>
      <c r="J49" s="550"/>
      <c r="K49" s="550"/>
      <c r="L49" s="550"/>
      <c r="M49" s="551"/>
      <c r="N49" s="8"/>
    </row>
    <row r="50" spans="1:14">
      <c r="A50" s="6"/>
      <c r="B50" s="1"/>
      <c r="C50" s="52"/>
      <c r="D50" s="53"/>
      <c r="E50" s="54"/>
      <c r="F50" s="46"/>
      <c r="G50" s="46"/>
      <c r="H50" s="47"/>
      <c r="I50" s="48"/>
      <c r="J50" s="48"/>
      <c r="K50" s="552" t="s">
        <v>24</v>
      </c>
      <c r="L50" s="552"/>
      <c r="M50" s="553"/>
      <c r="N50" s="8"/>
    </row>
    <row r="51" spans="1:14" ht="36">
      <c r="A51" s="6"/>
      <c r="B51" s="1"/>
      <c r="C51" s="55" t="s">
        <v>41</v>
      </c>
      <c r="D51" s="56" t="s">
        <v>27</v>
      </c>
      <c r="E51" s="57" t="s">
        <v>20</v>
      </c>
      <c r="F51" s="57" t="s">
        <v>21</v>
      </c>
      <c r="G51" s="56" t="s">
        <v>42</v>
      </c>
      <c r="H51" s="56" t="s">
        <v>43</v>
      </c>
      <c r="I51" s="58" t="s">
        <v>30</v>
      </c>
      <c r="J51" s="59" t="s">
        <v>44</v>
      </c>
      <c r="K51" s="59" t="s">
        <v>27</v>
      </c>
      <c r="L51" s="60" t="s">
        <v>20</v>
      </c>
      <c r="M51" s="61" t="s">
        <v>21</v>
      </c>
      <c r="N51" s="8"/>
    </row>
    <row r="52" spans="1:14">
      <c r="A52" s="6"/>
      <c r="B52" s="1"/>
      <c r="C52" s="62"/>
      <c r="D52" s="63"/>
      <c r="E52" s="51"/>
      <c r="F52" s="51"/>
      <c r="G52" s="63"/>
      <c r="H52" s="63"/>
      <c r="I52" s="64" t="str">
        <f>IF(AND(OR(G52&gt;=25,H52&gt;=25),AND(H52&lt;=50)),"partenaires",IF(H52&gt;50,"liées"," "))</f>
        <v xml:space="preserve"> </v>
      </c>
      <c r="J52" s="65">
        <f>IF(I52="partenaires",0,IF(I52="liées",100,0))</f>
        <v>0</v>
      </c>
      <c r="K52" s="66">
        <f>D52*J52/100</f>
        <v>0</v>
      </c>
      <c r="L52" s="66">
        <f>E52*J52/100</f>
        <v>0</v>
      </c>
      <c r="M52" s="67">
        <f>F52*J52/100</f>
        <v>0</v>
      </c>
      <c r="N52" s="8"/>
    </row>
    <row r="53" spans="1:14">
      <c r="A53" s="6"/>
      <c r="B53" s="1"/>
      <c r="C53" s="68"/>
      <c r="D53" s="63"/>
      <c r="E53" s="51"/>
      <c r="F53" s="51"/>
      <c r="G53" s="63"/>
      <c r="H53" s="63"/>
      <c r="I53" s="64" t="str">
        <f>IF(AND(OR(G53&gt;=25,H53&gt;=25),AND(H53&lt;=50)),"partenaires",IF(H53&gt;50,"liées"," "))</f>
        <v xml:space="preserve"> </v>
      </c>
      <c r="J53" s="65">
        <f>IF(I53="partenaires",0,IF(I53="liées",100,0))</f>
        <v>0</v>
      </c>
      <c r="K53" s="66">
        <f>D53*J53/100</f>
        <v>0</v>
      </c>
      <c r="L53" s="66">
        <f>E53*J53/100</f>
        <v>0</v>
      </c>
      <c r="M53" s="67">
        <f>F53*J53/100</f>
        <v>0</v>
      </c>
      <c r="N53" s="8"/>
    </row>
    <row r="54" spans="1:14">
      <c r="A54" s="6"/>
      <c r="B54" s="1"/>
      <c r="C54" s="62"/>
      <c r="D54" s="63"/>
      <c r="E54" s="51"/>
      <c r="F54" s="51"/>
      <c r="G54" s="63"/>
      <c r="H54" s="63"/>
      <c r="I54" s="64" t="str">
        <f>IF(AND(OR(G54&gt;=25,H54&gt;=25),AND(H54&lt;=50)),"partenaires",IF(H54&gt;50,"liées"," "))</f>
        <v xml:space="preserve"> </v>
      </c>
      <c r="J54" s="65">
        <f>IF(I54="partenaires",0,IF(I54="liées",100,0))</f>
        <v>0</v>
      </c>
      <c r="K54" s="66">
        <f>D54*J54/100</f>
        <v>0</v>
      </c>
      <c r="L54" s="66">
        <f>E54*J54/100</f>
        <v>0</v>
      </c>
      <c r="M54" s="67">
        <f>F54*J54/100</f>
        <v>0</v>
      </c>
      <c r="N54" s="8"/>
    </row>
    <row r="55" spans="1:14">
      <c r="A55" s="6"/>
      <c r="B55" s="1"/>
      <c r="C55" s="62"/>
      <c r="D55" s="63"/>
      <c r="E55" s="51"/>
      <c r="F55" s="51"/>
      <c r="G55" s="63"/>
      <c r="H55" s="63"/>
      <c r="I55" s="64" t="str">
        <f>IF(AND(OR(G55&gt;=25,H55&gt;=25),AND(H55&lt;=50)),"partenaires",IF(H55&gt;50,"liées"," "))</f>
        <v xml:space="preserve"> </v>
      </c>
      <c r="J55" s="65">
        <f>IF(I55="partenaires",0,IF(I55="liées",100,0))</f>
        <v>0</v>
      </c>
      <c r="K55" s="66">
        <f>D55*J55/100</f>
        <v>0</v>
      </c>
      <c r="L55" s="66">
        <f>E55*J55/100</f>
        <v>0</v>
      </c>
      <c r="M55" s="67">
        <f>F55*J55/100</f>
        <v>0</v>
      </c>
      <c r="N55" s="8"/>
    </row>
    <row r="56" spans="1:14">
      <c r="A56" s="6"/>
      <c r="B56" s="1"/>
      <c r="C56" s="62"/>
      <c r="D56" s="63"/>
      <c r="E56" s="51"/>
      <c r="F56" s="51"/>
      <c r="G56" s="63"/>
      <c r="H56" s="63"/>
      <c r="I56" s="64" t="str">
        <f>IF(AND(OR(G56&gt;=25,H56&gt;=25),AND(H56&lt;=50)),"partenaires",IF(H56&gt;50,"liées"," "))</f>
        <v xml:space="preserve"> </v>
      </c>
      <c r="J56" s="65">
        <f>IF(I56="partenaires",0,IF(I56="liées",100,0))</f>
        <v>0</v>
      </c>
      <c r="K56" s="66">
        <f>D56*J56/100</f>
        <v>0</v>
      </c>
      <c r="L56" s="66">
        <f>E56*J56/100</f>
        <v>0</v>
      </c>
      <c r="M56" s="67">
        <f>F56*J56/100</f>
        <v>0</v>
      </c>
      <c r="N56" s="8"/>
    </row>
    <row r="57" spans="1:14">
      <c r="A57" s="6"/>
      <c r="B57" s="1"/>
      <c r="C57" s="69"/>
      <c r="D57" s="54"/>
      <c r="E57" s="70"/>
      <c r="F57" s="70"/>
      <c r="G57" s="54"/>
      <c r="H57" s="54"/>
      <c r="I57" s="554" t="s">
        <v>45</v>
      </c>
      <c r="J57" s="554"/>
      <c r="K57" s="554"/>
      <c r="L57" s="554"/>
      <c r="M57" s="555"/>
      <c r="N57" s="8"/>
    </row>
    <row r="58" spans="1:14" ht="27.75" customHeight="1">
      <c r="A58" s="6"/>
      <c r="B58" s="1"/>
      <c r="C58" s="71" t="s">
        <v>46</v>
      </c>
      <c r="D58" s="72"/>
      <c r="E58" s="73"/>
      <c r="F58" s="74"/>
      <c r="G58" s="74"/>
      <c r="H58" s="74"/>
      <c r="I58" s="556" t="s">
        <v>47</v>
      </c>
      <c r="J58" s="556"/>
      <c r="K58" s="556"/>
      <c r="L58" s="556"/>
      <c r="M58" s="557"/>
      <c r="N58" s="8"/>
    </row>
    <row r="59" spans="1:14">
      <c r="A59" s="6"/>
      <c r="B59" s="1"/>
      <c r="C59" s="289" t="s">
        <v>48</v>
      </c>
      <c r="D59" s="290" t="s">
        <v>19</v>
      </c>
      <c r="E59" s="290" t="s">
        <v>20</v>
      </c>
      <c r="F59" s="290" t="s">
        <v>21</v>
      </c>
      <c r="G59" s="75"/>
      <c r="H59" s="75"/>
      <c r="I59" s="75"/>
      <c r="J59" s="75"/>
      <c r="K59" s="75"/>
      <c r="L59" s="75"/>
      <c r="M59" s="76"/>
      <c r="N59" s="8"/>
    </row>
    <row r="60" spans="1:14" ht="15.75" thickBot="1">
      <c r="A60" s="6"/>
      <c r="B60" s="1"/>
      <c r="C60" s="77"/>
      <c r="D60" s="78">
        <f>SUM(K52:K56)+D49</f>
        <v>0</v>
      </c>
      <c r="E60" s="78">
        <f>SUM(L52:L56)+E49</f>
        <v>0</v>
      </c>
      <c r="F60" s="78">
        <f>SUM(M52:M56)+F49</f>
        <v>0</v>
      </c>
      <c r="G60" s="558" t="s">
        <v>213</v>
      </c>
      <c r="H60" s="559"/>
      <c r="I60" s="559"/>
      <c r="J60" s="559"/>
      <c r="K60" s="559"/>
      <c r="L60" s="559"/>
      <c r="M60" s="560"/>
      <c r="N60" s="8"/>
    </row>
    <row r="61" spans="1:14" ht="15.75" thickTop="1">
      <c r="A61" s="6"/>
      <c r="B61" s="1"/>
      <c r="C61" s="1"/>
      <c r="D61" s="1"/>
      <c r="E61" s="1"/>
      <c r="F61" s="1"/>
      <c r="G61" s="1"/>
      <c r="H61" s="1"/>
      <c r="I61" s="1"/>
      <c r="J61" s="1"/>
      <c r="K61" s="1"/>
      <c r="L61" s="1"/>
      <c r="M61" s="1"/>
      <c r="N61" s="8"/>
    </row>
    <row r="62" spans="1:14">
      <c r="A62" s="6"/>
      <c r="B62" s="561" t="s">
        <v>49</v>
      </c>
      <c r="C62" s="561"/>
      <c r="D62" s="561"/>
      <c r="E62" s="561"/>
      <c r="F62" s="561"/>
      <c r="G62" s="561"/>
      <c r="H62" s="561"/>
      <c r="I62" s="561"/>
      <c r="J62" s="561"/>
      <c r="K62" s="561"/>
      <c r="L62" s="561"/>
      <c r="M62" s="561"/>
      <c r="N62" s="8"/>
    </row>
    <row r="63" spans="1:14" ht="15" customHeight="1">
      <c r="A63" s="6"/>
      <c r="B63" s="562" t="s">
        <v>50</v>
      </c>
      <c r="C63" s="562"/>
      <c r="D63" s="562"/>
      <c r="E63" s="562"/>
      <c r="F63" s="562"/>
      <c r="G63" s="562"/>
      <c r="H63" s="562"/>
      <c r="I63" s="562"/>
      <c r="J63" s="562"/>
      <c r="K63" s="562"/>
      <c r="L63" s="562"/>
      <c r="M63" s="562"/>
      <c r="N63" s="8"/>
    </row>
    <row r="64" spans="1:14" ht="15" customHeight="1">
      <c r="A64" s="6"/>
      <c r="B64" s="264"/>
      <c r="C64" s="264"/>
      <c r="D64" s="264"/>
      <c r="E64" s="264"/>
      <c r="F64" s="264"/>
      <c r="G64" s="264"/>
      <c r="H64" s="264"/>
      <c r="I64" s="264"/>
      <c r="J64" s="264"/>
      <c r="K64" s="264"/>
      <c r="L64" s="264"/>
      <c r="M64" s="264"/>
      <c r="N64" s="8"/>
    </row>
    <row r="65" spans="1:14">
      <c r="A65" s="6"/>
      <c r="B65" s="4"/>
      <c r="C65" s="79"/>
      <c r="D65" s="80" t="s">
        <v>51</v>
      </c>
      <c r="E65" s="81"/>
      <c r="F65" s="82"/>
      <c r="G65" s="83" t="s">
        <v>214</v>
      </c>
      <c r="H65" s="37"/>
      <c r="I65" s="4"/>
      <c r="J65" s="4"/>
      <c r="K65" s="4"/>
      <c r="L65" s="4"/>
      <c r="M65" s="4"/>
      <c r="N65" s="8"/>
    </row>
    <row r="66" spans="1:14">
      <c r="A66" s="6"/>
      <c r="B66" s="4"/>
      <c r="C66" s="4"/>
      <c r="D66" s="291" t="s">
        <v>12</v>
      </c>
      <c r="E66" s="292">
        <f>E29+SUM(K36:K42)</f>
        <v>0</v>
      </c>
      <c r="F66" s="84"/>
      <c r="G66" s="24"/>
      <c r="H66" s="265"/>
      <c r="I66" s="265"/>
      <c r="J66" s="7"/>
      <c r="K66" s="7"/>
      <c r="L66" s="4"/>
      <c r="M66" s="4"/>
      <c r="N66" s="8"/>
    </row>
    <row r="67" spans="1:14">
      <c r="A67" s="6"/>
      <c r="B67" s="4"/>
      <c r="C67" s="4"/>
      <c r="D67" s="291" t="s">
        <v>13</v>
      </c>
      <c r="E67" s="292">
        <f>F29+SUM(L36:L42)</f>
        <v>0</v>
      </c>
      <c r="F67" s="84"/>
      <c r="G67" s="534" t="s">
        <v>14</v>
      </c>
      <c r="H67" s="541"/>
      <c r="I67" s="270" t="str">
        <f>IF(AND(E66&lt;250,OR(E67&lt;=50000,E68&lt;=25000)),"PME","GE")</f>
        <v>PME</v>
      </c>
      <c r="J67" s="23"/>
      <c r="K67" s="7"/>
      <c r="L67" s="4"/>
      <c r="M67" s="4"/>
      <c r="N67" s="8"/>
    </row>
    <row r="68" spans="1:14">
      <c r="A68" s="6"/>
      <c r="B68" s="4"/>
      <c r="C68" s="4"/>
      <c r="D68" s="291" t="s">
        <v>15</v>
      </c>
      <c r="E68" s="292">
        <f>G29+SUM(M36:M42)</f>
        <v>0</v>
      </c>
      <c r="F68" s="84"/>
      <c r="H68" s="7"/>
      <c r="I68" s="278" t="s">
        <v>52</v>
      </c>
      <c r="J68" s="85"/>
      <c r="K68" s="86"/>
      <c r="L68" s="4"/>
      <c r="M68" s="4"/>
      <c r="N68" s="8"/>
    </row>
    <row r="69" spans="1:14">
      <c r="A69" s="6"/>
      <c r="B69" s="4"/>
      <c r="C69" s="37"/>
      <c r="E69" s="87" t="s">
        <v>52</v>
      </c>
      <c r="F69" s="84"/>
      <c r="G69" s="4"/>
      <c r="H69" s="24"/>
      <c r="I69" s="24"/>
      <c r="J69" s="24"/>
      <c r="K69" s="24"/>
      <c r="L69" s="4"/>
      <c r="M69" s="4"/>
      <c r="N69" s="8"/>
    </row>
    <row r="70" spans="1:14">
      <c r="A70" s="6"/>
      <c r="B70" s="1"/>
      <c r="C70" s="1"/>
      <c r="D70" s="22"/>
      <c r="E70" s="22"/>
      <c r="F70" s="22"/>
      <c r="G70" s="22"/>
      <c r="H70" s="22"/>
      <c r="I70" s="22"/>
      <c r="J70" s="22"/>
      <c r="K70" s="22"/>
      <c r="L70" s="1"/>
      <c r="M70" s="1"/>
      <c r="N70" s="8"/>
    </row>
    <row r="71" spans="1:14">
      <c r="A71" s="6"/>
      <c r="B71" s="1"/>
      <c r="C71" s="1"/>
      <c r="D71" s="1"/>
      <c r="E71" s="1"/>
      <c r="F71" s="1"/>
      <c r="G71" s="1"/>
      <c r="H71" s="1"/>
      <c r="I71" s="1"/>
      <c r="J71" s="1"/>
      <c r="K71" s="1"/>
      <c r="L71" s="1"/>
      <c r="M71" s="1"/>
      <c r="N71" s="8"/>
    </row>
    <row r="72" spans="1:14">
      <c r="A72" s="88"/>
      <c r="B72" s="89"/>
      <c r="C72" s="89"/>
      <c r="D72" s="89"/>
      <c r="E72" s="89"/>
      <c r="F72" s="89"/>
      <c r="G72" s="89"/>
      <c r="H72" s="89"/>
      <c r="I72" s="89"/>
      <c r="J72" s="89"/>
      <c r="K72" s="89"/>
      <c r="L72" s="89"/>
      <c r="M72" s="89"/>
      <c r="N72" s="90"/>
    </row>
    <row r="73" spans="1:14" hidden="1"/>
    <row r="74" spans="1:14" hidden="1"/>
    <row r="75" spans="1:14" hidden="1"/>
    <row r="76" spans="1:14" hidden="1"/>
    <row r="77" spans="1:14" ht="15" customHeight="1"/>
    <row r="78" spans="1:14" ht="15" customHeight="1"/>
    <row r="79" spans="1:14" ht="15" customHeight="1"/>
    <row r="80" spans="1:14" ht="15" customHeight="1"/>
    <row r="81" ht="15" customHeight="1"/>
  </sheetData>
  <customSheetViews>
    <customSheetView guid="{B78A3F20-E508-4FB9-918C-6961317EE9D4}" showGridLines="0" fitToPage="1" hiddenRows="1" hiddenColumns="1">
      <selection activeCell="D19" sqref="D19:D23"/>
      <pageMargins left="0.7" right="0.7" top="0.75" bottom="0.75" header="0.3" footer="0.3"/>
      <pageSetup paperSize="8" scale="42" orientation="portrait" r:id="rId1"/>
    </customSheetView>
    <customSheetView guid="{661E62E2-9D5A-4E56-868C-DA4EB638BA8C}" showGridLines="0" fitToPage="1" hiddenRows="1" hiddenColumns="1">
      <selection activeCell="D19" sqref="D19:D23"/>
      <pageMargins left="0.7" right="0.7" top="0.75" bottom="0.75" header="0.3" footer="0.3"/>
      <pageSetup paperSize="8" scale="42" orientation="portrait" r:id="rId2"/>
    </customSheetView>
  </customSheetViews>
  <mergeCells count="23">
    <mergeCell ref="G67:H67"/>
    <mergeCell ref="K34:M34"/>
    <mergeCell ref="I43:M43"/>
    <mergeCell ref="B44:M44"/>
    <mergeCell ref="C46:M46"/>
    <mergeCell ref="I49:M49"/>
    <mergeCell ref="K50:M50"/>
    <mergeCell ref="I57:M57"/>
    <mergeCell ref="I58:M58"/>
    <mergeCell ref="G60:M60"/>
    <mergeCell ref="B62:M62"/>
    <mergeCell ref="B63:M63"/>
    <mergeCell ref="B32:M32"/>
    <mergeCell ref="B2:M2"/>
    <mergeCell ref="B4:M7"/>
    <mergeCell ref="B16:M16"/>
    <mergeCell ref="B18:M18"/>
    <mergeCell ref="F21:H21"/>
    <mergeCell ref="F22:H23"/>
    <mergeCell ref="I22:J22"/>
    <mergeCell ref="B25:M25"/>
    <mergeCell ref="B26:M26"/>
    <mergeCell ref="B31:M31"/>
  </mergeCells>
  <pageMargins left="0.7" right="0.7" top="0.75" bottom="0.75" header="0.3" footer="0.3"/>
  <pageSetup paperSize="8" scale="42"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4337" r:id="rId6" name="Check Box 1">
              <controlPr defaultSize="0" autoFill="0" autoLine="0" autoPict="0">
                <anchor moveWithCells="1">
                  <from>
                    <xdr:col>1</xdr:col>
                    <xdr:colOff>47625</xdr:colOff>
                    <xdr:row>13</xdr:row>
                    <xdr:rowOff>180975</xdr:rowOff>
                  </from>
                  <to>
                    <xdr:col>1</xdr:col>
                    <xdr:colOff>47625</xdr:colOff>
                    <xdr:row>15</xdr:row>
                    <xdr:rowOff>66675</xdr:rowOff>
                  </to>
                </anchor>
              </controlPr>
            </control>
          </mc:Choice>
        </mc:AlternateContent>
        <mc:AlternateContent xmlns:mc="http://schemas.openxmlformats.org/markup-compatibility/2006">
          <mc:Choice Requires="x14">
            <control shapeId="14338" r:id="rId7" name="Check Box 2">
              <controlPr defaultSize="0" autoFill="0" autoLine="0" autoPict="0">
                <anchor moveWithCells="1">
                  <from>
                    <xdr:col>1</xdr:col>
                    <xdr:colOff>47625</xdr:colOff>
                    <xdr:row>13</xdr:row>
                    <xdr:rowOff>0</xdr:rowOff>
                  </from>
                  <to>
                    <xdr:col>1</xdr:col>
                    <xdr:colOff>47625</xdr:colOff>
                    <xdr:row>14</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2:I61"/>
  <sheetViews>
    <sheetView showGridLines="0" topLeftCell="A28" workbookViewId="0">
      <selection activeCell="D21" sqref="D21"/>
    </sheetView>
  </sheetViews>
  <sheetFormatPr baseColWidth="10" defaultRowHeight="15"/>
  <cols>
    <col min="1" max="1" width="5.42578125" style="91" customWidth="1"/>
    <col min="2" max="2" width="42.85546875" style="91" customWidth="1"/>
    <col min="3" max="4" width="11.42578125" style="91"/>
    <col min="5" max="5" width="14.42578125" style="91" customWidth="1"/>
    <col min="6" max="6" width="42.85546875" style="91" customWidth="1"/>
    <col min="7" max="8" width="11.42578125" style="91"/>
    <col min="9" max="9" width="16.7109375" style="91" customWidth="1"/>
    <col min="10" max="16384" width="11.42578125" style="91"/>
  </cols>
  <sheetData>
    <row r="2" spans="1:9" s="271" customFormat="1" ht="63" customHeight="1">
      <c r="A2" s="6"/>
      <c r="B2" s="522" t="s">
        <v>218</v>
      </c>
      <c r="C2" s="522"/>
      <c r="D2" s="522"/>
      <c r="E2" s="522"/>
      <c r="F2" s="522"/>
      <c r="G2" s="522"/>
      <c r="H2" s="522"/>
      <c r="I2" s="522"/>
    </row>
    <row r="3" spans="1:9" s="271" customFormat="1" ht="19.5" customHeight="1">
      <c r="A3" s="4"/>
      <c r="B3" s="295"/>
      <c r="C3" s="295"/>
      <c r="D3" s="295"/>
      <c r="E3" s="295"/>
      <c r="F3" s="295"/>
      <c r="G3" s="295"/>
      <c r="H3" s="295"/>
      <c r="I3" s="295"/>
    </row>
    <row r="4" spans="1:9" customFormat="1" ht="185.25" customHeight="1">
      <c r="A4" s="147"/>
      <c r="B4" s="570" t="s">
        <v>325</v>
      </c>
      <c r="C4" s="571"/>
      <c r="D4" s="571"/>
      <c r="E4" s="571"/>
      <c r="F4" s="571"/>
      <c r="G4" s="571"/>
      <c r="H4" s="571"/>
      <c r="I4" s="572"/>
    </row>
    <row r="5" spans="1:9" customFormat="1" ht="13.5" customHeight="1">
      <c r="A5" s="147"/>
      <c r="B5" s="573" t="s">
        <v>219</v>
      </c>
      <c r="C5" s="573"/>
      <c r="D5" s="573"/>
      <c r="E5" s="573"/>
      <c r="F5" s="573"/>
      <c r="G5" s="573"/>
      <c r="H5" s="573"/>
      <c r="I5" s="573"/>
    </row>
    <row r="6" spans="1:9" customFormat="1" ht="13.5" customHeight="1">
      <c r="A6" s="147"/>
      <c r="B6" s="296"/>
      <c r="C6" s="296"/>
      <c r="D6" s="296"/>
      <c r="E6" s="296"/>
      <c r="F6" s="296"/>
      <c r="G6" s="296"/>
      <c r="H6" s="296"/>
      <c r="I6" s="296"/>
    </row>
    <row r="7" spans="1:9" customFormat="1" ht="20.25" customHeight="1">
      <c r="A7" s="147"/>
      <c r="B7" s="294" t="s">
        <v>216</v>
      </c>
      <c r="C7" s="116"/>
      <c r="D7" s="293"/>
      <c r="E7" s="293"/>
      <c r="F7" s="293"/>
      <c r="G7" s="293"/>
      <c r="H7" s="293"/>
      <c r="I7" s="293"/>
    </row>
    <row r="8" spans="1:9" customFormat="1" ht="21" customHeight="1">
      <c r="A8" s="147"/>
      <c r="B8" s="294" t="s">
        <v>215</v>
      </c>
      <c r="C8" s="116"/>
      <c r="D8" s="293"/>
      <c r="E8" s="293"/>
      <c r="F8" s="293"/>
      <c r="G8" s="293"/>
      <c r="H8" s="293"/>
      <c r="I8" s="293"/>
    </row>
    <row r="9" spans="1:9">
      <c r="B9" s="316" t="s">
        <v>239</v>
      </c>
    </row>
    <row r="11" spans="1:9" ht="15.75">
      <c r="B11" s="92" t="s">
        <v>240</v>
      </c>
    </row>
    <row r="14" spans="1:9" ht="16.5">
      <c r="B14" s="93" t="s">
        <v>241</v>
      </c>
    </row>
    <row r="15" spans="1:9" ht="15.75" thickBot="1"/>
    <row r="16" spans="1:9" ht="19.5" thickBot="1">
      <c r="B16" s="563" t="s">
        <v>53</v>
      </c>
      <c r="C16" s="564"/>
      <c r="D16" s="565"/>
    </row>
    <row r="17" spans="2:6">
      <c r="B17" s="94" t="s">
        <v>54</v>
      </c>
      <c r="C17" s="95" t="s">
        <v>55</v>
      </c>
      <c r="D17" s="96"/>
    </row>
    <row r="18" spans="2:6">
      <c r="B18" s="94" t="s">
        <v>56</v>
      </c>
      <c r="C18" s="97" t="s">
        <v>57</v>
      </c>
      <c r="D18" s="98"/>
      <c r="F18" s="99" t="s">
        <v>58</v>
      </c>
    </row>
    <row r="19" spans="2:6" ht="15.75" thickBot="1">
      <c r="B19" s="100" t="s">
        <v>59</v>
      </c>
      <c r="C19" s="101"/>
      <c r="D19" s="102">
        <f>(D17+D18)/2</f>
        <v>0</v>
      </c>
      <c r="F19" s="103" t="s">
        <v>242</v>
      </c>
    </row>
    <row r="20" spans="2:6">
      <c r="B20" s="104" t="s">
        <v>60</v>
      </c>
      <c r="C20" s="105" t="s">
        <v>61</v>
      </c>
      <c r="D20" s="106"/>
      <c r="F20" s="103" t="s">
        <v>62</v>
      </c>
    </row>
    <row r="21" spans="2:6">
      <c r="B21" s="94"/>
      <c r="C21" s="97" t="s">
        <v>63</v>
      </c>
      <c r="D21" s="107"/>
      <c r="F21" s="103" t="s">
        <v>64</v>
      </c>
    </row>
    <row r="22" spans="2:6">
      <c r="B22" s="94"/>
      <c r="C22" s="97" t="s">
        <v>65</v>
      </c>
      <c r="D22" s="107"/>
      <c r="F22" s="103" t="s">
        <v>330</v>
      </c>
    </row>
    <row r="23" spans="2:6" ht="15.75" thickBot="1">
      <c r="B23" s="108"/>
      <c r="C23" s="109" t="s">
        <v>66</v>
      </c>
      <c r="D23" s="110"/>
    </row>
    <row r="24" spans="2:6">
      <c r="B24" s="111" t="s">
        <v>67</v>
      </c>
      <c r="C24" s="105" t="s">
        <v>68</v>
      </c>
      <c r="D24" s="106"/>
    </row>
    <row r="25" spans="2:6">
      <c r="B25" s="112" t="s">
        <v>69</v>
      </c>
      <c r="C25" s="113" t="s">
        <v>70</v>
      </c>
      <c r="D25" s="114"/>
    </row>
    <row r="26" spans="2:6" ht="15.75" thickBot="1">
      <c r="B26" s="100" t="s">
        <v>71</v>
      </c>
      <c r="C26" s="115"/>
      <c r="D26" s="102">
        <f>D20+D21+D22+D23+D24+D25</f>
        <v>0</v>
      </c>
    </row>
    <row r="27" spans="2:6" ht="15.75" thickBot="1">
      <c r="B27" s="116"/>
      <c r="C27" s="116"/>
      <c r="D27" s="116"/>
    </row>
    <row r="28" spans="2:6" ht="15.75" thickBot="1">
      <c r="B28" s="117" t="s">
        <v>6</v>
      </c>
      <c r="C28" s="118"/>
      <c r="D28" s="119">
        <f>D19+D26</f>
        <v>0</v>
      </c>
    </row>
    <row r="30" spans="2:6" ht="18.75">
      <c r="B30" s="120" t="s">
        <v>72</v>
      </c>
      <c r="C30" s="120"/>
      <c r="D30" s="121" t="str">
        <f>IF(D28&lt;0,"EN DIFFICULTE","SAINE")</f>
        <v>SAINE</v>
      </c>
    </row>
    <row r="33" spans="2:8">
      <c r="B33" s="317" t="s">
        <v>243</v>
      </c>
    </row>
    <row r="34" spans="2:8" ht="15.75" thickBot="1"/>
    <row r="35" spans="2:8" ht="19.5" thickBot="1">
      <c r="B35" s="566" t="s">
        <v>53</v>
      </c>
      <c r="C35" s="567"/>
      <c r="D35" s="568"/>
      <c r="F35" s="566" t="s">
        <v>73</v>
      </c>
      <c r="G35" s="567"/>
      <c r="H35" s="568"/>
    </row>
    <row r="36" spans="2:8">
      <c r="B36" s="104" t="s">
        <v>74</v>
      </c>
      <c r="C36" s="105" t="s">
        <v>75</v>
      </c>
      <c r="D36" s="106"/>
      <c r="F36" s="104" t="s">
        <v>74</v>
      </c>
      <c r="G36" s="105" t="s">
        <v>75</v>
      </c>
      <c r="H36" s="106"/>
    </row>
    <row r="37" spans="2:8">
      <c r="B37" s="94"/>
      <c r="C37" s="97" t="s">
        <v>76</v>
      </c>
      <c r="D37" s="107"/>
      <c r="F37" s="94"/>
      <c r="G37" s="97" t="s">
        <v>76</v>
      </c>
      <c r="H37" s="107"/>
    </row>
    <row r="38" spans="2:8">
      <c r="B38" s="94"/>
      <c r="C38" s="97" t="s">
        <v>77</v>
      </c>
      <c r="D38" s="107"/>
      <c r="F38" s="94"/>
      <c r="G38" s="97" t="s">
        <v>77</v>
      </c>
      <c r="H38" s="107"/>
    </row>
    <row r="39" spans="2:8">
      <c r="B39" s="94"/>
      <c r="C39" s="97" t="s">
        <v>78</v>
      </c>
      <c r="D39" s="107"/>
      <c r="F39" s="94"/>
      <c r="G39" s="97" t="s">
        <v>78</v>
      </c>
      <c r="H39" s="107"/>
    </row>
    <row r="40" spans="2:8">
      <c r="B40" s="94"/>
      <c r="C40" s="97" t="s">
        <v>79</v>
      </c>
      <c r="D40" s="107"/>
      <c r="F40" s="94"/>
      <c r="G40" s="97" t="s">
        <v>79</v>
      </c>
      <c r="H40" s="107"/>
    </row>
    <row r="41" spans="2:8">
      <c r="B41" s="94"/>
      <c r="C41" s="97" t="s">
        <v>80</v>
      </c>
      <c r="D41" s="107"/>
      <c r="F41" s="94"/>
      <c r="G41" s="97" t="s">
        <v>80</v>
      </c>
      <c r="H41" s="107"/>
    </row>
    <row r="42" spans="2:8">
      <c r="B42" s="94"/>
      <c r="C42" s="97" t="s">
        <v>81</v>
      </c>
      <c r="D42" s="107"/>
      <c r="F42" s="94"/>
      <c r="G42" s="97" t="s">
        <v>81</v>
      </c>
      <c r="H42" s="107"/>
    </row>
    <row r="43" spans="2:8">
      <c r="B43" s="122" t="s">
        <v>82</v>
      </c>
      <c r="C43" s="123"/>
      <c r="D43" s="124">
        <f>(D36+D37+D38+D39+D40+D41)-D42</f>
        <v>0</v>
      </c>
      <c r="F43" s="122" t="s">
        <v>82</v>
      </c>
      <c r="G43" s="123"/>
      <c r="H43" s="124">
        <f>(H36+H37+H38+H39+H40+H41)-H42</f>
        <v>0</v>
      </c>
    </row>
    <row r="44" spans="2:8">
      <c r="B44" s="94" t="s">
        <v>83</v>
      </c>
      <c r="C44" s="125" t="s">
        <v>84</v>
      </c>
      <c r="D44" s="107"/>
      <c r="F44" s="94" t="s">
        <v>83</v>
      </c>
      <c r="G44" s="125" t="s">
        <v>84</v>
      </c>
      <c r="H44" s="107"/>
    </row>
    <row r="45" spans="2:8">
      <c r="B45" s="94"/>
      <c r="C45" s="125" t="s">
        <v>85</v>
      </c>
      <c r="D45" s="107"/>
      <c r="F45" s="94"/>
      <c r="G45" s="125" t="s">
        <v>85</v>
      </c>
      <c r="H45" s="107"/>
    </row>
    <row r="46" spans="2:8" ht="15.75" thickBot="1">
      <c r="B46" s="122" t="s">
        <v>86</v>
      </c>
      <c r="C46" s="126"/>
      <c r="D46" s="127">
        <f>D44+D45</f>
        <v>0</v>
      </c>
      <c r="F46" s="122" t="s">
        <v>86</v>
      </c>
      <c r="G46" s="126"/>
      <c r="H46" s="127">
        <f>H44+H45</f>
        <v>0</v>
      </c>
    </row>
    <row r="47" spans="2:8" ht="15.75" thickBot="1">
      <c r="B47" s="128" t="s">
        <v>87</v>
      </c>
      <c r="C47" s="129"/>
      <c r="D47" s="130" t="e">
        <f>D43/D46</f>
        <v>#DIV/0!</v>
      </c>
      <c r="F47" s="128" t="s">
        <v>87</v>
      </c>
      <c r="G47" s="129"/>
      <c r="H47" s="130" t="e">
        <f>H43/H46</f>
        <v>#DIV/0!</v>
      </c>
    </row>
    <row r="48" spans="2:8">
      <c r="B48" s="131" t="s">
        <v>88</v>
      </c>
      <c r="C48" s="105" t="s">
        <v>89</v>
      </c>
      <c r="D48" s="106"/>
      <c r="F48" s="131" t="s">
        <v>88</v>
      </c>
      <c r="G48" s="105" t="s">
        <v>89</v>
      </c>
      <c r="H48" s="106"/>
    </row>
    <row r="49" spans="2:8">
      <c r="B49" s="132" t="s">
        <v>90</v>
      </c>
      <c r="C49" s="97" t="s">
        <v>91</v>
      </c>
      <c r="D49" s="107"/>
      <c r="F49" s="132" t="s">
        <v>90</v>
      </c>
      <c r="G49" s="97" t="s">
        <v>91</v>
      </c>
      <c r="H49" s="107"/>
    </row>
    <row r="50" spans="2:8">
      <c r="B50" s="94"/>
      <c r="C50" s="97" t="s">
        <v>92</v>
      </c>
      <c r="D50" s="107"/>
      <c r="F50" s="94"/>
      <c r="G50" s="97" t="s">
        <v>92</v>
      </c>
      <c r="H50" s="107"/>
    </row>
    <row r="51" spans="2:8">
      <c r="B51" s="94"/>
      <c r="C51" s="97" t="s">
        <v>93</v>
      </c>
      <c r="D51" s="107"/>
      <c r="F51" s="94"/>
      <c r="G51" s="97" t="s">
        <v>93</v>
      </c>
      <c r="H51" s="107"/>
    </row>
    <row r="52" spans="2:8">
      <c r="B52" s="133" t="s">
        <v>94</v>
      </c>
      <c r="C52" s="116"/>
      <c r="D52" s="134">
        <f>D48+D49+D50+D51</f>
        <v>0</v>
      </c>
      <c r="F52" s="133" t="s">
        <v>94</v>
      </c>
      <c r="G52" s="116"/>
      <c r="H52" s="134">
        <f>H48+H49+H50+H51</f>
        <v>0</v>
      </c>
    </row>
    <row r="53" spans="2:8" ht="15.75" thickBot="1">
      <c r="B53" s="135" t="s">
        <v>95</v>
      </c>
      <c r="C53" s="97" t="s">
        <v>96</v>
      </c>
      <c r="D53" s="136"/>
      <c r="F53" s="135" t="s">
        <v>95</v>
      </c>
      <c r="G53" s="97" t="s">
        <v>96</v>
      </c>
      <c r="H53" s="136"/>
    </row>
    <row r="54" spans="2:8" ht="15.75" thickBot="1">
      <c r="B54" s="137" t="s">
        <v>97</v>
      </c>
      <c r="C54" s="138"/>
      <c r="D54" s="139">
        <f>D52-D53</f>
        <v>0</v>
      </c>
      <c r="F54" s="137" t="s">
        <v>97</v>
      </c>
      <c r="G54" s="138"/>
      <c r="H54" s="139">
        <f>H52-H53</f>
        <v>0</v>
      </c>
    </row>
    <row r="56" spans="2:8">
      <c r="B56" s="140" t="s">
        <v>98</v>
      </c>
      <c r="D56" s="141" t="str">
        <f>IFERROR(IF(D47&gt;7.5, TRUE, FALSE), "Renseigner le tableau")</f>
        <v>Renseigner le tableau</v>
      </c>
      <c r="F56" s="140" t="s">
        <v>98</v>
      </c>
      <c r="H56" s="141" t="str">
        <f>IFERROR(IF(H47&gt;7.5, TRUE, FALSE),"Renseignez le tableau")</f>
        <v>Renseignez le tableau</v>
      </c>
    </row>
    <row r="57" spans="2:8">
      <c r="B57" s="140" t="s">
        <v>99</v>
      </c>
      <c r="D57" s="141" t="b">
        <f>IF(D54&lt;0,TRUE,FALSE)</f>
        <v>0</v>
      </c>
      <c r="F57" s="140" t="s">
        <v>99</v>
      </c>
      <c r="H57" s="141" t="b">
        <f>IF(H54&lt;0,TRUE,FALSE)</f>
        <v>0</v>
      </c>
    </row>
    <row r="59" spans="2:8" ht="18.75">
      <c r="B59" s="91" t="s">
        <v>100</v>
      </c>
      <c r="D59" s="142" t="str">
        <f>IFERROR(IF(AND(D47&gt;7.5,D54&lt;0),"DEFAVORABLE","OK"),"")</f>
        <v/>
      </c>
      <c r="F59" s="91" t="s">
        <v>101</v>
      </c>
      <c r="H59" s="142" t="str">
        <f>IFERROR(IF(AND(H47&gt;7.5,H54&lt;0),"DEFAVORABLE","OK"),"")</f>
        <v/>
      </c>
    </row>
    <row r="61" spans="2:8" ht="18.75">
      <c r="B61" s="120" t="s">
        <v>102</v>
      </c>
      <c r="C61" s="120"/>
      <c r="D61" s="120"/>
      <c r="E61" s="120"/>
      <c r="F61" s="569" t="str">
        <f>IF(OR(AND(D59="DEFAVORABLE",H59="DEFAVORABLE"), D31="EN DIFFICULTE"),"EN DIFFICULTE","SAINE")</f>
        <v>SAINE</v>
      </c>
      <c r="G61" s="569"/>
      <c r="H61" s="569"/>
    </row>
  </sheetData>
  <customSheetViews>
    <customSheetView guid="{B78A3F20-E508-4FB9-918C-6961317EE9D4}" showGridLines="0" topLeftCell="A66">
      <selection activeCell="G22" sqref="G22"/>
      <pageMargins left="0.7" right="0.7" top="0.75" bottom="0.75" header="0.3" footer="0.3"/>
      <pageSetup paperSize="9" orientation="portrait" r:id="rId1"/>
    </customSheetView>
    <customSheetView guid="{661E62E2-9D5A-4E56-868C-DA4EB638BA8C}" showGridLines="0" topLeftCell="A66">
      <selection activeCell="G22" sqref="G22"/>
      <pageMargins left="0.7" right="0.7" top="0.75" bottom="0.75" header="0.3" footer="0.3"/>
      <pageSetup paperSize="9" orientation="portrait" r:id="rId2"/>
    </customSheetView>
  </customSheetViews>
  <mergeCells count="7">
    <mergeCell ref="B2:I2"/>
    <mergeCell ref="B16:D16"/>
    <mergeCell ref="B35:D35"/>
    <mergeCell ref="F35:H35"/>
    <mergeCell ref="F61:H61"/>
    <mergeCell ref="B4:I4"/>
    <mergeCell ref="B5:I5"/>
  </mergeCells>
  <conditionalFormatting sqref="D30">
    <cfRule type="cellIs" dxfId="4" priority="4" operator="equal">
      <formula>"EN DIFFICULTE"</formula>
    </cfRule>
    <cfRule type="cellIs" dxfId="3" priority="5" operator="equal">
      <formula>"SAINE"</formula>
    </cfRule>
  </conditionalFormatting>
  <conditionalFormatting sqref="F61">
    <cfRule type="cellIs" dxfId="2" priority="1" operator="equal">
      <formula>"SAINE"</formula>
    </cfRule>
    <cfRule type="cellIs" dxfId="1" priority="2" operator="equal">
      <formula>"SEINE"</formula>
    </cfRule>
    <cfRule type="cellIs" dxfId="0" priority="3" operator="equal">
      <formula>"EN DIFFICULTE"</formula>
    </cfRule>
  </conditionalFormatting>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M96"/>
  <sheetViews>
    <sheetView showGridLines="0" zoomScaleNormal="100" workbookViewId="0">
      <selection activeCell="B4" sqref="B4:G4"/>
    </sheetView>
  </sheetViews>
  <sheetFormatPr baseColWidth="10" defaultColWidth="11.42578125" defaultRowHeight="13.5"/>
  <cols>
    <col min="1" max="1" width="4.85546875" style="225" customWidth="1"/>
    <col min="2" max="2" width="24" style="227" customWidth="1"/>
    <col min="3" max="3" width="39.5703125" style="227" customWidth="1"/>
    <col min="4" max="5" width="14.85546875" style="227" customWidth="1"/>
    <col min="6" max="6" width="18" style="225" customWidth="1"/>
    <col min="7" max="7" width="19.140625" style="225" customWidth="1"/>
    <col min="8" max="12" width="11.42578125" style="225"/>
    <col min="13" max="16384" width="11.42578125" style="227"/>
  </cols>
  <sheetData>
    <row r="1" spans="1:13" ht="4.5" customHeight="1">
      <c r="B1" s="226"/>
      <c r="F1" s="227"/>
      <c r="G1" s="228"/>
    </row>
    <row r="2" spans="1:13" ht="71.25" customHeight="1">
      <c r="B2" s="578" t="s">
        <v>238</v>
      </c>
      <c r="C2" s="578"/>
      <c r="D2" s="578"/>
      <c r="E2" s="578"/>
      <c r="F2" s="578"/>
      <c r="G2" s="578"/>
    </row>
    <row r="3" spans="1:13" ht="12.75" customHeight="1">
      <c r="A3" s="260"/>
      <c r="B3" s="579" t="s">
        <v>201</v>
      </c>
      <c r="C3" s="579"/>
      <c r="D3" s="579"/>
      <c r="E3" s="579"/>
      <c r="F3" s="579"/>
      <c r="G3" s="579"/>
    </row>
    <row r="4" spans="1:13" ht="19.5" customHeight="1">
      <c r="A4" s="260"/>
      <c r="B4" s="580" t="s">
        <v>326</v>
      </c>
      <c r="C4" s="581"/>
      <c r="D4" s="581"/>
      <c r="E4" s="581"/>
      <c r="F4" s="581"/>
      <c r="G4" s="581"/>
    </row>
    <row r="5" spans="1:13" ht="26.25" customHeight="1">
      <c r="A5" s="260"/>
      <c r="B5" s="143"/>
      <c r="C5" s="144"/>
      <c r="D5" s="144"/>
      <c r="E5" s="144"/>
      <c r="F5" s="144"/>
      <c r="G5" s="144"/>
    </row>
    <row r="6" spans="1:13" s="230" customFormat="1" ht="16.5" customHeight="1">
      <c r="A6" s="229"/>
      <c r="B6" s="256" t="s">
        <v>180</v>
      </c>
      <c r="C6" s="261"/>
      <c r="D6" s="575"/>
      <c r="E6" s="575"/>
      <c r="F6" s="575"/>
      <c r="G6" s="258"/>
      <c r="H6" s="229"/>
      <c r="I6" s="229"/>
      <c r="J6" s="229"/>
      <c r="K6" s="229"/>
      <c r="L6" s="229"/>
    </row>
    <row r="7" spans="1:13" s="231" customFormat="1" ht="2.25" customHeight="1">
      <c r="B7" s="232"/>
      <c r="C7" s="232"/>
      <c r="D7" s="233"/>
      <c r="E7" s="233"/>
    </row>
    <row r="8" spans="1:13" ht="21" customHeight="1">
      <c r="B8" s="262" t="s">
        <v>185</v>
      </c>
      <c r="C8" s="262"/>
      <c r="D8" s="234" t="s">
        <v>165</v>
      </c>
      <c r="E8" s="234" t="s">
        <v>105</v>
      </c>
      <c r="F8" s="234" t="s">
        <v>105</v>
      </c>
      <c r="G8" s="234" t="s">
        <v>166</v>
      </c>
    </row>
    <row r="9" spans="1:13" ht="21" customHeight="1">
      <c r="B9" s="235"/>
      <c r="C9" s="235"/>
      <c r="D9" s="236" t="s">
        <v>167</v>
      </c>
      <c r="E9" s="236" t="s">
        <v>168</v>
      </c>
      <c r="F9" s="236" t="s">
        <v>169</v>
      </c>
      <c r="G9" s="259"/>
    </row>
    <row r="10" spans="1:13" ht="16.5" customHeight="1" thickBot="1">
      <c r="B10" s="576" t="s">
        <v>170</v>
      </c>
      <c r="C10" s="576"/>
      <c r="D10" s="237"/>
      <c r="E10" s="237"/>
      <c r="F10" s="237"/>
      <c r="G10" s="237"/>
    </row>
    <row r="11" spans="1:13" ht="16.5" customHeight="1">
      <c r="B11" s="577" t="s">
        <v>171</v>
      </c>
      <c r="C11" s="577"/>
      <c r="D11" s="238"/>
      <c r="E11" s="238"/>
      <c r="F11" s="238"/>
      <c r="G11" s="239"/>
    </row>
    <row r="12" spans="1:13" ht="16.5" customHeight="1">
      <c r="B12" s="574" t="s">
        <v>172</v>
      </c>
      <c r="C12" s="574"/>
      <c r="D12" s="240"/>
      <c r="E12" s="240"/>
      <c r="F12" s="241"/>
      <c r="G12" s="241"/>
    </row>
    <row r="13" spans="1:13">
      <c r="B13" s="574" t="s">
        <v>173</v>
      </c>
      <c r="C13" s="574"/>
      <c r="D13" s="240"/>
      <c r="E13" s="240"/>
      <c r="F13" s="240"/>
      <c r="G13" s="242"/>
    </row>
    <row r="14" spans="1:13" ht="15.75" customHeight="1" thickBot="1">
      <c r="B14" s="582" t="s">
        <v>174</v>
      </c>
      <c r="C14" s="582"/>
      <c r="D14" s="243"/>
      <c r="E14" s="243"/>
      <c r="F14" s="243"/>
      <c r="G14" s="243"/>
    </row>
    <row r="15" spans="1:13" s="225" customFormat="1" ht="15.75" customHeight="1" thickBot="1">
      <c r="B15" s="576" t="s">
        <v>175</v>
      </c>
      <c r="C15" s="576"/>
      <c r="D15" s="244"/>
      <c r="E15" s="244"/>
      <c r="F15" s="244"/>
      <c r="G15" s="244"/>
      <c r="M15" s="227"/>
    </row>
    <row r="16" spans="1:13" s="225" customFormat="1" ht="15.75" customHeight="1">
      <c r="B16" s="577" t="s">
        <v>176</v>
      </c>
      <c r="C16" s="577"/>
      <c r="D16" s="245"/>
      <c r="E16" s="245"/>
      <c r="F16" s="245"/>
      <c r="G16" s="245"/>
      <c r="M16" s="227"/>
    </row>
    <row r="17" spans="2:13" s="225" customFormat="1">
      <c r="B17" s="574" t="s">
        <v>103</v>
      </c>
      <c r="C17" s="574"/>
      <c r="D17" s="246"/>
      <c r="E17" s="246"/>
      <c r="F17" s="246"/>
      <c r="G17" s="242"/>
      <c r="M17" s="227"/>
    </row>
    <row r="18" spans="2:13" s="225" customFormat="1">
      <c r="B18" s="574" t="s">
        <v>177</v>
      </c>
      <c r="C18" s="574"/>
      <c r="D18" s="246"/>
      <c r="E18" s="246"/>
      <c r="F18" s="246"/>
      <c r="G18" s="242"/>
      <c r="M18" s="227"/>
    </row>
    <row r="19" spans="2:13" s="225" customFormat="1">
      <c r="B19" s="574" t="s">
        <v>178</v>
      </c>
      <c r="C19" s="574"/>
      <c r="D19" s="246"/>
      <c r="E19" s="247"/>
      <c r="F19" s="247"/>
      <c r="G19" s="246"/>
      <c r="M19" s="227"/>
    </row>
    <row r="20" spans="2:13" s="225" customFormat="1" ht="16.5" customHeight="1" thickBot="1">
      <c r="B20" s="582" t="s">
        <v>179</v>
      </c>
      <c r="C20" s="582"/>
      <c r="D20" s="243"/>
      <c r="E20" s="248"/>
      <c r="F20" s="248"/>
      <c r="G20" s="243"/>
      <c r="M20" s="227"/>
    </row>
    <row r="21" spans="2:13" s="225" customFormat="1">
      <c r="B21" s="227"/>
      <c r="C21" s="249"/>
      <c r="D21" s="250"/>
      <c r="E21" s="250"/>
      <c r="M21" s="227"/>
    </row>
    <row r="22" spans="2:13" s="225" customFormat="1" ht="12.75" customHeight="1">
      <c r="B22" s="251"/>
      <c r="C22" s="252"/>
      <c r="D22" s="250"/>
      <c r="E22" s="250"/>
      <c r="M22" s="227"/>
    </row>
    <row r="23" spans="2:13" s="225" customFormat="1" ht="12.75" customHeight="1">
      <c r="B23" s="253"/>
      <c r="C23" s="254"/>
      <c r="D23" s="250"/>
      <c r="E23" s="250"/>
      <c r="M23" s="227"/>
    </row>
    <row r="24" spans="2:13" s="225" customFormat="1">
      <c r="B24" s="255"/>
      <c r="C24" s="255"/>
      <c r="D24" s="255"/>
      <c r="E24" s="255"/>
      <c r="M24" s="227"/>
    </row>
    <row r="25" spans="2:13" s="225" customFormat="1">
      <c r="B25" s="255"/>
      <c r="C25" s="255"/>
      <c r="D25" s="255"/>
      <c r="E25" s="255"/>
      <c r="M25" s="227"/>
    </row>
    <row r="26" spans="2:13" s="225" customFormat="1">
      <c r="B26" s="255"/>
      <c r="C26" s="255"/>
      <c r="D26" s="255"/>
      <c r="E26" s="255"/>
      <c r="M26" s="227"/>
    </row>
    <row r="27" spans="2:13" s="225" customFormat="1">
      <c r="B27" s="255"/>
      <c r="C27" s="255"/>
      <c r="D27" s="255"/>
      <c r="E27" s="255"/>
      <c r="M27" s="227"/>
    </row>
    <row r="28" spans="2:13" s="225" customFormat="1">
      <c r="B28" s="255"/>
      <c r="C28" s="255"/>
      <c r="D28" s="255"/>
      <c r="E28" s="255"/>
      <c r="M28" s="227"/>
    </row>
    <row r="29" spans="2:13" s="225" customFormat="1">
      <c r="B29" s="255"/>
      <c r="C29" s="255"/>
      <c r="D29" s="255"/>
      <c r="E29" s="255"/>
      <c r="M29" s="227"/>
    </row>
    <row r="30" spans="2:13" s="225" customFormat="1">
      <c r="B30" s="255"/>
      <c r="C30" s="255"/>
      <c r="D30" s="255"/>
      <c r="E30" s="255"/>
      <c r="M30" s="227"/>
    </row>
    <row r="31" spans="2:13" s="225" customFormat="1">
      <c r="B31" s="255"/>
      <c r="C31" s="255"/>
      <c r="D31" s="255"/>
      <c r="E31" s="255"/>
      <c r="M31" s="227"/>
    </row>
    <row r="32" spans="2:13" s="225" customFormat="1">
      <c r="B32" s="255"/>
      <c r="C32" s="255"/>
      <c r="D32" s="255"/>
      <c r="E32" s="255"/>
      <c r="M32" s="227"/>
    </row>
    <row r="33" spans="2:13" s="225" customFormat="1">
      <c r="B33" s="255"/>
      <c r="C33" s="255"/>
      <c r="D33" s="255"/>
      <c r="E33" s="255"/>
      <c r="M33" s="227"/>
    </row>
    <row r="34" spans="2:13" s="225" customFormat="1">
      <c r="B34" s="255"/>
      <c r="C34" s="255"/>
      <c r="D34" s="255"/>
      <c r="E34" s="255"/>
      <c r="M34" s="227"/>
    </row>
    <row r="35" spans="2:13" s="225" customFormat="1">
      <c r="B35" s="255"/>
      <c r="C35" s="255"/>
      <c r="D35" s="255"/>
      <c r="E35" s="255"/>
      <c r="M35" s="227"/>
    </row>
    <row r="36" spans="2:13" s="225" customFormat="1">
      <c r="B36" s="255"/>
      <c r="C36" s="255"/>
      <c r="D36" s="255"/>
      <c r="E36" s="255"/>
      <c r="M36" s="227"/>
    </row>
    <row r="37" spans="2:13" s="225" customFormat="1">
      <c r="B37" s="255"/>
      <c r="C37" s="255"/>
      <c r="D37" s="255"/>
      <c r="E37" s="255"/>
      <c r="M37" s="227"/>
    </row>
    <row r="38" spans="2:13" s="225" customFormat="1">
      <c r="B38" s="255"/>
      <c r="C38" s="255"/>
      <c r="D38" s="255"/>
      <c r="E38" s="255"/>
      <c r="M38" s="227"/>
    </row>
    <row r="39" spans="2:13" s="225" customFormat="1">
      <c r="B39" s="255"/>
      <c r="C39" s="255"/>
      <c r="D39" s="255"/>
      <c r="E39" s="255"/>
      <c r="M39" s="227"/>
    </row>
    <row r="40" spans="2:13" s="225" customFormat="1">
      <c r="B40" s="255"/>
      <c r="C40" s="255"/>
      <c r="D40" s="255"/>
      <c r="E40" s="255"/>
      <c r="M40" s="227"/>
    </row>
    <row r="41" spans="2:13" s="225" customFormat="1">
      <c r="B41" s="255"/>
      <c r="C41" s="255"/>
      <c r="D41" s="255"/>
      <c r="E41" s="255"/>
      <c r="M41" s="227"/>
    </row>
    <row r="42" spans="2:13" s="225" customFormat="1">
      <c r="B42" s="255"/>
      <c r="C42" s="255"/>
      <c r="D42" s="255"/>
      <c r="E42" s="255"/>
      <c r="M42" s="227"/>
    </row>
    <row r="43" spans="2:13" s="225" customFormat="1">
      <c r="B43" s="255"/>
      <c r="C43" s="255"/>
      <c r="D43" s="255"/>
      <c r="E43" s="255"/>
      <c r="M43" s="227"/>
    </row>
    <row r="44" spans="2:13" s="225" customFormat="1">
      <c r="B44" s="255"/>
      <c r="C44" s="255"/>
      <c r="D44" s="255"/>
      <c r="E44" s="255"/>
      <c r="M44" s="227"/>
    </row>
    <row r="45" spans="2:13" s="225" customFormat="1">
      <c r="B45" s="255"/>
      <c r="C45" s="255"/>
      <c r="D45" s="255"/>
      <c r="E45" s="255"/>
      <c r="M45" s="227"/>
    </row>
    <row r="46" spans="2:13" s="225" customFormat="1">
      <c r="B46" s="255"/>
      <c r="C46" s="255"/>
      <c r="D46" s="255"/>
      <c r="E46" s="255"/>
      <c r="M46" s="227"/>
    </row>
    <row r="47" spans="2:13" s="225" customFormat="1">
      <c r="B47" s="255"/>
      <c r="C47" s="255"/>
      <c r="D47" s="255"/>
      <c r="E47" s="255"/>
      <c r="M47" s="227"/>
    </row>
    <row r="48" spans="2:13" s="225" customFormat="1">
      <c r="B48" s="255"/>
      <c r="C48" s="255"/>
      <c r="D48" s="255"/>
      <c r="E48" s="255"/>
      <c r="M48" s="227"/>
    </row>
    <row r="49" spans="2:13" s="225" customFormat="1">
      <c r="B49" s="255"/>
      <c r="C49" s="255"/>
      <c r="D49" s="255"/>
      <c r="E49" s="255"/>
      <c r="M49" s="227"/>
    </row>
    <row r="50" spans="2:13" s="225" customFormat="1">
      <c r="B50" s="255"/>
      <c r="C50" s="255"/>
      <c r="D50" s="255"/>
      <c r="E50" s="255"/>
      <c r="M50" s="227"/>
    </row>
    <row r="51" spans="2:13" s="225" customFormat="1">
      <c r="B51" s="255"/>
      <c r="C51" s="255"/>
      <c r="D51" s="255"/>
      <c r="E51" s="255"/>
      <c r="M51" s="227"/>
    </row>
    <row r="52" spans="2:13" s="225" customFormat="1">
      <c r="B52" s="255"/>
      <c r="C52" s="255"/>
      <c r="D52" s="255"/>
      <c r="E52" s="255"/>
      <c r="M52" s="227"/>
    </row>
    <row r="53" spans="2:13" s="225" customFormat="1">
      <c r="B53" s="255"/>
      <c r="C53" s="255"/>
      <c r="D53" s="255"/>
      <c r="E53" s="255"/>
      <c r="M53" s="227"/>
    </row>
    <row r="54" spans="2:13" s="225" customFormat="1">
      <c r="B54" s="255"/>
      <c r="C54" s="255"/>
      <c r="D54" s="255"/>
      <c r="E54" s="255"/>
      <c r="M54" s="227"/>
    </row>
    <row r="55" spans="2:13" s="225" customFormat="1">
      <c r="B55" s="255"/>
      <c r="C55" s="255"/>
      <c r="D55" s="255"/>
      <c r="E55" s="255"/>
      <c r="M55" s="227"/>
    </row>
    <row r="56" spans="2:13" s="225" customFormat="1">
      <c r="B56" s="255"/>
      <c r="C56" s="255"/>
      <c r="D56" s="255"/>
      <c r="E56" s="255"/>
      <c r="M56" s="227"/>
    </row>
    <row r="57" spans="2:13" s="225" customFormat="1">
      <c r="B57" s="255"/>
      <c r="C57" s="255"/>
      <c r="D57" s="255"/>
      <c r="E57" s="255"/>
      <c r="M57" s="227"/>
    </row>
    <row r="58" spans="2:13" s="225" customFormat="1">
      <c r="B58" s="255"/>
      <c r="C58" s="255"/>
      <c r="D58" s="255"/>
      <c r="E58" s="255"/>
      <c r="M58" s="227"/>
    </row>
    <row r="59" spans="2:13" s="225" customFormat="1">
      <c r="B59" s="255"/>
      <c r="C59" s="255"/>
      <c r="D59" s="255"/>
      <c r="E59" s="255"/>
      <c r="M59" s="227"/>
    </row>
    <row r="60" spans="2:13" s="225" customFormat="1">
      <c r="B60" s="255"/>
      <c r="C60" s="255"/>
      <c r="D60" s="255"/>
      <c r="E60" s="255"/>
      <c r="M60" s="227"/>
    </row>
    <row r="61" spans="2:13" s="225" customFormat="1">
      <c r="B61" s="255"/>
      <c r="C61" s="255"/>
      <c r="D61" s="255"/>
      <c r="E61" s="255"/>
      <c r="M61" s="227"/>
    </row>
    <row r="62" spans="2:13" s="225" customFormat="1">
      <c r="B62" s="255"/>
      <c r="C62" s="255"/>
      <c r="D62" s="255"/>
      <c r="E62" s="255"/>
      <c r="M62" s="227"/>
    </row>
    <row r="63" spans="2:13" s="225" customFormat="1">
      <c r="B63" s="255"/>
      <c r="C63" s="255"/>
      <c r="D63" s="255"/>
      <c r="E63" s="255"/>
      <c r="M63" s="227"/>
    </row>
    <row r="64" spans="2:13" s="225" customFormat="1">
      <c r="B64" s="255"/>
      <c r="C64" s="255"/>
      <c r="D64" s="255"/>
      <c r="E64" s="255"/>
      <c r="M64" s="227"/>
    </row>
    <row r="65" spans="2:13" s="225" customFormat="1">
      <c r="B65" s="255"/>
      <c r="C65" s="255"/>
      <c r="D65" s="255"/>
      <c r="E65" s="255"/>
      <c r="M65" s="227"/>
    </row>
    <row r="66" spans="2:13" s="225" customFormat="1">
      <c r="B66" s="255"/>
      <c r="C66" s="255"/>
      <c r="D66" s="255"/>
      <c r="E66" s="255"/>
      <c r="M66" s="227"/>
    </row>
    <row r="67" spans="2:13" s="225" customFormat="1">
      <c r="B67" s="255"/>
      <c r="C67" s="255"/>
      <c r="D67" s="255"/>
      <c r="E67" s="255"/>
      <c r="M67" s="227"/>
    </row>
    <row r="68" spans="2:13" s="225" customFormat="1">
      <c r="B68" s="255"/>
      <c r="C68" s="255"/>
      <c r="D68" s="255"/>
      <c r="E68" s="255"/>
      <c r="M68" s="227"/>
    </row>
    <row r="69" spans="2:13" s="225" customFormat="1">
      <c r="B69" s="255"/>
      <c r="C69" s="255"/>
      <c r="D69" s="255"/>
      <c r="E69" s="255"/>
      <c r="M69" s="227"/>
    </row>
    <row r="70" spans="2:13" s="225" customFormat="1">
      <c r="B70" s="255"/>
      <c r="C70" s="255"/>
      <c r="D70" s="255"/>
      <c r="E70" s="255"/>
      <c r="M70" s="227"/>
    </row>
    <row r="71" spans="2:13" s="225" customFormat="1">
      <c r="B71" s="255"/>
      <c r="C71" s="255"/>
      <c r="D71" s="255"/>
      <c r="E71" s="255"/>
      <c r="M71" s="227"/>
    </row>
    <row r="72" spans="2:13" s="225" customFormat="1">
      <c r="M72" s="227"/>
    </row>
    <row r="73" spans="2:13" s="225" customFormat="1">
      <c r="M73" s="227"/>
    </row>
    <row r="74" spans="2:13" s="225" customFormat="1">
      <c r="M74" s="227"/>
    </row>
    <row r="75" spans="2:13" s="225" customFormat="1">
      <c r="M75" s="227"/>
    </row>
    <row r="76" spans="2:13" s="225" customFormat="1">
      <c r="M76" s="227"/>
    </row>
    <row r="77" spans="2:13" s="225" customFormat="1">
      <c r="M77" s="227"/>
    </row>
    <row r="78" spans="2:13" s="225" customFormat="1">
      <c r="M78" s="227"/>
    </row>
    <row r="79" spans="2:13" s="225" customFormat="1">
      <c r="M79" s="227"/>
    </row>
    <row r="80" spans="2:13" s="225" customFormat="1">
      <c r="M80" s="227"/>
    </row>
    <row r="81" spans="13:13" s="225" customFormat="1">
      <c r="M81" s="227"/>
    </row>
    <row r="82" spans="13:13" s="225" customFormat="1">
      <c r="M82" s="227"/>
    </row>
    <row r="83" spans="13:13" s="225" customFormat="1">
      <c r="M83" s="227"/>
    </row>
    <row r="84" spans="13:13" s="225" customFormat="1">
      <c r="M84" s="227"/>
    </row>
    <row r="85" spans="13:13" s="225" customFormat="1">
      <c r="M85" s="227"/>
    </row>
    <row r="86" spans="13:13" s="225" customFormat="1">
      <c r="M86" s="227"/>
    </row>
    <row r="87" spans="13:13" s="225" customFormat="1">
      <c r="M87" s="227"/>
    </row>
    <row r="88" spans="13:13" s="225" customFormat="1">
      <c r="M88" s="227"/>
    </row>
    <row r="89" spans="13:13" s="225" customFormat="1">
      <c r="M89" s="227"/>
    </row>
    <row r="90" spans="13:13" s="225" customFormat="1">
      <c r="M90" s="227"/>
    </row>
    <row r="91" spans="13:13" s="225" customFormat="1">
      <c r="M91" s="227"/>
    </row>
    <row r="92" spans="13:13" s="225" customFormat="1">
      <c r="M92" s="227"/>
    </row>
    <row r="93" spans="13:13" s="225" customFormat="1">
      <c r="M93" s="227"/>
    </row>
    <row r="94" spans="13:13" s="225" customFormat="1">
      <c r="M94" s="227"/>
    </row>
    <row r="95" spans="13:13" s="225" customFormat="1">
      <c r="M95" s="227"/>
    </row>
    <row r="96" spans="13:13" s="225" customFormat="1">
      <c r="M96" s="227"/>
    </row>
  </sheetData>
  <customSheetViews>
    <customSheetView guid="{B78A3F20-E508-4FB9-918C-6961317EE9D4}" showGridLines="0" topLeftCell="A10">
      <selection activeCell="I28" sqref="I28"/>
      <pageMargins left="0.7" right="0.7" top="0.75" bottom="0.75" header="0.3" footer="0.3"/>
      <pageSetup paperSize="9" orientation="portrait" r:id="rId1"/>
    </customSheetView>
    <customSheetView guid="{661E62E2-9D5A-4E56-868C-DA4EB638BA8C}" showGridLines="0" topLeftCell="A10">
      <selection activeCell="I28" sqref="I28"/>
      <pageMargins left="0.7" right="0.7" top="0.75" bottom="0.75" header="0.3" footer="0.3"/>
      <pageSetup paperSize="9" orientation="portrait" r:id="rId2"/>
    </customSheetView>
  </customSheetViews>
  <mergeCells count="15">
    <mergeCell ref="B17:C17"/>
    <mergeCell ref="B18:C18"/>
    <mergeCell ref="B19:C19"/>
    <mergeCell ref="B20:C20"/>
    <mergeCell ref="B13:C13"/>
    <mergeCell ref="B14:C14"/>
    <mergeCell ref="B15:C15"/>
    <mergeCell ref="B16:C16"/>
    <mergeCell ref="B12:C12"/>
    <mergeCell ref="D6:F6"/>
    <mergeCell ref="B10:C10"/>
    <mergeCell ref="B11:C11"/>
    <mergeCell ref="B2:G2"/>
    <mergeCell ref="B3:G3"/>
    <mergeCell ref="B4:G4"/>
  </mergeCell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F13"/>
  <sheetViews>
    <sheetView workbookViewId="0">
      <selection activeCell="E11" sqref="E11"/>
    </sheetView>
  </sheetViews>
  <sheetFormatPr baseColWidth="10" defaultRowHeight="15"/>
  <cols>
    <col min="1" max="1" width="20.7109375" customWidth="1"/>
    <col min="2" max="2" width="27.28515625" customWidth="1"/>
    <col min="3" max="3" width="34.5703125" customWidth="1"/>
    <col min="4" max="4" width="34.85546875" customWidth="1"/>
    <col min="5" max="5" width="42.5703125" customWidth="1"/>
    <col min="6" max="6" width="33.5703125" customWidth="1"/>
  </cols>
  <sheetData>
    <row r="1" spans="1:6" ht="24.95" customHeight="1">
      <c r="A1" s="182" t="s">
        <v>136</v>
      </c>
      <c r="B1" s="183"/>
      <c r="C1" s="183"/>
      <c r="D1" s="183"/>
      <c r="E1" s="183" t="s">
        <v>137</v>
      </c>
    </row>
    <row r="2" spans="1:6" s="146" customFormat="1" ht="24.95" customHeight="1">
      <c r="A2" s="184" t="s">
        <v>138</v>
      </c>
      <c r="B2" s="184"/>
      <c r="C2" s="184"/>
      <c r="D2" s="184"/>
      <c r="E2" s="184" t="s">
        <v>140</v>
      </c>
    </row>
    <row r="3" spans="1:6" s="146" customFormat="1" ht="24.95" customHeight="1">
      <c r="A3" s="184" t="s">
        <v>139</v>
      </c>
      <c r="B3" s="184"/>
      <c r="C3" s="184"/>
      <c r="D3" s="184"/>
      <c r="E3" s="184" t="s">
        <v>142</v>
      </c>
    </row>
    <row r="4" spans="1:6" s="146" customFormat="1" ht="24.95" customHeight="1">
      <c r="A4" s="184" t="s">
        <v>141</v>
      </c>
      <c r="B4" s="303"/>
      <c r="C4" s="184"/>
      <c r="D4" s="184"/>
      <c r="E4" s="184" t="s">
        <v>144</v>
      </c>
    </row>
    <row r="5" spans="1:6" s="146" customFormat="1" ht="24.95" customHeight="1">
      <c r="A5" s="186" t="s">
        <v>289</v>
      </c>
      <c r="B5" s="185"/>
      <c r="C5" s="184"/>
      <c r="D5" s="184"/>
      <c r="E5" s="184" t="s">
        <v>145</v>
      </c>
    </row>
    <row r="6" spans="1:6" s="146" customFormat="1" ht="24.95" customHeight="1">
      <c r="A6" s="304" t="s">
        <v>143</v>
      </c>
      <c r="B6" s="186"/>
      <c r="C6" s="184"/>
      <c r="D6" s="184"/>
      <c r="E6" s="184" t="s">
        <v>146</v>
      </c>
    </row>
    <row r="7" spans="1:6" s="146" customFormat="1" ht="24.95" customHeight="1">
      <c r="A7" s="186"/>
      <c r="B7" s="186"/>
      <c r="C7" s="184"/>
      <c r="D7" s="184"/>
      <c r="E7" s="184" t="s">
        <v>147</v>
      </c>
    </row>
    <row r="8" spans="1:6" s="146" customFormat="1" ht="24.95" customHeight="1">
      <c r="A8" s="186"/>
      <c r="B8" s="186"/>
      <c r="C8" s="184"/>
      <c r="D8" s="184"/>
      <c r="E8" s="184" t="s">
        <v>290</v>
      </c>
    </row>
    <row r="9" spans="1:6" s="146" customFormat="1" ht="24.95" customHeight="1">
      <c r="A9" s="186"/>
      <c r="B9" s="186"/>
      <c r="C9" s="186"/>
      <c r="D9" s="186"/>
      <c r="E9" s="184" t="s">
        <v>291</v>
      </c>
    </row>
    <row r="10" spans="1:6">
      <c r="A10" s="145"/>
      <c r="B10" s="145"/>
      <c r="C10" s="145"/>
      <c r="D10" s="145"/>
      <c r="E10" s="184" t="s">
        <v>148</v>
      </c>
    </row>
    <row r="11" spans="1:6">
      <c r="B11" s="145"/>
      <c r="C11" s="145"/>
      <c r="D11" s="145"/>
      <c r="E11" s="304"/>
    </row>
    <row r="12" spans="1:6">
      <c r="A12" s="145"/>
      <c r="B12" s="145"/>
      <c r="C12" s="145"/>
      <c r="D12" s="145"/>
      <c r="E12" s="184"/>
    </row>
    <row r="13" spans="1:6">
      <c r="A13" s="145"/>
      <c r="B13" s="145"/>
      <c r="C13" s="145"/>
      <c r="D13" s="145"/>
      <c r="E13" s="184"/>
      <c r="F13" s="145"/>
    </row>
  </sheetData>
  <customSheetViews>
    <customSheetView guid="{B78A3F20-E508-4FB9-918C-6961317EE9D4}">
      <selection activeCell="C4" sqref="C4"/>
      <pageMargins left="0.7" right="0.7" top="0.75" bottom="0.75" header="0.3" footer="0.3"/>
      <pageSetup paperSize="9" orientation="portrait" r:id="rId1"/>
    </customSheetView>
    <customSheetView guid="{661E62E2-9D5A-4E56-868C-DA4EB638BA8C}">
      <selection activeCell="C4" sqref="C4"/>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H5"/>
  <sheetViews>
    <sheetView workbookViewId="0">
      <selection activeCell="G11" sqref="G11"/>
    </sheetView>
  </sheetViews>
  <sheetFormatPr baseColWidth="10" defaultRowHeight="15"/>
  <cols>
    <col min="3" max="3" width="68.5703125" customWidth="1"/>
    <col min="4" max="4" width="18.28515625" customWidth="1"/>
  </cols>
  <sheetData>
    <row r="1" spans="1:8">
      <c r="A1" t="s">
        <v>267</v>
      </c>
      <c r="C1" t="s">
        <v>278</v>
      </c>
      <c r="D1" t="s">
        <v>279</v>
      </c>
      <c r="F1" t="s">
        <v>316</v>
      </c>
      <c r="H1" t="s">
        <v>280</v>
      </c>
    </row>
    <row r="2" spans="1:8">
      <c r="A2" t="s">
        <v>268</v>
      </c>
      <c r="C2" t="s">
        <v>269</v>
      </c>
      <c r="D2" t="s">
        <v>270</v>
      </c>
      <c r="F2" t="s">
        <v>317</v>
      </c>
      <c r="H2" t="s">
        <v>271</v>
      </c>
    </row>
    <row r="3" spans="1:8">
      <c r="A3" t="s">
        <v>272</v>
      </c>
      <c r="C3" t="s">
        <v>274</v>
      </c>
      <c r="D3" t="s">
        <v>273</v>
      </c>
      <c r="F3" t="s">
        <v>327</v>
      </c>
      <c r="H3" t="s">
        <v>274</v>
      </c>
    </row>
    <row r="4" spans="1:8">
      <c r="A4" t="s">
        <v>275</v>
      </c>
      <c r="C4" t="s">
        <v>276</v>
      </c>
      <c r="F4" t="s">
        <v>318</v>
      </c>
      <c r="H4" t="s">
        <v>276</v>
      </c>
    </row>
    <row r="5" spans="1:8">
      <c r="A5" t="s">
        <v>277</v>
      </c>
      <c r="C5" t="s">
        <v>271</v>
      </c>
      <c r="F5" t="s">
        <v>328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CHECK LIST</vt:lpstr>
      <vt:lpstr>FICHE 1 - Liste _Partenaires</vt:lpstr>
      <vt:lpstr>FICHE 2 - Dépenses du projet</vt:lpstr>
      <vt:lpstr>FICHE 3 - Plan fi prévisionnel</vt:lpstr>
      <vt:lpstr>FICHE 4 - Taille entreprise</vt:lpstr>
      <vt:lpstr>FICHE 5 - Situation financière</vt:lpstr>
      <vt:lpstr>FICHE 6 - Historique financier</vt:lpstr>
      <vt:lpstr>Liste</vt:lpstr>
      <vt:lpstr>Liste FAM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FLORENT Maureen</dc:creator>
  <cp:lastModifiedBy>FLORENT Maureen</cp:lastModifiedBy>
  <dcterms:created xsi:type="dcterms:W3CDTF">2006-09-16T00:00:00Z</dcterms:created>
  <dcterms:modified xsi:type="dcterms:W3CDTF">2026-06-29T08:07:03Z</dcterms:modified>
</cp:coreProperties>
</file>